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Result Website\"/>
    </mc:Choice>
  </mc:AlternateContent>
  <xr:revisionPtr revIDLastSave="0" documentId="13_ncr:1_{A769207B-C354-489D-B0DD-365F4D02B8F7}" xr6:coauthVersionLast="47" xr6:coauthVersionMax="47" xr10:uidLastSave="{00000000-0000-0000-0000-000000000000}"/>
  <bookViews>
    <workbookView xWindow="-108" yWindow="-108" windowWidth="23256" windowHeight="13176" xr2:uid="{830CCDD7-5449-49D6-A6BF-0AC192CC97EE}"/>
  </bookViews>
  <sheets>
    <sheet name="Sheet1" sheetId="7" r:id="rId1"/>
    <sheet name="Sheet 1(C)" sheetId="4" r:id="rId2"/>
    <sheet name="Sheet2" sheetId="2" r:id="rId3"/>
    <sheet name="Sheet2 (2)" sheetId="6" r:id="rId4"/>
    <sheet name="Sheet1Ma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7" l="1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Q312" i="7"/>
  <c r="AQ313" i="7"/>
  <c r="AQ314" i="7"/>
  <c r="AQ315" i="7"/>
  <c r="AQ316" i="7"/>
  <c r="AQ317" i="7"/>
  <c r="AQ318" i="7"/>
  <c r="AQ319" i="7"/>
  <c r="AQ320" i="7"/>
  <c r="AQ321" i="7"/>
  <c r="AQ322" i="7"/>
  <c r="AQ323" i="7"/>
  <c r="AQ324" i="7"/>
  <c r="AQ325" i="7"/>
  <c r="AQ326" i="7"/>
  <c r="AQ327" i="7"/>
  <c r="AQ328" i="7"/>
  <c r="AQ329" i="7"/>
  <c r="AQ330" i="7"/>
  <c r="AQ331" i="7"/>
  <c r="AQ332" i="7"/>
  <c r="AQ333" i="7"/>
  <c r="AQ334" i="7"/>
  <c r="AQ335" i="7"/>
  <c r="AQ336" i="7"/>
  <c r="AQ337" i="7"/>
  <c r="AQ338" i="7"/>
  <c r="AQ339" i="7"/>
  <c r="AQ340" i="7"/>
  <c r="AQ341" i="7"/>
  <c r="AQ342" i="7"/>
  <c r="AQ343" i="7"/>
  <c r="AQ344" i="7"/>
  <c r="AQ345" i="7"/>
  <c r="AQ346" i="7"/>
  <c r="AQ347" i="7"/>
  <c r="AQ348" i="7"/>
  <c r="AQ349" i="7"/>
  <c r="AQ350" i="7"/>
  <c r="AQ351" i="7"/>
  <c r="AQ352" i="7"/>
  <c r="AQ353" i="7"/>
  <c r="AQ354" i="7"/>
  <c r="AQ355" i="7"/>
  <c r="AQ356" i="7"/>
  <c r="AQ357" i="7"/>
  <c r="AQ358" i="7"/>
  <c r="AQ359" i="7"/>
  <c r="AQ360" i="7"/>
  <c r="AQ361" i="7"/>
  <c r="AQ362" i="7"/>
  <c r="AQ363" i="7"/>
  <c r="AQ364" i="7"/>
  <c r="AQ365" i="7"/>
  <c r="AQ366" i="7"/>
  <c r="AQ367" i="7"/>
  <c r="AQ368" i="7"/>
  <c r="AQ369" i="7"/>
  <c r="AQ370" i="7"/>
  <c r="AQ371" i="7"/>
  <c r="AQ372" i="7"/>
  <c r="AQ373" i="7"/>
  <c r="AQ374" i="7"/>
  <c r="AQ375" i="7"/>
  <c r="AQ376" i="7"/>
  <c r="AQ377" i="7"/>
  <c r="AQ378" i="7"/>
  <c r="AQ379" i="7"/>
  <c r="AQ380" i="7"/>
  <c r="AQ381" i="7"/>
  <c r="AQ382" i="7"/>
  <c r="AQ383" i="7"/>
  <c r="AQ384" i="7"/>
  <c r="AQ385" i="7"/>
  <c r="AQ386" i="7"/>
  <c r="AQ387" i="7"/>
  <c r="AQ388" i="7"/>
  <c r="AQ389" i="7"/>
  <c r="AQ390" i="7"/>
  <c r="AQ391" i="7"/>
  <c r="AQ392" i="7"/>
  <c r="AQ393" i="7"/>
  <c r="AQ394" i="7"/>
  <c r="AQ395" i="7"/>
  <c r="AQ396" i="7"/>
  <c r="AQ397" i="7"/>
  <c r="AQ398" i="7"/>
  <c r="AQ399" i="7"/>
  <c r="AQ400" i="7"/>
  <c r="AQ401" i="7"/>
  <c r="AQ402" i="7"/>
  <c r="AQ403" i="7"/>
  <c r="AQ404" i="7"/>
  <c r="AQ405" i="7"/>
  <c r="AQ406" i="7"/>
  <c r="AQ407" i="7"/>
  <c r="AQ408" i="7"/>
  <c r="AQ409" i="7"/>
  <c r="AQ410" i="7"/>
  <c r="AQ411" i="7"/>
  <c r="AQ412" i="7"/>
  <c r="AQ413" i="7"/>
  <c r="AQ414" i="7"/>
  <c r="AQ415" i="7"/>
  <c r="AQ416" i="7"/>
  <c r="AQ417" i="7"/>
  <c r="AQ418" i="7"/>
  <c r="AQ419" i="7"/>
  <c r="AQ420" i="7"/>
  <c r="AQ421" i="7"/>
  <c r="AQ422" i="7"/>
  <c r="AQ423" i="7"/>
  <c r="AQ424" i="7"/>
  <c r="AQ425" i="7"/>
  <c r="AQ426" i="7"/>
  <c r="AQ427" i="7"/>
  <c r="AQ428" i="7"/>
  <c r="AQ429" i="7"/>
  <c r="AQ430" i="7"/>
  <c r="AQ431" i="7"/>
  <c r="AQ432" i="7"/>
  <c r="AQ433" i="7"/>
  <c r="AQ434" i="7"/>
  <c r="AQ435" i="7"/>
  <c r="AQ436" i="7"/>
  <c r="AQ437" i="7"/>
  <c r="AQ438" i="7"/>
  <c r="AQ439" i="7"/>
  <c r="AQ440" i="7"/>
  <c r="AQ441" i="7"/>
  <c r="AQ442" i="7"/>
  <c r="AQ443" i="7"/>
  <c r="AQ444" i="7"/>
  <c r="AQ445" i="7"/>
  <c r="AQ446" i="7"/>
  <c r="AQ447" i="7"/>
  <c r="AQ448" i="7"/>
  <c r="AQ449" i="7"/>
  <c r="AQ450" i="7"/>
  <c r="AQ451" i="7"/>
  <c r="AQ452" i="7"/>
  <c r="AQ453" i="7"/>
  <c r="AQ454" i="7"/>
  <c r="AQ455" i="7"/>
  <c r="AQ456" i="7"/>
  <c r="AQ457" i="7"/>
  <c r="AQ458" i="7"/>
  <c r="AQ459" i="7"/>
  <c r="AQ460" i="7"/>
  <c r="AQ461" i="7"/>
  <c r="AQ462" i="7"/>
  <c r="AQ463" i="7"/>
  <c r="AQ464" i="7"/>
  <c r="AQ465" i="7"/>
  <c r="AQ466" i="7"/>
  <c r="AQ467" i="7"/>
  <c r="AQ468" i="7"/>
  <c r="AQ469" i="7"/>
  <c r="AQ470" i="7"/>
  <c r="AQ471" i="7"/>
  <c r="AQ472" i="7"/>
  <c r="AQ473" i="7"/>
  <c r="AQ474" i="7"/>
  <c r="AQ475" i="7"/>
  <c r="AQ476" i="7"/>
  <c r="AQ477" i="7"/>
  <c r="AQ478" i="7"/>
  <c r="AQ479" i="7"/>
  <c r="AQ480" i="7"/>
  <c r="AQ481" i="7"/>
  <c r="AQ482" i="7"/>
  <c r="AQ483" i="7"/>
  <c r="AQ484" i="7"/>
  <c r="AQ485" i="7"/>
  <c r="AQ486" i="7"/>
  <c r="AQ487" i="7"/>
  <c r="AQ488" i="7"/>
  <c r="AQ489" i="7"/>
  <c r="AQ490" i="7"/>
  <c r="AQ491" i="7"/>
  <c r="AQ492" i="7"/>
  <c r="AQ493" i="7"/>
  <c r="AQ494" i="7"/>
  <c r="AQ495" i="7"/>
  <c r="AQ496" i="7"/>
  <c r="AQ497" i="7"/>
  <c r="AQ498" i="7"/>
  <c r="AQ499" i="7"/>
  <c r="AQ500" i="7"/>
  <c r="AQ501" i="7"/>
  <c r="AQ502" i="7"/>
  <c r="AQ503" i="7"/>
  <c r="AQ504" i="7"/>
  <c r="AQ505" i="7"/>
  <c r="AQ506" i="7"/>
  <c r="AQ507" i="7"/>
  <c r="AQ508" i="7"/>
  <c r="AQ509" i="7"/>
  <c r="AQ510" i="7"/>
  <c r="AQ511" i="7"/>
  <c r="AQ512" i="7"/>
  <c r="AQ513" i="7"/>
  <c r="AQ514" i="7"/>
  <c r="AQ515" i="7"/>
  <c r="AQ516" i="7"/>
  <c r="AQ517" i="7"/>
  <c r="AQ518" i="7"/>
  <c r="AQ519" i="7"/>
  <c r="AQ520" i="7"/>
  <c r="AQ521" i="7"/>
  <c r="AQ522" i="7"/>
  <c r="AQ523" i="7"/>
  <c r="AQ524" i="7"/>
  <c r="AQ525" i="7"/>
  <c r="AQ526" i="7"/>
  <c r="AQ527" i="7"/>
  <c r="AQ528" i="7"/>
  <c r="AQ529" i="7"/>
  <c r="AQ530" i="7"/>
  <c r="AQ531" i="7"/>
  <c r="AQ532" i="7"/>
  <c r="AQ533" i="7"/>
  <c r="AQ534" i="7"/>
  <c r="AQ535" i="7"/>
  <c r="AQ536" i="7"/>
  <c r="AQ537" i="7"/>
  <c r="AQ538" i="7"/>
  <c r="AQ539" i="7"/>
  <c r="AQ540" i="7"/>
  <c r="AQ541" i="7"/>
  <c r="AQ542" i="7"/>
  <c r="AQ543" i="7"/>
  <c r="AQ544" i="7"/>
  <c r="AQ545" i="7"/>
  <c r="AQ546" i="7"/>
  <c r="AQ547" i="7"/>
  <c r="AQ548" i="7"/>
  <c r="AQ549" i="7"/>
  <c r="AQ550" i="7"/>
  <c r="AQ551" i="7"/>
  <c r="AQ552" i="7"/>
  <c r="AQ553" i="7"/>
  <c r="AQ554" i="7"/>
  <c r="AQ555" i="7"/>
  <c r="AQ556" i="7"/>
  <c r="AQ557" i="7"/>
  <c r="AQ558" i="7"/>
  <c r="AQ559" i="7"/>
  <c r="AQ560" i="7"/>
  <c r="AQ561" i="7"/>
  <c r="AQ562" i="7"/>
  <c r="AQ563" i="7"/>
  <c r="AQ564" i="7"/>
  <c r="AQ565" i="7"/>
  <c r="AQ566" i="7"/>
  <c r="AQ567" i="7"/>
  <c r="AQ568" i="7"/>
  <c r="AQ569" i="7"/>
  <c r="AQ570" i="7"/>
  <c r="AQ571" i="7"/>
  <c r="AQ572" i="7"/>
  <c r="AQ573" i="7"/>
  <c r="AQ574" i="7"/>
  <c r="AQ575" i="7"/>
  <c r="AQ576" i="7"/>
  <c r="AQ577" i="7"/>
  <c r="AQ578" i="7"/>
  <c r="AQ579" i="7"/>
  <c r="AQ580" i="7"/>
  <c r="AQ581" i="7"/>
  <c r="AQ582" i="7"/>
  <c r="AQ583" i="7"/>
  <c r="AQ584" i="7"/>
  <c r="AQ585" i="7"/>
  <c r="AQ586" i="7"/>
  <c r="AQ587" i="7"/>
  <c r="AQ588" i="7"/>
  <c r="AQ589" i="7"/>
  <c r="AQ590" i="7"/>
  <c r="AQ591" i="7"/>
  <c r="AQ592" i="7"/>
  <c r="AQ593" i="7"/>
  <c r="AQ594" i="7"/>
  <c r="AQ595" i="7"/>
  <c r="AQ596" i="7"/>
  <c r="AQ597" i="7"/>
  <c r="AQ598" i="7"/>
  <c r="AQ599" i="7"/>
  <c r="AQ600" i="7"/>
  <c r="AQ601" i="7"/>
  <c r="AQ602" i="7"/>
  <c r="AQ603" i="7"/>
  <c r="AQ604" i="7"/>
  <c r="AQ605" i="7"/>
  <c r="AQ606" i="7"/>
  <c r="AQ607" i="7"/>
  <c r="AQ608" i="7"/>
  <c r="AQ609" i="7"/>
  <c r="AQ610" i="7"/>
  <c r="AQ611" i="7"/>
  <c r="AQ612" i="7"/>
  <c r="AQ613" i="7"/>
  <c r="AQ614" i="7"/>
  <c r="AQ615" i="7"/>
  <c r="AQ616" i="7"/>
  <c r="AQ617" i="7"/>
  <c r="AQ618" i="7"/>
  <c r="AQ619" i="7"/>
  <c r="AQ620" i="7"/>
  <c r="AQ621" i="7"/>
  <c r="AQ622" i="7"/>
  <c r="AQ623" i="7"/>
  <c r="AQ624" i="7"/>
  <c r="AQ625" i="7"/>
  <c r="AQ626" i="7"/>
  <c r="AQ627" i="7"/>
  <c r="AQ628" i="7"/>
  <c r="AQ629" i="7"/>
  <c r="AQ630" i="7"/>
  <c r="AQ631" i="7"/>
  <c r="AQ632" i="7"/>
  <c r="AQ633" i="7"/>
  <c r="AQ634" i="7"/>
  <c r="AQ635" i="7"/>
  <c r="AQ636" i="7"/>
  <c r="AQ637" i="7"/>
  <c r="AQ638" i="7"/>
  <c r="AQ639" i="7"/>
  <c r="AQ640" i="7"/>
  <c r="AQ641" i="7"/>
  <c r="AQ642" i="7"/>
  <c r="AQ643" i="7"/>
  <c r="AQ644" i="7"/>
  <c r="AQ645" i="7"/>
  <c r="AQ646" i="7"/>
  <c r="AQ647" i="7"/>
  <c r="AQ648" i="7"/>
  <c r="AQ649" i="7"/>
  <c r="AQ650" i="7"/>
  <c r="AQ651" i="7"/>
  <c r="AQ652" i="7"/>
  <c r="AQ653" i="7"/>
  <c r="AQ654" i="7"/>
  <c r="AQ655" i="7"/>
  <c r="AQ656" i="7"/>
  <c r="AQ657" i="7"/>
  <c r="AQ658" i="7"/>
  <c r="AQ659" i="7"/>
  <c r="AQ660" i="7"/>
  <c r="AQ661" i="7"/>
  <c r="AQ662" i="7"/>
  <c r="AQ663" i="7"/>
  <c r="AQ664" i="7"/>
  <c r="AQ665" i="7"/>
  <c r="AQ666" i="7"/>
  <c r="AQ667" i="7"/>
  <c r="AQ668" i="7"/>
  <c r="AQ669" i="7"/>
  <c r="AQ670" i="7"/>
  <c r="AQ671" i="7"/>
  <c r="AQ672" i="7"/>
  <c r="AQ673" i="7"/>
  <c r="AQ674" i="7"/>
  <c r="AQ675" i="7"/>
  <c r="AT675" i="7"/>
  <c r="AS675" i="7"/>
  <c r="AR675" i="7"/>
  <c r="AP675" i="7"/>
  <c r="AO675" i="7"/>
  <c r="AN675" i="7"/>
  <c r="AM675" i="7"/>
  <c r="Z675" i="7" s="1"/>
  <c r="Y675" i="7"/>
  <c r="AT674" i="7"/>
  <c r="AS674" i="7"/>
  <c r="AR674" i="7"/>
  <c r="AP674" i="7"/>
  <c r="AO674" i="7"/>
  <c r="AN674" i="7"/>
  <c r="AM674" i="7"/>
  <c r="Z674" i="7" s="1"/>
  <c r="Y674" i="7"/>
  <c r="AT673" i="7"/>
  <c r="AS673" i="7"/>
  <c r="AR673" i="7"/>
  <c r="AP673" i="7"/>
  <c r="AO673" i="7"/>
  <c r="AN673" i="7"/>
  <c r="AM673" i="7"/>
  <c r="Z673" i="7" s="1"/>
  <c r="Y673" i="7"/>
  <c r="AT672" i="7"/>
  <c r="AS672" i="7"/>
  <c r="AR672" i="7"/>
  <c r="AP672" i="7"/>
  <c r="AO672" i="7"/>
  <c r="AN672" i="7"/>
  <c r="AM672" i="7"/>
  <c r="Z672" i="7" s="1"/>
  <c r="Y672" i="7"/>
  <c r="AT671" i="7"/>
  <c r="AS671" i="7"/>
  <c r="AR671" i="7"/>
  <c r="AP671" i="7"/>
  <c r="AO671" i="7"/>
  <c r="AN671" i="7"/>
  <c r="AM671" i="7"/>
  <c r="Z671" i="7" s="1"/>
  <c r="Y671" i="7"/>
  <c r="AT670" i="7"/>
  <c r="AS670" i="7"/>
  <c r="AR670" i="7"/>
  <c r="AP670" i="7"/>
  <c r="AO670" i="7"/>
  <c r="AN670" i="7"/>
  <c r="AM670" i="7"/>
  <c r="Z670" i="7" s="1"/>
  <c r="Y670" i="7"/>
  <c r="AT669" i="7"/>
  <c r="AS669" i="7"/>
  <c r="AR669" i="7"/>
  <c r="AP669" i="7"/>
  <c r="AO669" i="7"/>
  <c r="AN669" i="7"/>
  <c r="AM669" i="7"/>
  <c r="Z669" i="7" s="1"/>
  <c r="Y669" i="7"/>
  <c r="AT668" i="7"/>
  <c r="AS668" i="7"/>
  <c r="AR668" i="7"/>
  <c r="AP668" i="7"/>
  <c r="AO668" i="7"/>
  <c r="AN668" i="7"/>
  <c r="AM668" i="7"/>
  <c r="Z668" i="7" s="1"/>
  <c r="Y668" i="7"/>
  <c r="AT667" i="7"/>
  <c r="AS667" i="7"/>
  <c r="AR667" i="7"/>
  <c r="AP667" i="7"/>
  <c r="AO667" i="7"/>
  <c r="AN667" i="7"/>
  <c r="AM667" i="7"/>
  <c r="Z667" i="7" s="1"/>
  <c r="Y667" i="7"/>
  <c r="AT666" i="7"/>
  <c r="AS666" i="7"/>
  <c r="AR666" i="7"/>
  <c r="AP666" i="7"/>
  <c r="AO666" i="7"/>
  <c r="AN666" i="7"/>
  <c r="AM666" i="7"/>
  <c r="Z666" i="7" s="1"/>
  <c r="Y666" i="7"/>
  <c r="AT665" i="7"/>
  <c r="AS665" i="7"/>
  <c r="AR665" i="7"/>
  <c r="AP665" i="7"/>
  <c r="AO665" i="7"/>
  <c r="AN665" i="7"/>
  <c r="AM665" i="7"/>
  <c r="Z665" i="7" s="1"/>
  <c r="Y665" i="7"/>
  <c r="AT664" i="7"/>
  <c r="AS664" i="7"/>
  <c r="AR664" i="7"/>
  <c r="AP664" i="7"/>
  <c r="AO664" i="7"/>
  <c r="AN664" i="7"/>
  <c r="AM664" i="7"/>
  <c r="Z664" i="7" s="1"/>
  <c r="Y664" i="7"/>
  <c r="AT663" i="7"/>
  <c r="AS663" i="7"/>
  <c r="AR663" i="7"/>
  <c r="AP663" i="7"/>
  <c r="AO663" i="7"/>
  <c r="AN663" i="7"/>
  <c r="AM663" i="7"/>
  <c r="Z663" i="7" s="1"/>
  <c r="Y663" i="7"/>
  <c r="AT662" i="7"/>
  <c r="AS662" i="7"/>
  <c r="AR662" i="7"/>
  <c r="AP662" i="7"/>
  <c r="AO662" i="7"/>
  <c r="AN662" i="7"/>
  <c r="AM662" i="7"/>
  <c r="Z662" i="7" s="1"/>
  <c r="Y662" i="7"/>
  <c r="AT661" i="7"/>
  <c r="AS661" i="7"/>
  <c r="AR661" i="7"/>
  <c r="AP661" i="7"/>
  <c r="AO661" i="7"/>
  <c r="AN661" i="7"/>
  <c r="AM661" i="7"/>
  <c r="Z661" i="7" s="1"/>
  <c r="Y661" i="7"/>
  <c r="AT660" i="7"/>
  <c r="AS660" i="7"/>
  <c r="AR660" i="7"/>
  <c r="AP660" i="7"/>
  <c r="AO660" i="7"/>
  <c r="AN660" i="7"/>
  <c r="AM660" i="7"/>
  <c r="Z660" i="7" s="1"/>
  <c r="Y660" i="7"/>
  <c r="AT659" i="7"/>
  <c r="AS659" i="7"/>
  <c r="AR659" i="7"/>
  <c r="AP659" i="7"/>
  <c r="AO659" i="7"/>
  <c r="AN659" i="7"/>
  <c r="AM659" i="7"/>
  <c r="Z659" i="7" s="1"/>
  <c r="Y659" i="7"/>
  <c r="AT658" i="7"/>
  <c r="AS658" i="7"/>
  <c r="AR658" i="7"/>
  <c r="AP658" i="7"/>
  <c r="AO658" i="7"/>
  <c r="AN658" i="7"/>
  <c r="AM658" i="7"/>
  <c r="Z658" i="7" s="1"/>
  <c r="Y658" i="7"/>
  <c r="AT657" i="7"/>
  <c r="AS657" i="7"/>
  <c r="AR657" i="7"/>
  <c r="AP657" i="7"/>
  <c r="AO657" i="7"/>
  <c r="AN657" i="7"/>
  <c r="AM657" i="7"/>
  <c r="Z657" i="7" s="1"/>
  <c r="Y657" i="7"/>
  <c r="AT656" i="7"/>
  <c r="AS656" i="7"/>
  <c r="AR656" i="7"/>
  <c r="AP656" i="7"/>
  <c r="AO656" i="7"/>
  <c r="AN656" i="7"/>
  <c r="AM656" i="7"/>
  <c r="Z656" i="7" s="1"/>
  <c r="Y656" i="7"/>
  <c r="AT655" i="7"/>
  <c r="AS655" i="7"/>
  <c r="AR655" i="7"/>
  <c r="AP655" i="7"/>
  <c r="AO655" i="7"/>
  <c r="AN655" i="7"/>
  <c r="AM655" i="7"/>
  <c r="Z655" i="7" s="1"/>
  <c r="Y655" i="7"/>
  <c r="AT654" i="7"/>
  <c r="AS654" i="7"/>
  <c r="AR654" i="7"/>
  <c r="AP654" i="7"/>
  <c r="AO654" i="7"/>
  <c r="AN654" i="7"/>
  <c r="AM654" i="7"/>
  <c r="Z654" i="7" s="1"/>
  <c r="Y654" i="7"/>
  <c r="AT653" i="7"/>
  <c r="AS653" i="7"/>
  <c r="AR653" i="7"/>
  <c r="AP653" i="7"/>
  <c r="AO653" i="7"/>
  <c r="AN653" i="7"/>
  <c r="AM653" i="7"/>
  <c r="Z653" i="7" s="1"/>
  <c r="Y653" i="7"/>
  <c r="AT652" i="7"/>
  <c r="AS652" i="7"/>
  <c r="AR652" i="7"/>
  <c r="AP652" i="7"/>
  <c r="AO652" i="7"/>
  <c r="AN652" i="7"/>
  <c r="AM652" i="7"/>
  <c r="Z652" i="7" s="1"/>
  <c r="Y652" i="7"/>
  <c r="AT651" i="7"/>
  <c r="AS651" i="7"/>
  <c r="AR651" i="7"/>
  <c r="AP651" i="7"/>
  <c r="AO651" i="7"/>
  <c r="AN651" i="7"/>
  <c r="AM651" i="7"/>
  <c r="Z651" i="7" s="1"/>
  <c r="Y651" i="7"/>
  <c r="AT650" i="7"/>
  <c r="AS650" i="7"/>
  <c r="AR650" i="7"/>
  <c r="AP650" i="7"/>
  <c r="AO650" i="7"/>
  <c r="AN650" i="7"/>
  <c r="AM650" i="7"/>
  <c r="Z650" i="7" s="1"/>
  <c r="Y650" i="7"/>
  <c r="AT649" i="7"/>
  <c r="AS649" i="7"/>
  <c r="AR649" i="7"/>
  <c r="AP649" i="7"/>
  <c r="AO649" i="7"/>
  <c r="AN649" i="7"/>
  <c r="AM649" i="7"/>
  <c r="Z649" i="7" s="1"/>
  <c r="Y649" i="7"/>
  <c r="AT648" i="7"/>
  <c r="AS648" i="7"/>
  <c r="AR648" i="7"/>
  <c r="AP648" i="7"/>
  <c r="AO648" i="7"/>
  <c r="AN648" i="7"/>
  <c r="AM648" i="7"/>
  <c r="Z648" i="7" s="1"/>
  <c r="Y648" i="7"/>
  <c r="AT647" i="7"/>
  <c r="AS647" i="7"/>
  <c r="AR647" i="7"/>
  <c r="AP647" i="7"/>
  <c r="AO647" i="7"/>
  <c r="AN647" i="7"/>
  <c r="AM647" i="7"/>
  <c r="Z647" i="7" s="1"/>
  <c r="Y647" i="7"/>
  <c r="AT646" i="7"/>
  <c r="AS646" i="7"/>
  <c r="AR646" i="7"/>
  <c r="AP646" i="7"/>
  <c r="AO646" i="7"/>
  <c r="AN646" i="7"/>
  <c r="AM646" i="7"/>
  <c r="Z646" i="7" s="1"/>
  <c r="Y646" i="7"/>
  <c r="AT645" i="7"/>
  <c r="AS645" i="7"/>
  <c r="AR645" i="7"/>
  <c r="AP645" i="7"/>
  <c r="AO645" i="7"/>
  <c r="AN645" i="7"/>
  <c r="AM645" i="7"/>
  <c r="Z645" i="7" s="1"/>
  <c r="Y645" i="7"/>
  <c r="AT644" i="7"/>
  <c r="AS644" i="7"/>
  <c r="AR644" i="7"/>
  <c r="AP644" i="7"/>
  <c r="AO644" i="7"/>
  <c r="AN644" i="7"/>
  <c r="AM644" i="7"/>
  <c r="Z644" i="7" s="1"/>
  <c r="Y644" i="7"/>
  <c r="AT643" i="7"/>
  <c r="AS643" i="7"/>
  <c r="AR643" i="7"/>
  <c r="AP643" i="7"/>
  <c r="AO643" i="7"/>
  <c r="AN643" i="7"/>
  <c r="AM643" i="7"/>
  <c r="Z643" i="7" s="1"/>
  <c r="Y643" i="7"/>
  <c r="AT642" i="7"/>
  <c r="AS642" i="7"/>
  <c r="AR642" i="7"/>
  <c r="AP642" i="7"/>
  <c r="AO642" i="7"/>
  <c r="AN642" i="7"/>
  <c r="AM642" i="7"/>
  <c r="Z642" i="7" s="1"/>
  <c r="Y642" i="7"/>
  <c r="AT641" i="7"/>
  <c r="AS641" i="7"/>
  <c r="AR641" i="7"/>
  <c r="AP641" i="7"/>
  <c r="AO641" i="7"/>
  <c r="AN641" i="7"/>
  <c r="AM641" i="7"/>
  <c r="Z641" i="7" s="1"/>
  <c r="Y641" i="7"/>
  <c r="AT640" i="7"/>
  <c r="AS640" i="7"/>
  <c r="AR640" i="7"/>
  <c r="AP640" i="7"/>
  <c r="AO640" i="7"/>
  <c r="AN640" i="7"/>
  <c r="AM640" i="7"/>
  <c r="Z640" i="7" s="1"/>
  <c r="Y640" i="7"/>
  <c r="AT639" i="7"/>
  <c r="AS639" i="7"/>
  <c r="AR639" i="7"/>
  <c r="AP639" i="7"/>
  <c r="AO639" i="7"/>
  <c r="AN639" i="7"/>
  <c r="AM639" i="7"/>
  <c r="Z639" i="7" s="1"/>
  <c r="Y639" i="7"/>
  <c r="AT638" i="7"/>
  <c r="AS638" i="7"/>
  <c r="AR638" i="7"/>
  <c r="AP638" i="7"/>
  <c r="AO638" i="7"/>
  <c r="AN638" i="7"/>
  <c r="AM638" i="7"/>
  <c r="Z638" i="7" s="1"/>
  <c r="Y638" i="7"/>
  <c r="AT637" i="7"/>
  <c r="AS637" i="7"/>
  <c r="AR637" i="7"/>
  <c r="AP637" i="7"/>
  <c r="AO637" i="7"/>
  <c r="AN637" i="7"/>
  <c r="AM637" i="7"/>
  <c r="Z637" i="7" s="1"/>
  <c r="Y637" i="7"/>
  <c r="AT636" i="7"/>
  <c r="AS636" i="7"/>
  <c r="AR636" i="7"/>
  <c r="AP636" i="7"/>
  <c r="AO636" i="7"/>
  <c r="AN636" i="7"/>
  <c r="AM636" i="7"/>
  <c r="Z636" i="7" s="1"/>
  <c r="Y636" i="7"/>
  <c r="AT635" i="7"/>
  <c r="AS635" i="7"/>
  <c r="AR635" i="7"/>
  <c r="AP635" i="7"/>
  <c r="AO635" i="7"/>
  <c r="AN635" i="7"/>
  <c r="AM635" i="7"/>
  <c r="Z635" i="7" s="1"/>
  <c r="Y635" i="7"/>
  <c r="AT634" i="7"/>
  <c r="AS634" i="7"/>
  <c r="AR634" i="7"/>
  <c r="AP634" i="7"/>
  <c r="AO634" i="7"/>
  <c r="AN634" i="7"/>
  <c r="AM634" i="7"/>
  <c r="Z634" i="7" s="1"/>
  <c r="Y634" i="7"/>
  <c r="AT633" i="7"/>
  <c r="AS633" i="7"/>
  <c r="AR633" i="7"/>
  <c r="AP633" i="7"/>
  <c r="AO633" i="7"/>
  <c r="AN633" i="7"/>
  <c r="AM633" i="7"/>
  <c r="Z633" i="7" s="1"/>
  <c r="Y633" i="7"/>
  <c r="AT632" i="7"/>
  <c r="AS632" i="7"/>
  <c r="AR632" i="7"/>
  <c r="AP632" i="7"/>
  <c r="AO632" i="7"/>
  <c r="AN632" i="7"/>
  <c r="AM632" i="7"/>
  <c r="Z632" i="7" s="1"/>
  <c r="Y632" i="7"/>
  <c r="AT631" i="7"/>
  <c r="AS631" i="7"/>
  <c r="AR631" i="7"/>
  <c r="AP631" i="7"/>
  <c r="AO631" i="7"/>
  <c r="AN631" i="7"/>
  <c r="AM631" i="7"/>
  <c r="Z631" i="7" s="1"/>
  <c r="Y631" i="7"/>
  <c r="AT630" i="7"/>
  <c r="AS630" i="7"/>
  <c r="AR630" i="7"/>
  <c r="AP630" i="7"/>
  <c r="AO630" i="7"/>
  <c r="AN630" i="7"/>
  <c r="AM630" i="7"/>
  <c r="Z630" i="7" s="1"/>
  <c r="Y630" i="7"/>
  <c r="AT629" i="7"/>
  <c r="AS629" i="7"/>
  <c r="AR629" i="7"/>
  <c r="AP629" i="7"/>
  <c r="AO629" i="7"/>
  <c r="AN629" i="7"/>
  <c r="AM629" i="7"/>
  <c r="Z629" i="7" s="1"/>
  <c r="Y629" i="7"/>
  <c r="AT628" i="7"/>
  <c r="AS628" i="7"/>
  <c r="AR628" i="7"/>
  <c r="AP628" i="7"/>
  <c r="AO628" i="7"/>
  <c r="AN628" i="7"/>
  <c r="AM628" i="7"/>
  <c r="Z628" i="7" s="1"/>
  <c r="Y628" i="7"/>
  <c r="AT627" i="7"/>
  <c r="AS627" i="7"/>
  <c r="AR627" i="7"/>
  <c r="AP627" i="7"/>
  <c r="AO627" i="7"/>
  <c r="AN627" i="7"/>
  <c r="AM627" i="7"/>
  <c r="Z627" i="7" s="1"/>
  <c r="Y627" i="7"/>
  <c r="AT626" i="7"/>
  <c r="AS626" i="7"/>
  <c r="AR626" i="7"/>
  <c r="AP626" i="7"/>
  <c r="AO626" i="7"/>
  <c r="AN626" i="7"/>
  <c r="AM626" i="7"/>
  <c r="Z626" i="7" s="1"/>
  <c r="Y626" i="7"/>
  <c r="AT625" i="7"/>
  <c r="AS625" i="7"/>
  <c r="AR625" i="7"/>
  <c r="AP625" i="7"/>
  <c r="AO625" i="7"/>
  <c r="AN625" i="7"/>
  <c r="AM625" i="7"/>
  <c r="Z625" i="7" s="1"/>
  <c r="Y625" i="7"/>
  <c r="AT624" i="7"/>
  <c r="AS624" i="7"/>
  <c r="AR624" i="7"/>
  <c r="AP624" i="7"/>
  <c r="AO624" i="7"/>
  <c r="AN624" i="7"/>
  <c r="AM624" i="7"/>
  <c r="Z624" i="7" s="1"/>
  <c r="Y624" i="7"/>
  <c r="AT623" i="7"/>
  <c r="AS623" i="7"/>
  <c r="AR623" i="7"/>
  <c r="AP623" i="7"/>
  <c r="AO623" i="7"/>
  <c r="AN623" i="7"/>
  <c r="AM623" i="7"/>
  <c r="Z623" i="7" s="1"/>
  <c r="Y623" i="7"/>
  <c r="AT622" i="7"/>
  <c r="AS622" i="7"/>
  <c r="AR622" i="7"/>
  <c r="AP622" i="7"/>
  <c r="AO622" i="7"/>
  <c r="AN622" i="7"/>
  <c r="AM622" i="7"/>
  <c r="Z622" i="7" s="1"/>
  <c r="Y622" i="7"/>
  <c r="AT621" i="7"/>
  <c r="AS621" i="7"/>
  <c r="AR621" i="7"/>
  <c r="AP621" i="7"/>
  <c r="AO621" i="7"/>
  <c r="AN621" i="7"/>
  <c r="AM621" i="7"/>
  <c r="Z621" i="7" s="1"/>
  <c r="Y621" i="7"/>
  <c r="AT620" i="7"/>
  <c r="AS620" i="7"/>
  <c r="AR620" i="7"/>
  <c r="AP620" i="7"/>
  <c r="AO620" i="7"/>
  <c r="AN620" i="7"/>
  <c r="AM620" i="7"/>
  <c r="Z620" i="7" s="1"/>
  <c r="Y620" i="7"/>
  <c r="AT619" i="7"/>
  <c r="AS619" i="7"/>
  <c r="AR619" i="7"/>
  <c r="AP619" i="7"/>
  <c r="AO619" i="7"/>
  <c r="AN619" i="7"/>
  <c r="AM619" i="7"/>
  <c r="Z619" i="7" s="1"/>
  <c r="Y619" i="7"/>
  <c r="AT618" i="7"/>
  <c r="AS618" i="7"/>
  <c r="AR618" i="7"/>
  <c r="AP618" i="7"/>
  <c r="AO618" i="7"/>
  <c r="AN618" i="7"/>
  <c r="AM618" i="7"/>
  <c r="Z618" i="7" s="1"/>
  <c r="Y618" i="7"/>
  <c r="AT617" i="7"/>
  <c r="AS617" i="7"/>
  <c r="AR617" i="7"/>
  <c r="AP617" i="7"/>
  <c r="AO617" i="7"/>
  <c r="AN617" i="7"/>
  <c r="AM617" i="7"/>
  <c r="Z617" i="7" s="1"/>
  <c r="Y617" i="7"/>
  <c r="AT616" i="7"/>
  <c r="AS616" i="7"/>
  <c r="AR616" i="7"/>
  <c r="AP616" i="7"/>
  <c r="AO616" i="7"/>
  <c r="AN616" i="7"/>
  <c r="AM616" i="7"/>
  <c r="Z616" i="7" s="1"/>
  <c r="Y616" i="7"/>
  <c r="AT615" i="7"/>
  <c r="AS615" i="7"/>
  <c r="AR615" i="7"/>
  <c r="AP615" i="7"/>
  <c r="AO615" i="7"/>
  <c r="AN615" i="7"/>
  <c r="AM615" i="7"/>
  <c r="Z615" i="7" s="1"/>
  <c r="Y615" i="7"/>
  <c r="AT614" i="7"/>
  <c r="AS614" i="7"/>
  <c r="AR614" i="7"/>
  <c r="AP614" i="7"/>
  <c r="AO614" i="7"/>
  <c r="AN614" i="7"/>
  <c r="AM614" i="7"/>
  <c r="Z614" i="7" s="1"/>
  <c r="Y614" i="7"/>
  <c r="AT613" i="7"/>
  <c r="AS613" i="7"/>
  <c r="AR613" i="7"/>
  <c r="AP613" i="7"/>
  <c r="AO613" i="7"/>
  <c r="AN613" i="7"/>
  <c r="AM613" i="7"/>
  <c r="Z613" i="7" s="1"/>
  <c r="Y613" i="7"/>
  <c r="AT612" i="7"/>
  <c r="AS612" i="7"/>
  <c r="AR612" i="7"/>
  <c r="AP612" i="7"/>
  <c r="AO612" i="7"/>
  <c r="AN612" i="7"/>
  <c r="AM612" i="7"/>
  <c r="Z612" i="7" s="1"/>
  <c r="Y612" i="7"/>
  <c r="AT611" i="7"/>
  <c r="AS611" i="7"/>
  <c r="AR611" i="7"/>
  <c r="AP611" i="7"/>
  <c r="AO611" i="7"/>
  <c r="AN611" i="7"/>
  <c r="AM611" i="7"/>
  <c r="Z611" i="7" s="1"/>
  <c r="Y611" i="7"/>
  <c r="AT610" i="7"/>
  <c r="AS610" i="7"/>
  <c r="AR610" i="7"/>
  <c r="AP610" i="7"/>
  <c r="AO610" i="7"/>
  <c r="AN610" i="7"/>
  <c r="AM610" i="7"/>
  <c r="Z610" i="7" s="1"/>
  <c r="Y610" i="7"/>
  <c r="AT609" i="7"/>
  <c r="AS609" i="7"/>
  <c r="AR609" i="7"/>
  <c r="AP609" i="7"/>
  <c r="AO609" i="7"/>
  <c r="AN609" i="7"/>
  <c r="AM609" i="7"/>
  <c r="Z609" i="7" s="1"/>
  <c r="Y609" i="7"/>
  <c r="AT608" i="7"/>
  <c r="AS608" i="7"/>
  <c r="AR608" i="7"/>
  <c r="AP608" i="7"/>
  <c r="AO608" i="7"/>
  <c r="AN608" i="7"/>
  <c r="AM608" i="7"/>
  <c r="Z608" i="7" s="1"/>
  <c r="Y608" i="7"/>
  <c r="AT607" i="7"/>
  <c r="AS607" i="7"/>
  <c r="AR607" i="7"/>
  <c r="AP607" i="7"/>
  <c r="AO607" i="7"/>
  <c r="AN607" i="7"/>
  <c r="AM607" i="7"/>
  <c r="Z607" i="7" s="1"/>
  <c r="Y607" i="7"/>
  <c r="AT606" i="7"/>
  <c r="AS606" i="7"/>
  <c r="AR606" i="7"/>
  <c r="AP606" i="7"/>
  <c r="AO606" i="7"/>
  <c r="AN606" i="7"/>
  <c r="AM606" i="7"/>
  <c r="Z606" i="7" s="1"/>
  <c r="Y606" i="7"/>
  <c r="AT605" i="7"/>
  <c r="AS605" i="7"/>
  <c r="AR605" i="7"/>
  <c r="AP605" i="7"/>
  <c r="AO605" i="7"/>
  <c r="AN605" i="7"/>
  <c r="AM605" i="7"/>
  <c r="Z605" i="7" s="1"/>
  <c r="Y605" i="7"/>
  <c r="AT604" i="7"/>
  <c r="AS604" i="7"/>
  <c r="AR604" i="7"/>
  <c r="AP604" i="7"/>
  <c r="AO604" i="7"/>
  <c r="AN604" i="7"/>
  <c r="AM604" i="7"/>
  <c r="Z604" i="7" s="1"/>
  <c r="Y604" i="7"/>
  <c r="AT603" i="7"/>
  <c r="AS603" i="7"/>
  <c r="AR603" i="7"/>
  <c r="AP603" i="7"/>
  <c r="AO603" i="7"/>
  <c r="AN603" i="7"/>
  <c r="AM603" i="7"/>
  <c r="Z603" i="7" s="1"/>
  <c r="Y603" i="7"/>
  <c r="AT602" i="7"/>
  <c r="AS602" i="7"/>
  <c r="AR602" i="7"/>
  <c r="AP602" i="7"/>
  <c r="AO602" i="7"/>
  <c r="AN602" i="7"/>
  <c r="AM602" i="7"/>
  <c r="Z602" i="7" s="1"/>
  <c r="Y602" i="7"/>
  <c r="AT601" i="7"/>
  <c r="AS601" i="7"/>
  <c r="AR601" i="7"/>
  <c r="AP601" i="7"/>
  <c r="AO601" i="7"/>
  <c r="AN601" i="7"/>
  <c r="AM601" i="7"/>
  <c r="Z601" i="7" s="1"/>
  <c r="Y601" i="7"/>
  <c r="AT600" i="7"/>
  <c r="AS600" i="7"/>
  <c r="AR600" i="7"/>
  <c r="AP600" i="7"/>
  <c r="AO600" i="7"/>
  <c r="AN600" i="7"/>
  <c r="AM600" i="7"/>
  <c r="Z600" i="7" s="1"/>
  <c r="Y600" i="7"/>
  <c r="AT599" i="7"/>
  <c r="AS599" i="7"/>
  <c r="AR599" i="7"/>
  <c r="AP599" i="7"/>
  <c r="AO599" i="7"/>
  <c r="AN599" i="7"/>
  <c r="AM599" i="7"/>
  <c r="Z599" i="7" s="1"/>
  <c r="Y599" i="7"/>
  <c r="AT598" i="7"/>
  <c r="AS598" i="7"/>
  <c r="AR598" i="7"/>
  <c r="AP598" i="7"/>
  <c r="AO598" i="7"/>
  <c r="AN598" i="7"/>
  <c r="AM598" i="7"/>
  <c r="Z598" i="7" s="1"/>
  <c r="Y598" i="7"/>
  <c r="AT597" i="7"/>
  <c r="AS597" i="7"/>
  <c r="AR597" i="7"/>
  <c r="AP597" i="7"/>
  <c r="AO597" i="7"/>
  <c r="AN597" i="7"/>
  <c r="AM597" i="7"/>
  <c r="Z597" i="7" s="1"/>
  <c r="Y597" i="7"/>
  <c r="AT596" i="7"/>
  <c r="AS596" i="7"/>
  <c r="AR596" i="7"/>
  <c r="AP596" i="7"/>
  <c r="AO596" i="7"/>
  <c r="AN596" i="7"/>
  <c r="AM596" i="7"/>
  <c r="Z596" i="7" s="1"/>
  <c r="Y596" i="7"/>
  <c r="AT595" i="7"/>
  <c r="AS595" i="7"/>
  <c r="AR595" i="7"/>
  <c r="AP595" i="7"/>
  <c r="AO595" i="7"/>
  <c r="AN595" i="7"/>
  <c r="AM595" i="7"/>
  <c r="Z595" i="7" s="1"/>
  <c r="Y595" i="7"/>
  <c r="AT594" i="7"/>
  <c r="AS594" i="7"/>
  <c r="AR594" i="7"/>
  <c r="AP594" i="7"/>
  <c r="AO594" i="7"/>
  <c r="AN594" i="7"/>
  <c r="AM594" i="7"/>
  <c r="Z594" i="7" s="1"/>
  <c r="Y594" i="7"/>
  <c r="AT593" i="7"/>
  <c r="AS593" i="7"/>
  <c r="AR593" i="7"/>
  <c r="AP593" i="7"/>
  <c r="AO593" i="7"/>
  <c r="AN593" i="7"/>
  <c r="AM593" i="7"/>
  <c r="Z593" i="7" s="1"/>
  <c r="Y593" i="7"/>
  <c r="AT592" i="7"/>
  <c r="AS592" i="7"/>
  <c r="AR592" i="7"/>
  <c r="AP592" i="7"/>
  <c r="AO592" i="7"/>
  <c r="AN592" i="7"/>
  <c r="AM592" i="7"/>
  <c r="Z592" i="7" s="1"/>
  <c r="Y592" i="7"/>
  <c r="AT591" i="7"/>
  <c r="AS591" i="7"/>
  <c r="AR591" i="7"/>
  <c r="AP591" i="7"/>
  <c r="AO591" i="7"/>
  <c r="AN591" i="7"/>
  <c r="AM591" i="7"/>
  <c r="Z591" i="7" s="1"/>
  <c r="Y591" i="7"/>
  <c r="AT590" i="7"/>
  <c r="AS590" i="7"/>
  <c r="AR590" i="7"/>
  <c r="AP590" i="7"/>
  <c r="AO590" i="7"/>
  <c r="AN590" i="7"/>
  <c r="AM590" i="7"/>
  <c r="Z590" i="7" s="1"/>
  <c r="Y590" i="7"/>
  <c r="AT589" i="7"/>
  <c r="AS589" i="7"/>
  <c r="AR589" i="7"/>
  <c r="AP589" i="7"/>
  <c r="AO589" i="7"/>
  <c r="AN589" i="7"/>
  <c r="AM589" i="7"/>
  <c r="Z589" i="7" s="1"/>
  <c r="Y589" i="7"/>
  <c r="AT588" i="7"/>
  <c r="AS588" i="7"/>
  <c r="AR588" i="7"/>
  <c r="AP588" i="7"/>
  <c r="AO588" i="7"/>
  <c r="AN588" i="7"/>
  <c r="AM588" i="7"/>
  <c r="Z588" i="7" s="1"/>
  <c r="Y588" i="7"/>
  <c r="AT587" i="7"/>
  <c r="AS587" i="7"/>
  <c r="AR587" i="7"/>
  <c r="AP587" i="7"/>
  <c r="AO587" i="7"/>
  <c r="AN587" i="7"/>
  <c r="AM587" i="7"/>
  <c r="Z587" i="7" s="1"/>
  <c r="Y587" i="7"/>
  <c r="AT586" i="7"/>
  <c r="AS586" i="7"/>
  <c r="AR586" i="7"/>
  <c r="AP586" i="7"/>
  <c r="AO586" i="7"/>
  <c r="AN586" i="7"/>
  <c r="AM586" i="7"/>
  <c r="Z586" i="7" s="1"/>
  <c r="Y586" i="7"/>
  <c r="AT585" i="7"/>
  <c r="AS585" i="7"/>
  <c r="AR585" i="7"/>
  <c r="AP585" i="7"/>
  <c r="AO585" i="7"/>
  <c r="AN585" i="7"/>
  <c r="AM585" i="7"/>
  <c r="Z585" i="7" s="1"/>
  <c r="Y585" i="7"/>
  <c r="AT584" i="7"/>
  <c r="AS584" i="7"/>
  <c r="AR584" i="7"/>
  <c r="AP584" i="7"/>
  <c r="AO584" i="7"/>
  <c r="AN584" i="7"/>
  <c r="AM584" i="7"/>
  <c r="Z584" i="7" s="1"/>
  <c r="Y584" i="7"/>
  <c r="AT583" i="7"/>
  <c r="AS583" i="7"/>
  <c r="AR583" i="7"/>
  <c r="AP583" i="7"/>
  <c r="AO583" i="7"/>
  <c r="AN583" i="7"/>
  <c r="AM583" i="7"/>
  <c r="Z583" i="7" s="1"/>
  <c r="Y583" i="7"/>
  <c r="AT582" i="7"/>
  <c r="AS582" i="7"/>
  <c r="AR582" i="7"/>
  <c r="AP582" i="7"/>
  <c r="AO582" i="7"/>
  <c r="AN582" i="7"/>
  <c r="AM582" i="7"/>
  <c r="Z582" i="7" s="1"/>
  <c r="Y582" i="7"/>
  <c r="AT581" i="7"/>
  <c r="AS581" i="7"/>
  <c r="AR581" i="7"/>
  <c r="AP581" i="7"/>
  <c r="AO581" i="7"/>
  <c r="AN581" i="7"/>
  <c r="AM581" i="7"/>
  <c r="Z581" i="7" s="1"/>
  <c r="Y581" i="7"/>
  <c r="AT580" i="7"/>
  <c r="AS580" i="7"/>
  <c r="AR580" i="7"/>
  <c r="AP580" i="7"/>
  <c r="AO580" i="7"/>
  <c r="AN580" i="7"/>
  <c r="AM580" i="7"/>
  <c r="Z580" i="7" s="1"/>
  <c r="Y580" i="7"/>
  <c r="AT579" i="7"/>
  <c r="AS579" i="7"/>
  <c r="AR579" i="7"/>
  <c r="AP579" i="7"/>
  <c r="AO579" i="7"/>
  <c r="AN579" i="7"/>
  <c r="AM579" i="7"/>
  <c r="Z579" i="7" s="1"/>
  <c r="Y579" i="7"/>
  <c r="AT578" i="7"/>
  <c r="AS578" i="7"/>
  <c r="AR578" i="7"/>
  <c r="AP578" i="7"/>
  <c r="AO578" i="7"/>
  <c r="AN578" i="7"/>
  <c r="AM578" i="7"/>
  <c r="Z578" i="7" s="1"/>
  <c r="Y578" i="7"/>
  <c r="AT577" i="7"/>
  <c r="AS577" i="7"/>
  <c r="AR577" i="7"/>
  <c r="AP577" i="7"/>
  <c r="AO577" i="7"/>
  <c r="AN577" i="7"/>
  <c r="AM577" i="7"/>
  <c r="Z577" i="7" s="1"/>
  <c r="Y577" i="7"/>
  <c r="AT576" i="7"/>
  <c r="AS576" i="7"/>
  <c r="AR576" i="7"/>
  <c r="AP576" i="7"/>
  <c r="AO576" i="7"/>
  <c r="AN576" i="7"/>
  <c r="AM576" i="7"/>
  <c r="Z576" i="7" s="1"/>
  <c r="Y576" i="7"/>
  <c r="AT575" i="7"/>
  <c r="AS575" i="7"/>
  <c r="AR575" i="7"/>
  <c r="AP575" i="7"/>
  <c r="AO575" i="7"/>
  <c r="AN575" i="7"/>
  <c r="AM575" i="7"/>
  <c r="Z575" i="7" s="1"/>
  <c r="Y575" i="7"/>
  <c r="AT574" i="7"/>
  <c r="AS574" i="7"/>
  <c r="AR574" i="7"/>
  <c r="AP574" i="7"/>
  <c r="AO574" i="7"/>
  <c r="AN574" i="7"/>
  <c r="AM574" i="7"/>
  <c r="Z574" i="7" s="1"/>
  <c r="Y574" i="7"/>
  <c r="AT573" i="7"/>
  <c r="AS573" i="7"/>
  <c r="AR573" i="7"/>
  <c r="AP573" i="7"/>
  <c r="AO573" i="7"/>
  <c r="AN573" i="7"/>
  <c r="AM573" i="7"/>
  <c r="Z573" i="7" s="1"/>
  <c r="Y573" i="7"/>
  <c r="AT572" i="7"/>
  <c r="AS572" i="7"/>
  <c r="AR572" i="7"/>
  <c r="AP572" i="7"/>
  <c r="AO572" i="7"/>
  <c r="AN572" i="7"/>
  <c r="AM572" i="7"/>
  <c r="Z572" i="7" s="1"/>
  <c r="Y572" i="7"/>
  <c r="AT571" i="7"/>
  <c r="AS571" i="7"/>
  <c r="AR571" i="7"/>
  <c r="AP571" i="7"/>
  <c r="AO571" i="7"/>
  <c r="AN571" i="7"/>
  <c r="AM571" i="7"/>
  <c r="Z571" i="7" s="1"/>
  <c r="Y571" i="7"/>
  <c r="AT570" i="7"/>
  <c r="AS570" i="7"/>
  <c r="AR570" i="7"/>
  <c r="AP570" i="7"/>
  <c r="AO570" i="7"/>
  <c r="AN570" i="7"/>
  <c r="AM570" i="7"/>
  <c r="Z570" i="7" s="1"/>
  <c r="Y570" i="7"/>
  <c r="AT569" i="7"/>
  <c r="AS569" i="7"/>
  <c r="AR569" i="7"/>
  <c r="AP569" i="7"/>
  <c r="AO569" i="7"/>
  <c r="AN569" i="7"/>
  <c r="AM569" i="7"/>
  <c r="Z569" i="7" s="1"/>
  <c r="Y569" i="7"/>
  <c r="AT568" i="7"/>
  <c r="AS568" i="7"/>
  <c r="AR568" i="7"/>
  <c r="AP568" i="7"/>
  <c r="AO568" i="7"/>
  <c r="AN568" i="7"/>
  <c r="AM568" i="7"/>
  <c r="Z568" i="7" s="1"/>
  <c r="Y568" i="7"/>
  <c r="AT567" i="7"/>
  <c r="AS567" i="7"/>
  <c r="AR567" i="7"/>
  <c r="AP567" i="7"/>
  <c r="AO567" i="7"/>
  <c r="AN567" i="7"/>
  <c r="AM567" i="7"/>
  <c r="Z567" i="7" s="1"/>
  <c r="Y567" i="7"/>
  <c r="AT566" i="7"/>
  <c r="AS566" i="7"/>
  <c r="AR566" i="7"/>
  <c r="AP566" i="7"/>
  <c r="AO566" i="7"/>
  <c r="AN566" i="7"/>
  <c r="AM566" i="7"/>
  <c r="Z566" i="7" s="1"/>
  <c r="Y566" i="7"/>
  <c r="AT565" i="7"/>
  <c r="AS565" i="7"/>
  <c r="AR565" i="7"/>
  <c r="AP565" i="7"/>
  <c r="AO565" i="7"/>
  <c r="AN565" i="7"/>
  <c r="AM565" i="7"/>
  <c r="Z565" i="7" s="1"/>
  <c r="Y565" i="7"/>
  <c r="AT564" i="7"/>
  <c r="AS564" i="7"/>
  <c r="AR564" i="7"/>
  <c r="AP564" i="7"/>
  <c r="AO564" i="7"/>
  <c r="AN564" i="7"/>
  <c r="AM564" i="7"/>
  <c r="Z564" i="7" s="1"/>
  <c r="Y564" i="7"/>
  <c r="AT563" i="7"/>
  <c r="AS563" i="7"/>
  <c r="AR563" i="7"/>
  <c r="AP563" i="7"/>
  <c r="AO563" i="7"/>
  <c r="AN563" i="7"/>
  <c r="AM563" i="7"/>
  <c r="Z563" i="7" s="1"/>
  <c r="Y563" i="7"/>
  <c r="AT562" i="7"/>
  <c r="AS562" i="7"/>
  <c r="AR562" i="7"/>
  <c r="AP562" i="7"/>
  <c r="AO562" i="7"/>
  <c r="AN562" i="7"/>
  <c r="AM562" i="7"/>
  <c r="Z562" i="7" s="1"/>
  <c r="Y562" i="7"/>
  <c r="AT561" i="7"/>
  <c r="AS561" i="7"/>
  <c r="AR561" i="7"/>
  <c r="AP561" i="7"/>
  <c r="AO561" i="7"/>
  <c r="AN561" i="7"/>
  <c r="AM561" i="7"/>
  <c r="Z561" i="7" s="1"/>
  <c r="Y561" i="7"/>
  <c r="AT560" i="7"/>
  <c r="AS560" i="7"/>
  <c r="AR560" i="7"/>
  <c r="AP560" i="7"/>
  <c r="AO560" i="7"/>
  <c r="AN560" i="7"/>
  <c r="AM560" i="7"/>
  <c r="Z560" i="7" s="1"/>
  <c r="Y560" i="7"/>
  <c r="AT559" i="7"/>
  <c r="AS559" i="7"/>
  <c r="AR559" i="7"/>
  <c r="AP559" i="7"/>
  <c r="AO559" i="7"/>
  <c r="AN559" i="7"/>
  <c r="AM559" i="7"/>
  <c r="Z559" i="7" s="1"/>
  <c r="Y559" i="7"/>
  <c r="AT558" i="7"/>
  <c r="AS558" i="7"/>
  <c r="AR558" i="7"/>
  <c r="AP558" i="7"/>
  <c r="AO558" i="7"/>
  <c r="AN558" i="7"/>
  <c r="AM558" i="7"/>
  <c r="Z558" i="7" s="1"/>
  <c r="Y558" i="7"/>
  <c r="AT557" i="7"/>
  <c r="AS557" i="7"/>
  <c r="AR557" i="7"/>
  <c r="AP557" i="7"/>
  <c r="AO557" i="7"/>
  <c r="AN557" i="7"/>
  <c r="AM557" i="7"/>
  <c r="Z557" i="7" s="1"/>
  <c r="Y557" i="7"/>
  <c r="AT556" i="7"/>
  <c r="AS556" i="7"/>
  <c r="AR556" i="7"/>
  <c r="AP556" i="7"/>
  <c r="AO556" i="7"/>
  <c r="AN556" i="7"/>
  <c r="AM556" i="7"/>
  <c r="Z556" i="7" s="1"/>
  <c r="Y556" i="7"/>
  <c r="AT555" i="7"/>
  <c r="AS555" i="7"/>
  <c r="AR555" i="7"/>
  <c r="AP555" i="7"/>
  <c r="AO555" i="7"/>
  <c r="AN555" i="7"/>
  <c r="AM555" i="7"/>
  <c r="Z555" i="7" s="1"/>
  <c r="Y555" i="7"/>
  <c r="AT554" i="7"/>
  <c r="AS554" i="7"/>
  <c r="AR554" i="7"/>
  <c r="AP554" i="7"/>
  <c r="AO554" i="7"/>
  <c r="AN554" i="7"/>
  <c r="AM554" i="7"/>
  <c r="Z554" i="7" s="1"/>
  <c r="Y554" i="7"/>
  <c r="AT553" i="7"/>
  <c r="AS553" i="7"/>
  <c r="AR553" i="7"/>
  <c r="AP553" i="7"/>
  <c r="AO553" i="7"/>
  <c r="AN553" i="7"/>
  <c r="AM553" i="7"/>
  <c r="Z553" i="7" s="1"/>
  <c r="Y553" i="7"/>
  <c r="AT552" i="7"/>
  <c r="AS552" i="7"/>
  <c r="AR552" i="7"/>
  <c r="AP552" i="7"/>
  <c r="AO552" i="7"/>
  <c r="AN552" i="7"/>
  <c r="AM552" i="7"/>
  <c r="Z552" i="7" s="1"/>
  <c r="Y552" i="7"/>
  <c r="AT551" i="7"/>
  <c r="AS551" i="7"/>
  <c r="AR551" i="7"/>
  <c r="AP551" i="7"/>
  <c r="AO551" i="7"/>
  <c r="AN551" i="7"/>
  <c r="AM551" i="7"/>
  <c r="Z551" i="7" s="1"/>
  <c r="Y551" i="7"/>
  <c r="AT550" i="7"/>
  <c r="AS550" i="7"/>
  <c r="AR550" i="7"/>
  <c r="AP550" i="7"/>
  <c r="AO550" i="7"/>
  <c r="AN550" i="7"/>
  <c r="AM550" i="7"/>
  <c r="Z550" i="7" s="1"/>
  <c r="Y550" i="7"/>
  <c r="AT549" i="7"/>
  <c r="AS549" i="7"/>
  <c r="AR549" i="7"/>
  <c r="AP549" i="7"/>
  <c r="AO549" i="7"/>
  <c r="AN549" i="7"/>
  <c r="AM549" i="7"/>
  <c r="Z549" i="7" s="1"/>
  <c r="Y549" i="7"/>
  <c r="AT548" i="7"/>
  <c r="AS548" i="7"/>
  <c r="AR548" i="7"/>
  <c r="AP548" i="7"/>
  <c r="AO548" i="7"/>
  <c r="AN548" i="7"/>
  <c r="AM548" i="7"/>
  <c r="Z548" i="7" s="1"/>
  <c r="Y548" i="7"/>
  <c r="AT547" i="7"/>
  <c r="AS547" i="7"/>
  <c r="AR547" i="7"/>
  <c r="AP547" i="7"/>
  <c r="AO547" i="7"/>
  <c r="AN547" i="7"/>
  <c r="AM547" i="7"/>
  <c r="Z547" i="7" s="1"/>
  <c r="Y547" i="7"/>
  <c r="AT546" i="7"/>
  <c r="AS546" i="7"/>
  <c r="AR546" i="7"/>
  <c r="AP546" i="7"/>
  <c r="AO546" i="7"/>
  <c r="AN546" i="7"/>
  <c r="AM546" i="7"/>
  <c r="Z546" i="7" s="1"/>
  <c r="Y546" i="7"/>
  <c r="AT545" i="7"/>
  <c r="AS545" i="7"/>
  <c r="AR545" i="7"/>
  <c r="AP545" i="7"/>
  <c r="AO545" i="7"/>
  <c r="AN545" i="7"/>
  <c r="AM545" i="7"/>
  <c r="Z545" i="7" s="1"/>
  <c r="Y545" i="7"/>
  <c r="AT544" i="7"/>
  <c r="AS544" i="7"/>
  <c r="AR544" i="7"/>
  <c r="AP544" i="7"/>
  <c r="AO544" i="7"/>
  <c r="AN544" i="7"/>
  <c r="AM544" i="7"/>
  <c r="Z544" i="7" s="1"/>
  <c r="Y544" i="7"/>
  <c r="AT543" i="7"/>
  <c r="AS543" i="7"/>
  <c r="AR543" i="7"/>
  <c r="AP543" i="7"/>
  <c r="AO543" i="7"/>
  <c r="AN543" i="7"/>
  <c r="AM543" i="7"/>
  <c r="Z543" i="7" s="1"/>
  <c r="Y543" i="7"/>
  <c r="AT542" i="7"/>
  <c r="AS542" i="7"/>
  <c r="AR542" i="7"/>
  <c r="AP542" i="7"/>
  <c r="AO542" i="7"/>
  <c r="AN542" i="7"/>
  <c r="AM542" i="7"/>
  <c r="Z542" i="7" s="1"/>
  <c r="Y542" i="7"/>
  <c r="AT541" i="7"/>
  <c r="AS541" i="7"/>
  <c r="AR541" i="7"/>
  <c r="AP541" i="7"/>
  <c r="AO541" i="7"/>
  <c r="AN541" i="7"/>
  <c r="AM541" i="7"/>
  <c r="Z541" i="7" s="1"/>
  <c r="Y541" i="7"/>
  <c r="AT540" i="7"/>
  <c r="AS540" i="7"/>
  <c r="AR540" i="7"/>
  <c r="AP540" i="7"/>
  <c r="AO540" i="7"/>
  <c r="AN540" i="7"/>
  <c r="AM540" i="7"/>
  <c r="Z540" i="7" s="1"/>
  <c r="Y540" i="7"/>
  <c r="AT539" i="7"/>
  <c r="AS539" i="7"/>
  <c r="AR539" i="7"/>
  <c r="AP539" i="7"/>
  <c r="AO539" i="7"/>
  <c r="AN539" i="7"/>
  <c r="AM539" i="7"/>
  <c r="Z539" i="7" s="1"/>
  <c r="Y539" i="7"/>
  <c r="AT538" i="7"/>
  <c r="AS538" i="7"/>
  <c r="AR538" i="7"/>
  <c r="AP538" i="7"/>
  <c r="AO538" i="7"/>
  <c r="AN538" i="7"/>
  <c r="AM538" i="7"/>
  <c r="Z538" i="7" s="1"/>
  <c r="Y538" i="7"/>
  <c r="AT537" i="7"/>
  <c r="AS537" i="7"/>
  <c r="AR537" i="7"/>
  <c r="AP537" i="7"/>
  <c r="AO537" i="7"/>
  <c r="AN537" i="7"/>
  <c r="AM537" i="7"/>
  <c r="Z537" i="7" s="1"/>
  <c r="Y537" i="7"/>
  <c r="AT536" i="7"/>
  <c r="AS536" i="7"/>
  <c r="AR536" i="7"/>
  <c r="AP536" i="7"/>
  <c r="AO536" i="7"/>
  <c r="AN536" i="7"/>
  <c r="AM536" i="7"/>
  <c r="Z536" i="7" s="1"/>
  <c r="Y536" i="7"/>
  <c r="AT535" i="7"/>
  <c r="AS535" i="7"/>
  <c r="AR535" i="7"/>
  <c r="AP535" i="7"/>
  <c r="AO535" i="7"/>
  <c r="AN535" i="7"/>
  <c r="AM535" i="7"/>
  <c r="Z535" i="7" s="1"/>
  <c r="Y535" i="7"/>
  <c r="AT534" i="7"/>
  <c r="AS534" i="7"/>
  <c r="AR534" i="7"/>
  <c r="AP534" i="7"/>
  <c r="AO534" i="7"/>
  <c r="AN534" i="7"/>
  <c r="AM534" i="7"/>
  <c r="Z534" i="7" s="1"/>
  <c r="Y534" i="7"/>
  <c r="AT533" i="7"/>
  <c r="AS533" i="7"/>
  <c r="AR533" i="7"/>
  <c r="AP533" i="7"/>
  <c r="AO533" i="7"/>
  <c r="AN533" i="7"/>
  <c r="AM533" i="7"/>
  <c r="Z533" i="7" s="1"/>
  <c r="Y533" i="7"/>
  <c r="AT532" i="7"/>
  <c r="AS532" i="7"/>
  <c r="AR532" i="7"/>
  <c r="AP532" i="7"/>
  <c r="AO532" i="7"/>
  <c r="AN532" i="7"/>
  <c r="AM532" i="7"/>
  <c r="Z532" i="7" s="1"/>
  <c r="Y532" i="7"/>
  <c r="AT531" i="7"/>
  <c r="AS531" i="7"/>
  <c r="AR531" i="7"/>
  <c r="AP531" i="7"/>
  <c r="AO531" i="7"/>
  <c r="AN531" i="7"/>
  <c r="AM531" i="7"/>
  <c r="Z531" i="7" s="1"/>
  <c r="Y531" i="7"/>
  <c r="AT530" i="7"/>
  <c r="AS530" i="7"/>
  <c r="AR530" i="7"/>
  <c r="AP530" i="7"/>
  <c r="AO530" i="7"/>
  <c r="AN530" i="7"/>
  <c r="AM530" i="7"/>
  <c r="Z530" i="7" s="1"/>
  <c r="Y530" i="7"/>
  <c r="AT529" i="7"/>
  <c r="AS529" i="7"/>
  <c r="AR529" i="7"/>
  <c r="AP529" i="7"/>
  <c r="AO529" i="7"/>
  <c r="AN529" i="7"/>
  <c r="AM529" i="7"/>
  <c r="Z529" i="7" s="1"/>
  <c r="Y529" i="7"/>
  <c r="AT528" i="7"/>
  <c r="AS528" i="7"/>
  <c r="AR528" i="7"/>
  <c r="AP528" i="7"/>
  <c r="AO528" i="7"/>
  <c r="AN528" i="7"/>
  <c r="AM528" i="7"/>
  <c r="Z528" i="7" s="1"/>
  <c r="Y528" i="7"/>
  <c r="AT527" i="7"/>
  <c r="AS527" i="7"/>
  <c r="AR527" i="7"/>
  <c r="AP527" i="7"/>
  <c r="AO527" i="7"/>
  <c r="AN527" i="7"/>
  <c r="AM527" i="7"/>
  <c r="Z527" i="7" s="1"/>
  <c r="Y527" i="7"/>
  <c r="AT526" i="7"/>
  <c r="AS526" i="7"/>
  <c r="AR526" i="7"/>
  <c r="AP526" i="7"/>
  <c r="AO526" i="7"/>
  <c r="AN526" i="7"/>
  <c r="AM526" i="7"/>
  <c r="Z526" i="7" s="1"/>
  <c r="Y526" i="7"/>
  <c r="AT525" i="7"/>
  <c r="AS525" i="7"/>
  <c r="AR525" i="7"/>
  <c r="AP525" i="7"/>
  <c r="AO525" i="7"/>
  <c r="AN525" i="7"/>
  <c r="AM525" i="7"/>
  <c r="Z525" i="7" s="1"/>
  <c r="Y525" i="7"/>
  <c r="AT524" i="7"/>
  <c r="AS524" i="7"/>
  <c r="AR524" i="7"/>
  <c r="AP524" i="7"/>
  <c r="AO524" i="7"/>
  <c r="AN524" i="7"/>
  <c r="AM524" i="7"/>
  <c r="Z524" i="7" s="1"/>
  <c r="Y524" i="7"/>
  <c r="AT523" i="7"/>
  <c r="AS523" i="7"/>
  <c r="AR523" i="7"/>
  <c r="AP523" i="7"/>
  <c r="AO523" i="7"/>
  <c r="AN523" i="7"/>
  <c r="AM523" i="7"/>
  <c r="Z523" i="7" s="1"/>
  <c r="Y523" i="7"/>
  <c r="AT522" i="7"/>
  <c r="AS522" i="7"/>
  <c r="AR522" i="7"/>
  <c r="AP522" i="7"/>
  <c r="AO522" i="7"/>
  <c r="AN522" i="7"/>
  <c r="AM522" i="7"/>
  <c r="Z522" i="7" s="1"/>
  <c r="Y522" i="7"/>
  <c r="AT521" i="7"/>
  <c r="AS521" i="7"/>
  <c r="AR521" i="7"/>
  <c r="AP521" i="7"/>
  <c r="AO521" i="7"/>
  <c r="AN521" i="7"/>
  <c r="AM521" i="7"/>
  <c r="Z521" i="7" s="1"/>
  <c r="Y521" i="7"/>
  <c r="AT520" i="7"/>
  <c r="AS520" i="7"/>
  <c r="AR520" i="7"/>
  <c r="AP520" i="7"/>
  <c r="AO520" i="7"/>
  <c r="AN520" i="7"/>
  <c r="AM520" i="7"/>
  <c r="Z520" i="7" s="1"/>
  <c r="Y520" i="7"/>
  <c r="AT519" i="7"/>
  <c r="AS519" i="7"/>
  <c r="AR519" i="7"/>
  <c r="AP519" i="7"/>
  <c r="AO519" i="7"/>
  <c r="AN519" i="7"/>
  <c r="AM519" i="7"/>
  <c r="Z519" i="7" s="1"/>
  <c r="Y519" i="7"/>
  <c r="AT518" i="7"/>
  <c r="AS518" i="7"/>
  <c r="AR518" i="7"/>
  <c r="AP518" i="7"/>
  <c r="AO518" i="7"/>
  <c r="AN518" i="7"/>
  <c r="AM518" i="7"/>
  <c r="Z518" i="7" s="1"/>
  <c r="Y518" i="7"/>
  <c r="AT517" i="7"/>
  <c r="AS517" i="7"/>
  <c r="AR517" i="7"/>
  <c r="AP517" i="7"/>
  <c r="AO517" i="7"/>
  <c r="AN517" i="7"/>
  <c r="AM517" i="7"/>
  <c r="Z517" i="7" s="1"/>
  <c r="Y517" i="7"/>
  <c r="AT516" i="7"/>
  <c r="AS516" i="7"/>
  <c r="AR516" i="7"/>
  <c r="AP516" i="7"/>
  <c r="AO516" i="7"/>
  <c r="AN516" i="7"/>
  <c r="AM516" i="7"/>
  <c r="Z516" i="7" s="1"/>
  <c r="Y516" i="7"/>
  <c r="AT515" i="7"/>
  <c r="AS515" i="7"/>
  <c r="AR515" i="7"/>
  <c r="AP515" i="7"/>
  <c r="AO515" i="7"/>
  <c r="AN515" i="7"/>
  <c r="AM515" i="7"/>
  <c r="Z515" i="7" s="1"/>
  <c r="Y515" i="7"/>
  <c r="AT514" i="7"/>
  <c r="AS514" i="7"/>
  <c r="AR514" i="7"/>
  <c r="AP514" i="7"/>
  <c r="AO514" i="7"/>
  <c r="AN514" i="7"/>
  <c r="AM514" i="7"/>
  <c r="Z514" i="7" s="1"/>
  <c r="Y514" i="7"/>
  <c r="AT513" i="7"/>
  <c r="AS513" i="7"/>
  <c r="AR513" i="7"/>
  <c r="AP513" i="7"/>
  <c r="AO513" i="7"/>
  <c r="AN513" i="7"/>
  <c r="AM513" i="7"/>
  <c r="Z513" i="7" s="1"/>
  <c r="Y513" i="7"/>
  <c r="AT512" i="7"/>
  <c r="AS512" i="7"/>
  <c r="AR512" i="7"/>
  <c r="AP512" i="7"/>
  <c r="AO512" i="7"/>
  <c r="AN512" i="7"/>
  <c r="AM512" i="7"/>
  <c r="Z512" i="7" s="1"/>
  <c r="Y512" i="7"/>
  <c r="AT511" i="7"/>
  <c r="AS511" i="7"/>
  <c r="AR511" i="7"/>
  <c r="AP511" i="7"/>
  <c r="AO511" i="7"/>
  <c r="AN511" i="7"/>
  <c r="AM511" i="7"/>
  <c r="Z511" i="7" s="1"/>
  <c r="Y511" i="7"/>
  <c r="AT510" i="7"/>
  <c r="AS510" i="7"/>
  <c r="AR510" i="7"/>
  <c r="AP510" i="7"/>
  <c r="AO510" i="7"/>
  <c r="AN510" i="7"/>
  <c r="AM510" i="7"/>
  <c r="Z510" i="7" s="1"/>
  <c r="Y510" i="7"/>
  <c r="AT509" i="7"/>
  <c r="AS509" i="7"/>
  <c r="AR509" i="7"/>
  <c r="AP509" i="7"/>
  <c r="AO509" i="7"/>
  <c r="AN509" i="7"/>
  <c r="AM509" i="7"/>
  <c r="Z509" i="7" s="1"/>
  <c r="Y509" i="7"/>
  <c r="AT508" i="7"/>
  <c r="AS508" i="7"/>
  <c r="AR508" i="7"/>
  <c r="AP508" i="7"/>
  <c r="AO508" i="7"/>
  <c r="AN508" i="7"/>
  <c r="AM508" i="7"/>
  <c r="Z508" i="7" s="1"/>
  <c r="Y508" i="7"/>
  <c r="AT507" i="7"/>
  <c r="AS507" i="7"/>
  <c r="AR507" i="7"/>
  <c r="AP507" i="7"/>
  <c r="AO507" i="7"/>
  <c r="AN507" i="7"/>
  <c r="AM507" i="7"/>
  <c r="Z507" i="7" s="1"/>
  <c r="Y507" i="7"/>
  <c r="AT506" i="7"/>
  <c r="AS506" i="7"/>
  <c r="AR506" i="7"/>
  <c r="AP506" i="7"/>
  <c r="AO506" i="7"/>
  <c r="AN506" i="7"/>
  <c r="AM506" i="7"/>
  <c r="Z506" i="7" s="1"/>
  <c r="Y506" i="7"/>
  <c r="AT505" i="7"/>
  <c r="AS505" i="7"/>
  <c r="AR505" i="7"/>
  <c r="AP505" i="7"/>
  <c r="AO505" i="7"/>
  <c r="AN505" i="7"/>
  <c r="AM505" i="7"/>
  <c r="Z505" i="7" s="1"/>
  <c r="Y505" i="7"/>
  <c r="AT504" i="7"/>
  <c r="AS504" i="7"/>
  <c r="AR504" i="7"/>
  <c r="AP504" i="7"/>
  <c r="AO504" i="7"/>
  <c r="AN504" i="7"/>
  <c r="AM504" i="7"/>
  <c r="Z504" i="7" s="1"/>
  <c r="Y504" i="7"/>
  <c r="AT503" i="7"/>
  <c r="AS503" i="7"/>
  <c r="AR503" i="7"/>
  <c r="AP503" i="7"/>
  <c r="AO503" i="7"/>
  <c r="AN503" i="7"/>
  <c r="AM503" i="7"/>
  <c r="Z503" i="7" s="1"/>
  <c r="Y503" i="7"/>
  <c r="AT502" i="7"/>
  <c r="AS502" i="7"/>
  <c r="AR502" i="7"/>
  <c r="AP502" i="7"/>
  <c r="AO502" i="7"/>
  <c r="AN502" i="7"/>
  <c r="AM502" i="7"/>
  <c r="Z502" i="7" s="1"/>
  <c r="Y502" i="7"/>
  <c r="AT501" i="7"/>
  <c r="AS501" i="7"/>
  <c r="AR501" i="7"/>
  <c r="AP501" i="7"/>
  <c r="AO501" i="7"/>
  <c r="AN501" i="7"/>
  <c r="AM501" i="7"/>
  <c r="Z501" i="7" s="1"/>
  <c r="Y501" i="7"/>
  <c r="AT500" i="7"/>
  <c r="AS500" i="7"/>
  <c r="AR500" i="7"/>
  <c r="AP500" i="7"/>
  <c r="AO500" i="7"/>
  <c r="AN500" i="7"/>
  <c r="AM500" i="7"/>
  <c r="Z500" i="7" s="1"/>
  <c r="Y500" i="7"/>
  <c r="AT499" i="7"/>
  <c r="AS499" i="7"/>
  <c r="AR499" i="7"/>
  <c r="AP499" i="7"/>
  <c r="AO499" i="7"/>
  <c r="AN499" i="7"/>
  <c r="AM499" i="7"/>
  <c r="Z499" i="7" s="1"/>
  <c r="Y499" i="7"/>
  <c r="AT498" i="7"/>
  <c r="AS498" i="7"/>
  <c r="AR498" i="7"/>
  <c r="AP498" i="7"/>
  <c r="AO498" i="7"/>
  <c r="AN498" i="7"/>
  <c r="AM498" i="7"/>
  <c r="Z498" i="7" s="1"/>
  <c r="Y498" i="7"/>
  <c r="AT497" i="7"/>
  <c r="AS497" i="7"/>
  <c r="AR497" i="7"/>
  <c r="AP497" i="7"/>
  <c r="AO497" i="7"/>
  <c r="AN497" i="7"/>
  <c r="AM497" i="7"/>
  <c r="Z497" i="7" s="1"/>
  <c r="Y497" i="7"/>
  <c r="AT496" i="7"/>
  <c r="AS496" i="7"/>
  <c r="AR496" i="7"/>
  <c r="AP496" i="7"/>
  <c r="AO496" i="7"/>
  <c r="AN496" i="7"/>
  <c r="AM496" i="7"/>
  <c r="Z496" i="7" s="1"/>
  <c r="Y496" i="7"/>
  <c r="AT495" i="7"/>
  <c r="AS495" i="7"/>
  <c r="AR495" i="7"/>
  <c r="AP495" i="7"/>
  <c r="AO495" i="7"/>
  <c r="AN495" i="7"/>
  <c r="AM495" i="7"/>
  <c r="Z495" i="7" s="1"/>
  <c r="Y495" i="7"/>
  <c r="AT494" i="7"/>
  <c r="AS494" i="7"/>
  <c r="AR494" i="7"/>
  <c r="AP494" i="7"/>
  <c r="AO494" i="7"/>
  <c r="AN494" i="7"/>
  <c r="AM494" i="7"/>
  <c r="Z494" i="7" s="1"/>
  <c r="Y494" i="7"/>
  <c r="AT493" i="7"/>
  <c r="AS493" i="7"/>
  <c r="AR493" i="7"/>
  <c r="AP493" i="7"/>
  <c r="AO493" i="7"/>
  <c r="AN493" i="7"/>
  <c r="AM493" i="7"/>
  <c r="Z493" i="7" s="1"/>
  <c r="Y493" i="7"/>
  <c r="AT492" i="7"/>
  <c r="AS492" i="7"/>
  <c r="AR492" i="7"/>
  <c r="AP492" i="7"/>
  <c r="AO492" i="7"/>
  <c r="AN492" i="7"/>
  <c r="AM492" i="7"/>
  <c r="Z492" i="7" s="1"/>
  <c r="Y492" i="7"/>
  <c r="AT491" i="7"/>
  <c r="AS491" i="7"/>
  <c r="AR491" i="7"/>
  <c r="AP491" i="7"/>
  <c r="AO491" i="7"/>
  <c r="AN491" i="7"/>
  <c r="AM491" i="7"/>
  <c r="Z491" i="7" s="1"/>
  <c r="Y491" i="7"/>
  <c r="AT490" i="7"/>
  <c r="AS490" i="7"/>
  <c r="AR490" i="7"/>
  <c r="AP490" i="7"/>
  <c r="AO490" i="7"/>
  <c r="AN490" i="7"/>
  <c r="AM490" i="7"/>
  <c r="Z490" i="7" s="1"/>
  <c r="Y490" i="7"/>
  <c r="AT489" i="7"/>
  <c r="AS489" i="7"/>
  <c r="AR489" i="7"/>
  <c r="AP489" i="7"/>
  <c r="AO489" i="7"/>
  <c r="AN489" i="7"/>
  <c r="AM489" i="7"/>
  <c r="Z489" i="7" s="1"/>
  <c r="Y489" i="7"/>
  <c r="AT488" i="7"/>
  <c r="AS488" i="7"/>
  <c r="AR488" i="7"/>
  <c r="AP488" i="7"/>
  <c r="AO488" i="7"/>
  <c r="AN488" i="7"/>
  <c r="AM488" i="7"/>
  <c r="Z488" i="7" s="1"/>
  <c r="Y488" i="7"/>
  <c r="AT487" i="7"/>
  <c r="AS487" i="7"/>
  <c r="AR487" i="7"/>
  <c r="AP487" i="7"/>
  <c r="AO487" i="7"/>
  <c r="AN487" i="7"/>
  <c r="AM487" i="7"/>
  <c r="Z487" i="7" s="1"/>
  <c r="Y487" i="7"/>
  <c r="AT486" i="7"/>
  <c r="AS486" i="7"/>
  <c r="AR486" i="7"/>
  <c r="AP486" i="7"/>
  <c r="AO486" i="7"/>
  <c r="AN486" i="7"/>
  <c r="AM486" i="7"/>
  <c r="Z486" i="7" s="1"/>
  <c r="Y486" i="7"/>
  <c r="AT485" i="7"/>
  <c r="AS485" i="7"/>
  <c r="AR485" i="7"/>
  <c r="AP485" i="7"/>
  <c r="AO485" i="7"/>
  <c r="AN485" i="7"/>
  <c r="AM485" i="7"/>
  <c r="Z485" i="7" s="1"/>
  <c r="Y485" i="7"/>
  <c r="AT484" i="7"/>
  <c r="AS484" i="7"/>
  <c r="AR484" i="7"/>
  <c r="AP484" i="7"/>
  <c r="AO484" i="7"/>
  <c r="AN484" i="7"/>
  <c r="AM484" i="7"/>
  <c r="Z484" i="7" s="1"/>
  <c r="Y484" i="7"/>
  <c r="AT483" i="7"/>
  <c r="AS483" i="7"/>
  <c r="AR483" i="7"/>
  <c r="AP483" i="7"/>
  <c r="AO483" i="7"/>
  <c r="AN483" i="7"/>
  <c r="AM483" i="7"/>
  <c r="Z483" i="7" s="1"/>
  <c r="Y483" i="7"/>
  <c r="AT482" i="7"/>
  <c r="AS482" i="7"/>
  <c r="AR482" i="7"/>
  <c r="AP482" i="7"/>
  <c r="AO482" i="7"/>
  <c r="AN482" i="7"/>
  <c r="AM482" i="7"/>
  <c r="Z482" i="7" s="1"/>
  <c r="Y482" i="7"/>
  <c r="AT481" i="7"/>
  <c r="AS481" i="7"/>
  <c r="AR481" i="7"/>
  <c r="AP481" i="7"/>
  <c r="AO481" i="7"/>
  <c r="AN481" i="7"/>
  <c r="AM481" i="7"/>
  <c r="Z481" i="7" s="1"/>
  <c r="Y481" i="7"/>
  <c r="AT480" i="7"/>
  <c r="AS480" i="7"/>
  <c r="AR480" i="7"/>
  <c r="AP480" i="7"/>
  <c r="AO480" i="7"/>
  <c r="AN480" i="7"/>
  <c r="AM480" i="7"/>
  <c r="Z480" i="7" s="1"/>
  <c r="Y480" i="7"/>
  <c r="AT479" i="7"/>
  <c r="AS479" i="7"/>
  <c r="AR479" i="7"/>
  <c r="AP479" i="7"/>
  <c r="AO479" i="7"/>
  <c r="AN479" i="7"/>
  <c r="AM479" i="7"/>
  <c r="Z479" i="7" s="1"/>
  <c r="Y479" i="7"/>
  <c r="AT478" i="7"/>
  <c r="AS478" i="7"/>
  <c r="AR478" i="7"/>
  <c r="AP478" i="7"/>
  <c r="AO478" i="7"/>
  <c r="AN478" i="7"/>
  <c r="AM478" i="7"/>
  <c r="Z478" i="7" s="1"/>
  <c r="Y478" i="7"/>
  <c r="AT477" i="7"/>
  <c r="AS477" i="7"/>
  <c r="AR477" i="7"/>
  <c r="AP477" i="7"/>
  <c r="AO477" i="7"/>
  <c r="AN477" i="7"/>
  <c r="AM477" i="7"/>
  <c r="Z477" i="7" s="1"/>
  <c r="Y477" i="7"/>
  <c r="AT476" i="7"/>
  <c r="AS476" i="7"/>
  <c r="AR476" i="7"/>
  <c r="AP476" i="7"/>
  <c r="AO476" i="7"/>
  <c r="AN476" i="7"/>
  <c r="AM476" i="7"/>
  <c r="Z476" i="7" s="1"/>
  <c r="Y476" i="7"/>
  <c r="AT475" i="7"/>
  <c r="AS475" i="7"/>
  <c r="AR475" i="7"/>
  <c r="AP475" i="7"/>
  <c r="AO475" i="7"/>
  <c r="AN475" i="7"/>
  <c r="AM475" i="7"/>
  <c r="Z475" i="7" s="1"/>
  <c r="Y475" i="7"/>
  <c r="AT474" i="7"/>
  <c r="AS474" i="7"/>
  <c r="AR474" i="7"/>
  <c r="AP474" i="7"/>
  <c r="AO474" i="7"/>
  <c r="AN474" i="7"/>
  <c r="AM474" i="7"/>
  <c r="Z474" i="7" s="1"/>
  <c r="Y474" i="7"/>
  <c r="AT473" i="7"/>
  <c r="AS473" i="7"/>
  <c r="AR473" i="7"/>
  <c r="AP473" i="7"/>
  <c r="AO473" i="7"/>
  <c r="AN473" i="7"/>
  <c r="AM473" i="7"/>
  <c r="Z473" i="7" s="1"/>
  <c r="Y473" i="7"/>
  <c r="AT472" i="7"/>
  <c r="AS472" i="7"/>
  <c r="AR472" i="7"/>
  <c r="AP472" i="7"/>
  <c r="AO472" i="7"/>
  <c r="AN472" i="7"/>
  <c r="AM472" i="7"/>
  <c r="Z472" i="7" s="1"/>
  <c r="Y472" i="7"/>
  <c r="AT471" i="7"/>
  <c r="AS471" i="7"/>
  <c r="AR471" i="7"/>
  <c r="AP471" i="7"/>
  <c r="AO471" i="7"/>
  <c r="AN471" i="7"/>
  <c r="AM471" i="7"/>
  <c r="Z471" i="7" s="1"/>
  <c r="Y471" i="7"/>
  <c r="AT470" i="7"/>
  <c r="AS470" i="7"/>
  <c r="AR470" i="7"/>
  <c r="AP470" i="7"/>
  <c r="AO470" i="7"/>
  <c r="AN470" i="7"/>
  <c r="AM470" i="7"/>
  <c r="Z470" i="7" s="1"/>
  <c r="Y470" i="7"/>
  <c r="AT469" i="7"/>
  <c r="AS469" i="7"/>
  <c r="AR469" i="7"/>
  <c r="AP469" i="7"/>
  <c r="AO469" i="7"/>
  <c r="AN469" i="7"/>
  <c r="AM469" i="7"/>
  <c r="Z469" i="7" s="1"/>
  <c r="Y469" i="7"/>
  <c r="AT468" i="7"/>
  <c r="AS468" i="7"/>
  <c r="AR468" i="7"/>
  <c r="AP468" i="7"/>
  <c r="AO468" i="7"/>
  <c r="AN468" i="7"/>
  <c r="AM468" i="7"/>
  <c r="Z468" i="7" s="1"/>
  <c r="Y468" i="7"/>
  <c r="AT467" i="7"/>
  <c r="AS467" i="7"/>
  <c r="AR467" i="7"/>
  <c r="AP467" i="7"/>
  <c r="AO467" i="7"/>
  <c r="AN467" i="7"/>
  <c r="AM467" i="7"/>
  <c r="Z467" i="7" s="1"/>
  <c r="Y467" i="7"/>
  <c r="AT466" i="7"/>
  <c r="AS466" i="7"/>
  <c r="AR466" i="7"/>
  <c r="AP466" i="7"/>
  <c r="AO466" i="7"/>
  <c r="AN466" i="7"/>
  <c r="AM466" i="7"/>
  <c r="Z466" i="7" s="1"/>
  <c r="Y466" i="7"/>
  <c r="AT465" i="7"/>
  <c r="AS465" i="7"/>
  <c r="AR465" i="7"/>
  <c r="AP465" i="7"/>
  <c r="AO465" i="7"/>
  <c r="AN465" i="7"/>
  <c r="AM465" i="7"/>
  <c r="Z465" i="7" s="1"/>
  <c r="Y465" i="7"/>
  <c r="AT464" i="7"/>
  <c r="AS464" i="7"/>
  <c r="AR464" i="7"/>
  <c r="AP464" i="7"/>
  <c r="AO464" i="7"/>
  <c r="AN464" i="7"/>
  <c r="AM464" i="7"/>
  <c r="Z464" i="7" s="1"/>
  <c r="Y464" i="7"/>
  <c r="AT463" i="7"/>
  <c r="AS463" i="7"/>
  <c r="AR463" i="7"/>
  <c r="AP463" i="7"/>
  <c r="AO463" i="7"/>
  <c r="AN463" i="7"/>
  <c r="AM463" i="7"/>
  <c r="Z463" i="7" s="1"/>
  <c r="Y463" i="7"/>
  <c r="AT462" i="7"/>
  <c r="AS462" i="7"/>
  <c r="AR462" i="7"/>
  <c r="AP462" i="7"/>
  <c r="AO462" i="7"/>
  <c r="AN462" i="7"/>
  <c r="AM462" i="7"/>
  <c r="Z462" i="7" s="1"/>
  <c r="Y462" i="7"/>
  <c r="AT461" i="7"/>
  <c r="AS461" i="7"/>
  <c r="AR461" i="7"/>
  <c r="AP461" i="7"/>
  <c r="AO461" i="7"/>
  <c r="AN461" i="7"/>
  <c r="AM461" i="7"/>
  <c r="Z461" i="7" s="1"/>
  <c r="Y461" i="7"/>
  <c r="AT460" i="7"/>
  <c r="AS460" i="7"/>
  <c r="AR460" i="7"/>
  <c r="AP460" i="7"/>
  <c r="AO460" i="7"/>
  <c r="AN460" i="7"/>
  <c r="AM460" i="7"/>
  <c r="Z460" i="7" s="1"/>
  <c r="Y460" i="7"/>
  <c r="AT459" i="7"/>
  <c r="AS459" i="7"/>
  <c r="AR459" i="7"/>
  <c r="AP459" i="7"/>
  <c r="AO459" i="7"/>
  <c r="AN459" i="7"/>
  <c r="AM459" i="7"/>
  <c r="Z459" i="7" s="1"/>
  <c r="Y459" i="7"/>
  <c r="AT458" i="7"/>
  <c r="AS458" i="7"/>
  <c r="AR458" i="7"/>
  <c r="AP458" i="7"/>
  <c r="AO458" i="7"/>
  <c r="AN458" i="7"/>
  <c r="AM458" i="7"/>
  <c r="Z458" i="7" s="1"/>
  <c r="Y458" i="7"/>
  <c r="AT457" i="7"/>
  <c r="AS457" i="7"/>
  <c r="AR457" i="7"/>
  <c r="AP457" i="7"/>
  <c r="AO457" i="7"/>
  <c r="AN457" i="7"/>
  <c r="AM457" i="7"/>
  <c r="Z457" i="7" s="1"/>
  <c r="Y457" i="7"/>
  <c r="AT456" i="7"/>
  <c r="AS456" i="7"/>
  <c r="AR456" i="7"/>
  <c r="AP456" i="7"/>
  <c r="AO456" i="7"/>
  <c r="AN456" i="7"/>
  <c r="AM456" i="7"/>
  <c r="Z456" i="7" s="1"/>
  <c r="Y456" i="7"/>
  <c r="AT455" i="7"/>
  <c r="AS455" i="7"/>
  <c r="AR455" i="7"/>
  <c r="AP455" i="7"/>
  <c r="AO455" i="7"/>
  <c r="AN455" i="7"/>
  <c r="AM455" i="7"/>
  <c r="Z455" i="7" s="1"/>
  <c r="Y455" i="7"/>
  <c r="AT454" i="7"/>
  <c r="AS454" i="7"/>
  <c r="AR454" i="7"/>
  <c r="AP454" i="7"/>
  <c r="AO454" i="7"/>
  <c r="AN454" i="7"/>
  <c r="AM454" i="7"/>
  <c r="Z454" i="7" s="1"/>
  <c r="Y454" i="7"/>
  <c r="AT453" i="7"/>
  <c r="AS453" i="7"/>
  <c r="AR453" i="7"/>
  <c r="AP453" i="7"/>
  <c r="AO453" i="7"/>
  <c r="AN453" i="7"/>
  <c r="AM453" i="7"/>
  <c r="Z453" i="7" s="1"/>
  <c r="Y453" i="7"/>
  <c r="AT452" i="7"/>
  <c r="AS452" i="7"/>
  <c r="AR452" i="7"/>
  <c r="AP452" i="7"/>
  <c r="AO452" i="7"/>
  <c r="AN452" i="7"/>
  <c r="AM452" i="7"/>
  <c r="Z452" i="7" s="1"/>
  <c r="Y452" i="7"/>
  <c r="AT451" i="7"/>
  <c r="AS451" i="7"/>
  <c r="AR451" i="7"/>
  <c r="AP451" i="7"/>
  <c r="AO451" i="7"/>
  <c r="AN451" i="7"/>
  <c r="AM451" i="7"/>
  <c r="Z451" i="7" s="1"/>
  <c r="Y451" i="7"/>
  <c r="AT450" i="7"/>
  <c r="AS450" i="7"/>
  <c r="AR450" i="7"/>
  <c r="AP450" i="7"/>
  <c r="AO450" i="7"/>
  <c r="AN450" i="7"/>
  <c r="AM450" i="7"/>
  <c r="Z450" i="7" s="1"/>
  <c r="Y450" i="7"/>
  <c r="AT449" i="7"/>
  <c r="AS449" i="7"/>
  <c r="AR449" i="7"/>
  <c r="AP449" i="7"/>
  <c r="AO449" i="7"/>
  <c r="AN449" i="7"/>
  <c r="AM449" i="7"/>
  <c r="Z449" i="7" s="1"/>
  <c r="Y449" i="7"/>
  <c r="AT448" i="7"/>
  <c r="AS448" i="7"/>
  <c r="AR448" i="7"/>
  <c r="AP448" i="7"/>
  <c r="AO448" i="7"/>
  <c r="AN448" i="7"/>
  <c r="AM448" i="7"/>
  <c r="Z448" i="7" s="1"/>
  <c r="Y448" i="7"/>
  <c r="AT447" i="7"/>
  <c r="AS447" i="7"/>
  <c r="AR447" i="7"/>
  <c r="AP447" i="7"/>
  <c r="AO447" i="7"/>
  <c r="AN447" i="7"/>
  <c r="AM447" i="7"/>
  <c r="Z447" i="7" s="1"/>
  <c r="Y447" i="7"/>
  <c r="AT446" i="7"/>
  <c r="AS446" i="7"/>
  <c r="AR446" i="7"/>
  <c r="AP446" i="7"/>
  <c r="AO446" i="7"/>
  <c r="AN446" i="7"/>
  <c r="AM446" i="7"/>
  <c r="Z446" i="7" s="1"/>
  <c r="Y446" i="7"/>
  <c r="AT445" i="7"/>
  <c r="AS445" i="7"/>
  <c r="AR445" i="7"/>
  <c r="AP445" i="7"/>
  <c r="AO445" i="7"/>
  <c r="AN445" i="7"/>
  <c r="AM445" i="7"/>
  <c r="Z445" i="7" s="1"/>
  <c r="Y445" i="7"/>
  <c r="AT444" i="7"/>
  <c r="AS444" i="7"/>
  <c r="AR444" i="7"/>
  <c r="AP444" i="7"/>
  <c r="AO444" i="7"/>
  <c r="AN444" i="7"/>
  <c r="AM444" i="7"/>
  <c r="Z444" i="7" s="1"/>
  <c r="Y444" i="7"/>
  <c r="AT443" i="7"/>
  <c r="AS443" i="7"/>
  <c r="AR443" i="7"/>
  <c r="AP443" i="7"/>
  <c r="AO443" i="7"/>
  <c r="AN443" i="7"/>
  <c r="AM443" i="7"/>
  <c r="Z443" i="7" s="1"/>
  <c r="Y443" i="7"/>
  <c r="AT442" i="7"/>
  <c r="AS442" i="7"/>
  <c r="AR442" i="7"/>
  <c r="AP442" i="7"/>
  <c r="AO442" i="7"/>
  <c r="AN442" i="7"/>
  <c r="AM442" i="7"/>
  <c r="Z442" i="7" s="1"/>
  <c r="Y442" i="7"/>
  <c r="AT441" i="7"/>
  <c r="AS441" i="7"/>
  <c r="AR441" i="7"/>
  <c r="AP441" i="7"/>
  <c r="AO441" i="7"/>
  <c r="AN441" i="7"/>
  <c r="AM441" i="7"/>
  <c r="Z441" i="7" s="1"/>
  <c r="Y441" i="7"/>
  <c r="AT440" i="7"/>
  <c r="AS440" i="7"/>
  <c r="AR440" i="7"/>
  <c r="AP440" i="7"/>
  <c r="AO440" i="7"/>
  <c r="AN440" i="7"/>
  <c r="AM440" i="7"/>
  <c r="Z440" i="7" s="1"/>
  <c r="Y440" i="7"/>
  <c r="AT439" i="7"/>
  <c r="AS439" i="7"/>
  <c r="AR439" i="7"/>
  <c r="AP439" i="7"/>
  <c r="AO439" i="7"/>
  <c r="AN439" i="7"/>
  <c r="AM439" i="7"/>
  <c r="Z439" i="7" s="1"/>
  <c r="Y439" i="7"/>
  <c r="AT438" i="7"/>
  <c r="AS438" i="7"/>
  <c r="AR438" i="7"/>
  <c r="AP438" i="7"/>
  <c r="AO438" i="7"/>
  <c r="AN438" i="7"/>
  <c r="AM438" i="7"/>
  <c r="Z438" i="7" s="1"/>
  <c r="Y438" i="7"/>
  <c r="AT437" i="7"/>
  <c r="AS437" i="7"/>
  <c r="AR437" i="7"/>
  <c r="AP437" i="7"/>
  <c r="AO437" i="7"/>
  <c r="AN437" i="7"/>
  <c r="AM437" i="7"/>
  <c r="Z437" i="7" s="1"/>
  <c r="Y437" i="7"/>
  <c r="AT436" i="7"/>
  <c r="AS436" i="7"/>
  <c r="AR436" i="7"/>
  <c r="AP436" i="7"/>
  <c r="AO436" i="7"/>
  <c r="AN436" i="7"/>
  <c r="AM436" i="7"/>
  <c r="Z436" i="7" s="1"/>
  <c r="Y436" i="7"/>
  <c r="AT435" i="7"/>
  <c r="AS435" i="7"/>
  <c r="AR435" i="7"/>
  <c r="AP435" i="7"/>
  <c r="AO435" i="7"/>
  <c r="AN435" i="7"/>
  <c r="AM435" i="7"/>
  <c r="Z435" i="7" s="1"/>
  <c r="Y435" i="7"/>
  <c r="AT434" i="7"/>
  <c r="AS434" i="7"/>
  <c r="AR434" i="7"/>
  <c r="AP434" i="7"/>
  <c r="AO434" i="7"/>
  <c r="AN434" i="7"/>
  <c r="AM434" i="7"/>
  <c r="Z434" i="7" s="1"/>
  <c r="Y434" i="7"/>
  <c r="AT433" i="7"/>
  <c r="AS433" i="7"/>
  <c r="AR433" i="7"/>
  <c r="AP433" i="7"/>
  <c r="AO433" i="7"/>
  <c r="AN433" i="7"/>
  <c r="AM433" i="7"/>
  <c r="Z433" i="7" s="1"/>
  <c r="Y433" i="7"/>
  <c r="AT432" i="7"/>
  <c r="AS432" i="7"/>
  <c r="AR432" i="7"/>
  <c r="AP432" i="7"/>
  <c r="AO432" i="7"/>
  <c r="AN432" i="7"/>
  <c r="AM432" i="7"/>
  <c r="Z432" i="7" s="1"/>
  <c r="Y432" i="7"/>
  <c r="AT431" i="7"/>
  <c r="AS431" i="7"/>
  <c r="AR431" i="7"/>
  <c r="AP431" i="7"/>
  <c r="AO431" i="7"/>
  <c r="AN431" i="7"/>
  <c r="AM431" i="7"/>
  <c r="Z431" i="7" s="1"/>
  <c r="Y431" i="7"/>
  <c r="AT430" i="7"/>
  <c r="AS430" i="7"/>
  <c r="AR430" i="7"/>
  <c r="AP430" i="7"/>
  <c r="AO430" i="7"/>
  <c r="AN430" i="7"/>
  <c r="AM430" i="7"/>
  <c r="Z430" i="7" s="1"/>
  <c r="Y430" i="7"/>
  <c r="AT429" i="7"/>
  <c r="AS429" i="7"/>
  <c r="AR429" i="7"/>
  <c r="AP429" i="7"/>
  <c r="AO429" i="7"/>
  <c r="AN429" i="7"/>
  <c r="AM429" i="7"/>
  <c r="Z429" i="7" s="1"/>
  <c r="Y429" i="7"/>
  <c r="AT428" i="7"/>
  <c r="AS428" i="7"/>
  <c r="AR428" i="7"/>
  <c r="AP428" i="7"/>
  <c r="AO428" i="7"/>
  <c r="AN428" i="7"/>
  <c r="AM428" i="7"/>
  <c r="Z428" i="7" s="1"/>
  <c r="Y428" i="7"/>
  <c r="AT427" i="7"/>
  <c r="AS427" i="7"/>
  <c r="AR427" i="7"/>
  <c r="AP427" i="7"/>
  <c r="AO427" i="7"/>
  <c r="AN427" i="7"/>
  <c r="AM427" i="7"/>
  <c r="Z427" i="7" s="1"/>
  <c r="Y427" i="7"/>
  <c r="AT426" i="7"/>
  <c r="AS426" i="7"/>
  <c r="AR426" i="7"/>
  <c r="AP426" i="7"/>
  <c r="AO426" i="7"/>
  <c r="AN426" i="7"/>
  <c r="AM426" i="7"/>
  <c r="Z426" i="7" s="1"/>
  <c r="Y426" i="7"/>
  <c r="AT425" i="7"/>
  <c r="AS425" i="7"/>
  <c r="AR425" i="7"/>
  <c r="AP425" i="7"/>
  <c r="AO425" i="7"/>
  <c r="AN425" i="7"/>
  <c r="AM425" i="7"/>
  <c r="Z425" i="7" s="1"/>
  <c r="Y425" i="7"/>
  <c r="AT424" i="7"/>
  <c r="AS424" i="7"/>
  <c r="AR424" i="7"/>
  <c r="AP424" i="7"/>
  <c r="AO424" i="7"/>
  <c r="AN424" i="7"/>
  <c r="AM424" i="7"/>
  <c r="Z424" i="7" s="1"/>
  <c r="Y424" i="7"/>
  <c r="AT423" i="7"/>
  <c r="AS423" i="7"/>
  <c r="AR423" i="7"/>
  <c r="AP423" i="7"/>
  <c r="AO423" i="7"/>
  <c r="AN423" i="7"/>
  <c r="AM423" i="7"/>
  <c r="Z423" i="7" s="1"/>
  <c r="Y423" i="7"/>
  <c r="AT422" i="7"/>
  <c r="AS422" i="7"/>
  <c r="AR422" i="7"/>
  <c r="AP422" i="7"/>
  <c r="AO422" i="7"/>
  <c r="AN422" i="7"/>
  <c r="AM422" i="7"/>
  <c r="Z422" i="7" s="1"/>
  <c r="Y422" i="7"/>
  <c r="AT421" i="7"/>
  <c r="AS421" i="7"/>
  <c r="AR421" i="7"/>
  <c r="AP421" i="7"/>
  <c r="AO421" i="7"/>
  <c r="AN421" i="7"/>
  <c r="AM421" i="7"/>
  <c r="Z421" i="7" s="1"/>
  <c r="Y421" i="7"/>
  <c r="AT420" i="7"/>
  <c r="AS420" i="7"/>
  <c r="AR420" i="7"/>
  <c r="AP420" i="7"/>
  <c r="AO420" i="7"/>
  <c r="AN420" i="7"/>
  <c r="AM420" i="7"/>
  <c r="Z420" i="7" s="1"/>
  <c r="Y420" i="7"/>
  <c r="AT419" i="7"/>
  <c r="AS419" i="7"/>
  <c r="AR419" i="7"/>
  <c r="AP419" i="7"/>
  <c r="AO419" i="7"/>
  <c r="AN419" i="7"/>
  <c r="AM419" i="7"/>
  <c r="Z419" i="7" s="1"/>
  <c r="Y419" i="7"/>
  <c r="AT418" i="7"/>
  <c r="AS418" i="7"/>
  <c r="AR418" i="7"/>
  <c r="AP418" i="7"/>
  <c r="AO418" i="7"/>
  <c r="AN418" i="7"/>
  <c r="AM418" i="7"/>
  <c r="Z418" i="7" s="1"/>
  <c r="Y418" i="7"/>
  <c r="AT417" i="7"/>
  <c r="AS417" i="7"/>
  <c r="AR417" i="7"/>
  <c r="AP417" i="7"/>
  <c r="AO417" i="7"/>
  <c r="AN417" i="7"/>
  <c r="AM417" i="7"/>
  <c r="Z417" i="7" s="1"/>
  <c r="Y417" i="7"/>
  <c r="AT416" i="7"/>
  <c r="AS416" i="7"/>
  <c r="AR416" i="7"/>
  <c r="AP416" i="7"/>
  <c r="AO416" i="7"/>
  <c r="AN416" i="7"/>
  <c r="AM416" i="7"/>
  <c r="Z416" i="7" s="1"/>
  <c r="Y416" i="7"/>
  <c r="AT415" i="7"/>
  <c r="AS415" i="7"/>
  <c r="AR415" i="7"/>
  <c r="AP415" i="7"/>
  <c r="AO415" i="7"/>
  <c r="AN415" i="7"/>
  <c r="AM415" i="7"/>
  <c r="Z415" i="7" s="1"/>
  <c r="Y415" i="7"/>
  <c r="AT414" i="7"/>
  <c r="AS414" i="7"/>
  <c r="AR414" i="7"/>
  <c r="AP414" i="7"/>
  <c r="AO414" i="7"/>
  <c r="AN414" i="7"/>
  <c r="AM414" i="7"/>
  <c r="Z414" i="7" s="1"/>
  <c r="Y414" i="7"/>
  <c r="AT413" i="7"/>
  <c r="AS413" i="7"/>
  <c r="AR413" i="7"/>
  <c r="AP413" i="7"/>
  <c r="AO413" i="7"/>
  <c r="AN413" i="7"/>
  <c r="AM413" i="7"/>
  <c r="Z413" i="7" s="1"/>
  <c r="Y413" i="7"/>
  <c r="AT412" i="7"/>
  <c r="AS412" i="7"/>
  <c r="AR412" i="7"/>
  <c r="AP412" i="7"/>
  <c r="AO412" i="7"/>
  <c r="AN412" i="7"/>
  <c r="AM412" i="7"/>
  <c r="Z412" i="7" s="1"/>
  <c r="Y412" i="7"/>
  <c r="AT411" i="7"/>
  <c r="AS411" i="7"/>
  <c r="AR411" i="7"/>
  <c r="AP411" i="7"/>
  <c r="AO411" i="7"/>
  <c r="AN411" i="7"/>
  <c r="AM411" i="7"/>
  <c r="Z411" i="7" s="1"/>
  <c r="Y411" i="7"/>
  <c r="AT410" i="7"/>
  <c r="AS410" i="7"/>
  <c r="AR410" i="7"/>
  <c r="AP410" i="7"/>
  <c r="AO410" i="7"/>
  <c r="AN410" i="7"/>
  <c r="AM410" i="7"/>
  <c r="Z410" i="7" s="1"/>
  <c r="Y410" i="7"/>
  <c r="AT409" i="7"/>
  <c r="AS409" i="7"/>
  <c r="AR409" i="7"/>
  <c r="AP409" i="7"/>
  <c r="AO409" i="7"/>
  <c r="AN409" i="7"/>
  <c r="AM409" i="7"/>
  <c r="Z409" i="7" s="1"/>
  <c r="Y409" i="7"/>
  <c r="AT408" i="7"/>
  <c r="AS408" i="7"/>
  <c r="AR408" i="7"/>
  <c r="AP408" i="7"/>
  <c r="AO408" i="7"/>
  <c r="AN408" i="7"/>
  <c r="AM408" i="7"/>
  <c r="Z408" i="7" s="1"/>
  <c r="Y408" i="7"/>
  <c r="AT407" i="7"/>
  <c r="AS407" i="7"/>
  <c r="AR407" i="7"/>
  <c r="AP407" i="7"/>
  <c r="AO407" i="7"/>
  <c r="AN407" i="7"/>
  <c r="AM407" i="7"/>
  <c r="Z407" i="7" s="1"/>
  <c r="Y407" i="7"/>
  <c r="AT406" i="7"/>
  <c r="AS406" i="7"/>
  <c r="AR406" i="7"/>
  <c r="AP406" i="7"/>
  <c r="AO406" i="7"/>
  <c r="AN406" i="7"/>
  <c r="AM406" i="7"/>
  <c r="Z406" i="7" s="1"/>
  <c r="Y406" i="7"/>
  <c r="AT405" i="7"/>
  <c r="AS405" i="7"/>
  <c r="AR405" i="7"/>
  <c r="AP405" i="7"/>
  <c r="AO405" i="7"/>
  <c r="AN405" i="7"/>
  <c r="AM405" i="7"/>
  <c r="Z405" i="7" s="1"/>
  <c r="Y405" i="7"/>
  <c r="AT404" i="7"/>
  <c r="AS404" i="7"/>
  <c r="AR404" i="7"/>
  <c r="AP404" i="7"/>
  <c r="AO404" i="7"/>
  <c r="AN404" i="7"/>
  <c r="AM404" i="7"/>
  <c r="Z404" i="7" s="1"/>
  <c r="Y404" i="7"/>
  <c r="AT403" i="7"/>
  <c r="AS403" i="7"/>
  <c r="AR403" i="7"/>
  <c r="AP403" i="7"/>
  <c r="AO403" i="7"/>
  <c r="AN403" i="7"/>
  <c r="AM403" i="7"/>
  <c r="Z403" i="7" s="1"/>
  <c r="Y403" i="7"/>
  <c r="AT402" i="7"/>
  <c r="AS402" i="7"/>
  <c r="AR402" i="7"/>
  <c r="AP402" i="7"/>
  <c r="AO402" i="7"/>
  <c r="AN402" i="7"/>
  <c r="AM402" i="7"/>
  <c r="Z402" i="7" s="1"/>
  <c r="Y402" i="7"/>
  <c r="AT401" i="7"/>
  <c r="AS401" i="7"/>
  <c r="AR401" i="7"/>
  <c r="AP401" i="7"/>
  <c r="AO401" i="7"/>
  <c r="AN401" i="7"/>
  <c r="AM401" i="7"/>
  <c r="Z401" i="7" s="1"/>
  <c r="Y401" i="7"/>
  <c r="AT400" i="7"/>
  <c r="AS400" i="7"/>
  <c r="AR400" i="7"/>
  <c r="AP400" i="7"/>
  <c r="AO400" i="7"/>
  <c r="AN400" i="7"/>
  <c r="AM400" i="7"/>
  <c r="Z400" i="7" s="1"/>
  <c r="Y400" i="7"/>
  <c r="AT399" i="7"/>
  <c r="AS399" i="7"/>
  <c r="AR399" i="7"/>
  <c r="AP399" i="7"/>
  <c r="AO399" i="7"/>
  <c r="AN399" i="7"/>
  <c r="AM399" i="7"/>
  <c r="Z399" i="7" s="1"/>
  <c r="Y399" i="7"/>
  <c r="AT398" i="7"/>
  <c r="AS398" i="7"/>
  <c r="AR398" i="7"/>
  <c r="AP398" i="7"/>
  <c r="AO398" i="7"/>
  <c r="AN398" i="7"/>
  <c r="AM398" i="7"/>
  <c r="Z398" i="7" s="1"/>
  <c r="Y398" i="7"/>
  <c r="AT397" i="7"/>
  <c r="AS397" i="7"/>
  <c r="AR397" i="7"/>
  <c r="AP397" i="7"/>
  <c r="AO397" i="7"/>
  <c r="AN397" i="7"/>
  <c r="AM397" i="7"/>
  <c r="Z397" i="7" s="1"/>
  <c r="Y397" i="7"/>
  <c r="AT396" i="7"/>
  <c r="AS396" i="7"/>
  <c r="AR396" i="7"/>
  <c r="AP396" i="7"/>
  <c r="AO396" i="7"/>
  <c r="AN396" i="7"/>
  <c r="AM396" i="7"/>
  <c r="Z396" i="7" s="1"/>
  <c r="Y396" i="7"/>
  <c r="AT395" i="7"/>
  <c r="AS395" i="7"/>
  <c r="AR395" i="7"/>
  <c r="AP395" i="7"/>
  <c r="AO395" i="7"/>
  <c r="AN395" i="7"/>
  <c r="AM395" i="7"/>
  <c r="Z395" i="7" s="1"/>
  <c r="Y395" i="7"/>
  <c r="AT394" i="7"/>
  <c r="AS394" i="7"/>
  <c r="AR394" i="7"/>
  <c r="AP394" i="7"/>
  <c r="AO394" i="7"/>
  <c r="AN394" i="7"/>
  <c r="AM394" i="7"/>
  <c r="Z394" i="7" s="1"/>
  <c r="Y394" i="7"/>
  <c r="AT393" i="7"/>
  <c r="AS393" i="7"/>
  <c r="AR393" i="7"/>
  <c r="AP393" i="7"/>
  <c r="AO393" i="7"/>
  <c r="AN393" i="7"/>
  <c r="AM393" i="7"/>
  <c r="Z393" i="7" s="1"/>
  <c r="Y393" i="7"/>
  <c r="AT392" i="7"/>
  <c r="AS392" i="7"/>
  <c r="AR392" i="7"/>
  <c r="AP392" i="7"/>
  <c r="AO392" i="7"/>
  <c r="AN392" i="7"/>
  <c r="AM392" i="7"/>
  <c r="Z392" i="7" s="1"/>
  <c r="Y392" i="7"/>
  <c r="AT391" i="7"/>
  <c r="AS391" i="7"/>
  <c r="AR391" i="7"/>
  <c r="AP391" i="7"/>
  <c r="AO391" i="7"/>
  <c r="AN391" i="7"/>
  <c r="AM391" i="7"/>
  <c r="Z391" i="7" s="1"/>
  <c r="Y391" i="7"/>
  <c r="AT390" i="7"/>
  <c r="AS390" i="7"/>
  <c r="AR390" i="7"/>
  <c r="AP390" i="7"/>
  <c r="AO390" i="7"/>
  <c r="AN390" i="7"/>
  <c r="AM390" i="7"/>
  <c r="Z390" i="7" s="1"/>
  <c r="Y390" i="7"/>
  <c r="AT389" i="7"/>
  <c r="AS389" i="7"/>
  <c r="AR389" i="7"/>
  <c r="AP389" i="7"/>
  <c r="AO389" i="7"/>
  <c r="AN389" i="7"/>
  <c r="AM389" i="7"/>
  <c r="Z389" i="7" s="1"/>
  <c r="Y389" i="7"/>
  <c r="AT388" i="7"/>
  <c r="AS388" i="7"/>
  <c r="AR388" i="7"/>
  <c r="AP388" i="7"/>
  <c r="AO388" i="7"/>
  <c r="AN388" i="7"/>
  <c r="AM388" i="7"/>
  <c r="Z388" i="7" s="1"/>
  <c r="Y388" i="7"/>
  <c r="AT387" i="7"/>
  <c r="AS387" i="7"/>
  <c r="AR387" i="7"/>
  <c r="AP387" i="7"/>
  <c r="AO387" i="7"/>
  <c r="AN387" i="7"/>
  <c r="AM387" i="7"/>
  <c r="Z387" i="7" s="1"/>
  <c r="Y387" i="7"/>
  <c r="AT386" i="7"/>
  <c r="AS386" i="7"/>
  <c r="AR386" i="7"/>
  <c r="AP386" i="7"/>
  <c r="AO386" i="7"/>
  <c r="AN386" i="7"/>
  <c r="AM386" i="7"/>
  <c r="Z386" i="7" s="1"/>
  <c r="Y386" i="7"/>
  <c r="AT385" i="7"/>
  <c r="AS385" i="7"/>
  <c r="AR385" i="7"/>
  <c r="AP385" i="7"/>
  <c r="AO385" i="7"/>
  <c r="AN385" i="7"/>
  <c r="AM385" i="7"/>
  <c r="Z385" i="7" s="1"/>
  <c r="Y385" i="7"/>
  <c r="AT384" i="7"/>
  <c r="AS384" i="7"/>
  <c r="AR384" i="7"/>
  <c r="AP384" i="7"/>
  <c r="AO384" i="7"/>
  <c r="AN384" i="7"/>
  <c r="AM384" i="7"/>
  <c r="Z384" i="7" s="1"/>
  <c r="Y384" i="7"/>
  <c r="AT383" i="7"/>
  <c r="AS383" i="7"/>
  <c r="AR383" i="7"/>
  <c r="AP383" i="7"/>
  <c r="AO383" i="7"/>
  <c r="AN383" i="7"/>
  <c r="AM383" i="7"/>
  <c r="Z383" i="7" s="1"/>
  <c r="Y383" i="7"/>
  <c r="AT382" i="7"/>
  <c r="AS382" i="7"/>
  <c r="AR382" i="7"/>
  <c r="AP382" i="7"/>
  <c r="AO382" i="7"/>
  <c r="AN382" i="7"/>
  <c r="AM382" i="7"/>
  <c r="Z382" i="7" s="1"/>
  <c r="Y382" i="7"/>
  <c r="AT381" i="7"/>
  <c r="AS381" i="7"/>
  <c r="AR381" i="7"/>
  <c r="AP381" i="7"/>
  <c r="AO381" i="7"/>
  <c r="AN381" i="7"/>
  <c r="AM381" i="7"/>
  <c r="Z381" i="7" s="1"/>
  <c r="Y381" i="7"/>
  <c r="AT380" i="7"/>
  <c r="AS380" i="7"/>
  <c r="AR380" i="7"/>
  <c r="AP380" i="7"/>
  <c r="AO380" i="7"/>
  <c r="AN380" i="7"/>
  <c r="AM380" i="7"/>
  <c r="Z380" i="7" s="1"/>
  <c r="Y380" i="7"/>
  <c r="AT379" i="7"/>
  <c r="AS379" i="7"/>
  <c r="AR379" i="7"/>
  <c r="AP379" i="7"/>
  <c r="AO379" i="7"/>
  <c r="AN379" i="7"/>
  <c r="AM379" i="7"/>
  <c r="Z379" i="7" s="1"/>
  <c r="Y379" i="7"/>
  <c r="AT378" i="7"/>
  <c r="AS378" i="7"/>
  <c r="AR378" i="7"/>
  <c r="AP378" i="7"/>
  <c r="AO378" i="7"/>
  <c r="AN378" i="7"/>
  <c r="AM378" i="7"/>
  <c r="Z378" i="7" s="1"/>
  <c r="Y378" i="7"/>
  <c r="AT377" i="7"/>
  <c r="AS377" i="7"/>
  <c r="AR377" i="7"/>
  <c r="AP377" i="7"/>
  <c r="AO377" i="7"/>
  <c r="AN377" i="7"/>
  <c r="AM377" i="7"/>
  <c r="Z377" i="7" s="1"/>
  <c r="Y377" i="7"/>
  <c r="AT376" i="7"/>
  <c r="AS376" i="7"/>
  <c r="AR376" i="7"/>
  <c r="AP376" i="7"/>
  <c r="AO376" i="7"/>
  <c r="AN376" i="7"/>
  <c r="AM376" i="7"/>
  <c r="Z376" i="7" s="1"/>
  <c r="Y376" i="7"/>
  <c r="AT375" i="7"/>
  <c r="AS375" i="7"/>
  <c r="AR375" i="7"/>
  <c r="AP375" i="7"/>
  <c r="AO375" i="7"/>
  <c r="AN375" i="7"/>
  <c r="AM375" i="7"/>
  <c r="Z375" i="7" s="1"/>
  <c r="Y375" i="7"/>
  <c r="AT374" i="7"/>
  <c r="AS374" i="7"/>
  <c r="AR374" i="7"/>
  <c r="AP374" i="7"/>
  <c r="AO374" i="7"/>
  <c r="AN374" i="7"/>
  <c r="AM374" i="7"/>
  <c r="Z374" i="7" s="1"/>
  <c r="Y374" i="7"/>
  <c r="AT373" i="7"/>
  <c r="AS373" i="7"/>
  <c r="AR373" i="7"/>
  <c r="AP373" i="7"/>
  <c r="AO373" i="7"/>
  <c r="AN373" i="7"/>
  <c r="AM373" i="7"/>
  <c r="Z373" i="7" s="1"/>
  <c r="Y373" i="7"/>
  <c r="AT372" i="7"/>
  <c r="AS372" i="7"/>
  <c r="AR372" i="7"/>
  <c r="AP372" i="7"/>
  <c r="AO372" i="7"/>
  <c r="AN372" i="7"/>
  <c r="AM372" i="7"/>
  <c r="Z372" i="7" s="1"/>
  <c r="Y372" i="7"/>
  <c r="AT371" i="7"/>
  <c r="AS371" i="7"/>
  <c r="AR371" i="7"/>
  <c r="AP371" i="7"/>
  <c r="AO371" i="7"/>
  <c r="AN371" i="7"/>
  <c r="AM371" i="7"/>
  <c r="Z371" i="7" s="1"/>
  <c r="Y371" i="7"/>
  <c r="AT370" i="7"/>
  <c r="AS370" i="7"/>
  <c r="AR370" i="7"/>
  <c r="AP370" i="7"/>
  <c r="AO370" i="7"/>
  <c r="AN370" i="7"/>
  <c r="AM370" i="7"/>
  <c r="Z370" i="7" s="1"/>
  <c r="Y370" i="7"/>
  <c r="AT369" i="7"/>
  <c r="AS369" i="7"/>
  <c r="AR369" i="7"/>
  <c r="AP369" i="7"/>
  <c r="AO369" i="7"/>
  <c r="AN369" i="7"/>
  <c r="AM369" i="7"/>
  <c r="Z369" i="7" s="1"/>
  <c r="Y369" i="7"/>
  <c r="AT368" i="7"/>
  <c r="AS368" i="7"/>
  <c r="AR368" i="7"/>
  <c r="AP368" i="7"/>
  <c r="AO368" i="7"/>
  <c r="AN368" i="7"/>
  <c r="AM368" i="7"/>
  <c r="Z368" i="7" s="1"/>
  <c r="Y368" i="7"/>
  <c r="AT367" i="7"/>
  <c r="AS367" i="7"/>
  <c r="AR367" i="7"/>
  <c r="AP367" i="7"/>
  <c r="AO367" i="7"/>
  <c r="AN367" i="7"/>
  <c r="AM367" i="7"/>
  <c r="Z367" i="7" s="1"/>
  <c r="Y367" i="7"/>
  <c r="AT366" i="7"/>
  <c r="AS366" i="7"/>
  <c r="AR366" i="7"/>
  <c r="AP366" i="7"/>
  <c r="AO366" i="7"/>
  <c r="AN366" i="7"/>
  <c r="AM366" i="7"/>
  <c r="Z366" i="7" s="1"/>
  <c r="Y366" i="7"/>
  <c r="AT365" i="7"/>
  <c r="AS365" i="7"/>
  <c r="AR365" i="7"/>
  <c r="AP365" i="7"/>
  <c r="AO365" i="7"/>
  <c r="AN365" i="7"/>
  <c r="AM365" i="7"/>
  <c r="Z365" i="7" s="1"/>
  <c r="Y365" i="7"/>
  <c r="AT364" i="7"/>
  <c r="AS364" i="7"/>
  <c r="AR364" i="7"/>
  <c r="AP364" i="7"/>
  <c r="AO364" i="7"/>
  <c r="AN364" i="7"/>
  <c r="AM364" i="7"/>
  <c r="Z364" i="7" s="1"/>
  <c r="Y364" i="7"/>
  <c r="AT363" i="7"/>
  <c r="AS363" i="7"/>
  <c r="AR363" i="7"/>
  <c r="AP363" i="7"/>
  <c r="AO363" i="7"/>
  <c r="AN363" i="7"/>
  <c r="AM363" i="7"/>
  <c r="Z363" i="7" s="1"/>
  <c r="Y363" i="7"/>
  <c r="AT362" i="7"/>
  <c r="AS362" i="7"/>
  <c r="AR362" i="7"/>
  <c r="AP362" i="7"/>
  <c r="AO362" i="7"/>
  <c r="AN362" i="7"/>
  <c r="AM362" i="7"/>
  <c r="Z362" i="7" s="1"/>
  <c r="Y362" i="7"/>
  <c r="AT361" i="7"/>
  <c r="AS361" i="7"/>
  <c r="AR361" i="7"/>
  <c r="AP361" i="7"/>
  <c r="AO361" i="7"/>
  <c r="AN361" i="7"/>
  <c r="AM361" i="7"/>
  <c r="Z361" i="7" s="1"/>
  <c r="Y361" i="7"/>
  <c r="AT360" i="7"/>
  <c r="AS360" i="7"/>
  <c r="AR360" i="7"/>
  <c r="AP360" i="7"/>
  <c r="AO360" i="7"/>
  <c r="AN360" i="7"/>
  <c r="AM360" i="7"/>
  <c r="Z360" i="7" s="1"/>
  <c r="Y360" i="7"/>
  <c r="AT359" i="7"/>
  <c r="AS359" i="7"/>
  <c r="AR359" i="7"/>
  <c r="AP359" i="7"/>
  <c r="AO359" i="7"/>
  <c r="AN359" i="7"/>
  <c r="AM359" i="7"/>
  <c r="Z359" i="7" s="1"/>
  <c r="Y359" i="7"/>
  <c r="AT358" i="7"/>
  <c r="AS358" i="7"/>
  <c r="AR358" i="7"/>
  <c r="AP358" i="7"/>
  <c r="AO358" i="7"/>
  <c r="AN358" i="7"/>
  <c r="AM358" i="7"/>
  <c r="Z358" i="7" s="1"/>
  <c r="Y358" i="7"/>
  <c r="AT357" i="7"/>
  <c r="AS357" i="7"/>
  <c r="AR357" i="7"/>
  <c r="AP357" i="7"/>
  <c r="AO357" i="7"/>
  <c r="AN357" i="7"/>
  <c r="AM357" i="7"/>
  <c r="Z357" i="7" s="1"/>
  <c r="Y357" i="7"/>
  <c r="AT356" i="7"/>
  <c r="AS356" i="7"/>
  <c r="AR356" i="7"/>
  <c r="AP356" i="7"/>
  <c r="AO356" i="7"/>
  <c r="AN356" i="7"/>
  <c r="AM356" i="7"/>
  <c r="Z356" i="7" s="1"/>
  <c r="Y356" i="7"/>
  <c r="AT355" i="7"/>
  <c r="AS355" i="7"/>
  <c r="AR355" i="7"/>
  <c r="AP355" i="7"/>
  <c r="AO355" i="7"/>
  <c r="AN355" i="7"/>
  <c r="AM355" i="7"/>
  <c r="Z355" i="7" s="1"/>
  <c r="Y355" i="7"/>
  <c r="AT354" i="7"/>
  <c r="AS354" i="7"/>
  <c r="AR354" i="7"/>
  <c r="AP354" i="7"/>
  <c r="AO354" i="7"/>
  <c r="AN354" i="7"/>
  <c r="AM354" i="7"/>
  <c r="Z354" i="7" s="1"/>
  <c r="Y354" i="7"/>
  <c r="AT353" i="7"/>
  <c r="AS353" i="7"/>
  <c r="AR353" i="7"/>
  <c r="AP353" i="7"/>
  <c r="AO353" i="7"/>
  <c r="AN353" i="7"/>
  <c r="AM353" i="7"/>
  <c r="Z353" i="7" s="1"/>
  <c r="Y353" i="7"/>
  <c r="AT352" i="7"/>
  <c r="AS352" i="7"/>
  <c r="AR352" i="7"/>
  <c r="AP352" i="7"/>
  <c r="AO352" i="7"/>
  <c r="AN352" i="7"/>
  <c r="AM352" i="7"/>
  <c r="Z352" i="7" s="1"/>
  <c r="Y352" i="7"/>
  <c r="AT351" i="7"/>
  <c r="AS351" i="7"/>
  <c r="AR351" i="7"/>
  <c r="AP351" i="7"/>
  <c r="AO351" i="7"/>
  <c r="AN351" i="7"/>
  <c r="AM351" i="7"/>
  <c r="Z351" i="7" s="1"/>
  <c r="Y351" i="7"/>
  <c r="AT350" i="7"/>
  <c r="AS350" i="7"/>
  <c r="AR350" i="7"/>
  <c r="AP350" i="7"/>
  <c r="AO350" i="7"/>
  <c r="AN350" i="7"/>
  <c r="AM350" i="7"/>
  <c r="Z350" i="7" s="1"/>
  <c r="Y350" i="7"/>
  <c r="AT349" i="7"/>
  <c r="AS349" i="7"/>
  <c r="AR349" i="7"/>
  <c r="AP349" i="7"/>
  <c r="AO349" i="7"/>
  <c r="AN349" i="7"/>
  <c r="AM349" i="7"/>
  <c r="Z349" i="7" s="1"/>
  <c r="Y349" i="7"/>
  <c r="AT348" i="7"/>
  <c r="AS348" i="7"/>
  <c r="AR348" i="7"/>
  <c r="AP348" i="7"/>
  <c r="AO348" i="7"/>
  <c r="AN348" i="7"/>
  <c r="AM348" i="7"/>
  <c r="Z348" i="7" s="1"/>
  <c r="Y348" i="7"/>
  <c r="AT347" i="7"/>
  <c r="AS347" i="7"/>
  <c r="AR347" i="7"/>
  <c r="AP347" i="7"/>
  <c r="AO347" i="7"/>
  <c r="AN347" i="7"/>
  <c r="AM347" i="7"/>
  <c r="Z347" i="7" s="1"/>
  <c r="Y347" i="7"/>
  <c r="AT346" i="7"/>
  <c r="AS346" i="7"/>
  <c r="AR346" i="7"/>
  <c r="AP346" i="7"/>
  <c r="AO346" i="7"/>
  <c r="AN346" i="7"/>
  <c r="AM346" i="7"/>
  <c r="Z346" i="7" s="1"/>
  <c r="Y346" i="7"/>
  <c r="AT345" i="7"/>
  <c r="AS345" i="7"/>
  <c r="AR345" i="7"/>
  <c r="AP345" i="7"/>
  <c r="AO345" i="7"/>
  <c r="AN345" i="7"/>
  <c r="AM345" i="7"/>
  <c r="Z345" i="7" s="1"/>
  <c r="Y345" i="7"/>
  <c r="AT344" i="7"/>
  <c r="AS344" i="7"/>
  <c r="AR344" i="7"/>
  <c r="AP344" i="7"/>
  <c r="AO344" i="7"/>
  <c r="AN344" i="7"/>
  <c r="AM344" i="7"/>
  <c r="Z344" i="7" s="1"/>
  <c r="Y344" i="7"/>
  <c r="AT343" i="7"/>
  <c r="AS343" i="7"/>
  <c r="AR343" i="7"/>
  <c r="AP343" i="7"/>
  <c r="AO343" i="7"/>
  <c r="AN343" i="7"/>
  <c r="AM343" i="7"/>
  <c r="Z343" i="7" s="1"/>
  <c r="Y343" i="7"/>
  <c r="AT342" i="7"/>
  <c r="AS342" i="7"/>
  <c r="AR342" i="7"/>
  <c r="AP342" i="7"/>
  <c r="AO342" i="7"/>
  <c r="AN342" i="7"/>
  <c r="AM342" i="7"/>
  <c r="Z342" i="7" s="1"/>
  <c r="Y342" i="7"/>
  <c r="AT341" i="7"/>
  <c r="AS341" i="7"/>
  <c r="AR341" i="7"/>
  <c r="AP341" i="7"/>
  <c r="AO341" i="7"/>
  <c r="AN341" i="7"/>
  <c r="AM341" i="7"/>
  <c r="Z341" i="7" s="1"/>
  <c r="Y341" i="7"/>
  <c r="AT340" i="7"/>
  <c r="AS340" i="7"/>
  <c r="AR340" i="7"/>
  <c r="AP340" i="7"/>
  <c r="AO340" i="7"/>
  <c r="AN340" i="7"/>
  <c r="AM340" i="7"/>
  <c r="Z340" i="7" s="1"/>
  <c r="Y340" i="7"/>
  <c r="AT339" i="7"/>
  <c r="AS339" i="7"/>
  <c r="AR339" i="7"/>
  <c r="AP339" i="7"/>
  <c r="AO339" i="7"/>
  <c r="AN339" i="7"/>
  <c r="AM339" i="7"/>
  <c r="Z339" i="7" s="1"/>
  <c r="AK339" i="7"/>
  <c r="AJ339" i="7"/>
  <c r="AI339" i="7"/>
  <c r="AH339" i="7"/>
  <c r="AG339" i="7"/>
  <c r="AF339" i="7"/>
  <c r="AE339" i="7"/>
  <c r="AD339" i="7"/>
  <c r="AC339" i="7"/>
  <c r="AT338" i="7"/>
  <c r="AS338" i="7"/>
  <c r="AR338" i="7"/>
  <c r="AP338" i="7"/>
  <c r="AO338" i="7"/>
  <c r="AN338" i="7"/>
  <c r="AM338" i="7"/>
  <c r="Z338" i="7" s="1"/>
  <c r="AK338" i="7"/>
  <c r="AJ338" i="7"/>
  <c r="AI338" i="7"/>
  <c r="AH338" i="7"/>
  <c r="AG338" i="7"/>
  <c r="AF338" i="7"/>
  <c r="AE338" i="7"/>
  <c r="AD338" i="7"/>
  <c r="AC338" i="7"/>
  <c r="AT337" i="7"/>
  <c r="AS337" i="7"/>
  <c r="AR337" i="7"/>
  <c r="AP337" i="7"/>
  <c r="AO337" i="7"/>
  <c r="AN337" i="7"/>
  <c r="AM337" i="7"/>
  <c r="Z337" i="7" s="1"/>
  <c r="AK337" i="7"/>
  <c r="AJ337" i="7"/>
  <c r="AI337" i="7"/>
  <c r="AH337" i="7"/>
  <c r="AG337" i="7"/>
  <c r="AF337" i="7"/>
  <c r="AE337" i="7"/>
  <c r="AD337" i="7"/>
  <c r="AC337" i="7"/>
  <c r="AT336" i="7"/>
  <c r="AS336" i="7"/>
  <c r="AR336" i="7"/>
  <c r="AP336" i="7"/>
  <c r="AO336" i="7"/>
  <c r="AN336" i="7"/>
  <c r="AM336" i="7"/>
  <c r="Z336" i="7" s="1"/>
  <c r="AK336" i="7"/>
  <c r="AJ336" i="7"/>
  <c r="AI336" i="7"/>
  <c r="AH336" i="7"/>
  <c r="AG336" i="7"/>
  <c r="AF336" i="7"/>
  <c r="AE336" i="7"/>
  <c r="AD336" i="7"/>
  <c r="AC336" i="7"/>
  <c r="AT335" i="7"/>
  <c r="AS335" i="7"/>
  <c r="AR335" i="7"/>
  <c r="AP335" i="7"/>
  <c r="AO335" i="7"/>
  <c r="AN335" i="7"/>
  <c r="AM335" i="7"/>
  <c r="Z335" i="7" s="1"/>
  <c r="AK335" i="7"/>
  <c r="AJ335" i="7"/>
  <c r="AI335" i="7"/>
  <c r="AH335" i="7"/>
  <c r="AG335" i="7"/>
  <c r="AF335" i="7"/>
  <c r="AE335" i="7"/>
  <c r="AD335" i="7"/>
  <c r="AC335" i="7"/>
  <c r="AT334" i="7"/>
  <c r="AS334" i="7"/>
  <c r="AR334" i="7"/>
  <c r="AP334" i="7"/>
  <c r="AO334" i="7"/>
  <c r="AN334" i="7"/>
  <c r="AM334" i="7"/>
  <c r="Z334" i="7" s="1"/>
  <c r="AK334" i="7"/>
  <c r="AJ334" i="7"/>
  <c r="AI334" i="7"/>
  <c r="AH334" i="7"/>
  <c r="AG334" i="7"/>
  <c r="AF334" i="7"/>
  <c r="AE334" i="7"/>
  <c r="AD334" i="7"/>
  <c r="AC334" i="7"/>
  <c r="AT333" i="7"/>
  <c r="AS333" i="7"/>
  <c r="AR333" i="7"/>
  <c r="AP333" i="7"/>
  <c r="AO333" i="7"/>
  <c r="AN333" i="7"/>
  <c r="AM333" i="7"/>
  <c r="Z333" i="7" s="1"/>
  <c r="AK333" i="7"/>
  <c r="AJ333" i="7"/>
  <c r="AI333" i="7"/>
  <c r="AH333" i="7"/>
  <c r="AG333" i="7"/>
  <c r="AF333" i="7"/>
  <c r="AE333" i="7"/>
  <c r="AD333" i="7"/>
  <c r="AC333" i="7"/>
  <c r="AT332" i="7"/>
  <c r="AS332" i="7"/>
  <c r="AR332" i="7"/>
  <c r="AP332" i="7"/>
  <c r="AO332" i="7"/>
  <c r="AN332" i="7"/>
  <c r="AM332" i="7"/>
  <c r="Z332" i="7" s="1"/>
  <c r="AK332" i="7"/>
  <c r="AJ332" i="7"/>
  <c r="AI332" i="7"/>
  <c r="AH332" i="7"/>
  <c r="AG332" i="7"/>
  <c r="AF332" i="7"/>
  <c r="AE332" i="7"/>
  <c r="AD332" i="7"/>
  <c r="AC332" i="7"/>
  <c r="AT331" i="7"/>
  <c r="AS331" i="7"/>
  <c r="AR331" i="7"/>
  <c r="AP331" i="7"/>
  <c r="AO331" i="7"/>
  <c r="AN331" i="7"/>
  <c r="AM331" i="7"/>
  <c r="Z331" i="7" s="1"/>
  <c r="AK331" i="7"/>
  <c r="AJ331" i="7"/>
  <c r="AI331" i="7"/>
  <c r="AH331" i="7"/>
  <c r="AG331" i="7"/>
  <c r="AF331" i="7"/>
  <c r="AE331" i="7"/>
  <c r="AD331" i="7"/>
  <c r="AC331" i="7"/>
  <c r="AT330" i="7"/>
  <c r="AS330" i="7"/>
  <c r="AR330" i="7"/>
  <c r="AP330" i="7"/>
  <c r="AO330" i="7"/>
  <c r="AN330" i="7"/>
  <c r="AM330" i="7"/>
  <c r="Z330" i="7" s="1"/>
  <c r="AK330" i="7"/>
  <c r="AJ330" i="7"/>
  <c r="AI330" i="7"/>
  <c r="AH330" i="7"/>
  <c r="AG330" i="7"/>
  <c r="AF330" i="7"/>
  <c r="AE330" i="7"/>
  <c r="AD330" i="7"/>
  <c r="AC330" i="7"/>
  <c r="AT329" i="7"/>
  <c r="AS329" i="7"/>
  <c r="AR329" i="7"/>
  <c r="AP329" i="7"/>
  <c r="AO329" i="7"/>
  <c r="AN329" i="7"/>
  <c r="AM329" i="7"/>
  <c r="Z329" i="7" s="1"/>
  <c r="AK329" i="7"/>
  <c r="AJ329" i="7"/>
  <c r="AI329" i="7"/>
  <c r="AH329" i="7"/>
  <c r="AG329" i="7"/>
  <c r="AF329" i="7"/>
  <c r="AE329" i="7"/>
  <c r="AD329" i="7"/>
  <c r="AC329" i="7"/>
  <c r="AT328" i="7"/>
  <c r="AS328" i="7"/>
  <c r="AR328" i="7"/>
  <c r="AP328" i="7"/>
  <c r="AO328" i="7"/>
  <c r="AN328" i="7"/>
  <c r="AM328" i="7"/>
  <c r="Z328" i="7" s="1"/>
  <c r="AK328" i="7"/>
  <c r="AJ328" i="7"/>
  <c r="AI328" i="7"/>
  <c r="AH328" i="7"/>
  <c r="AG328" i="7"/>
  <c r="AF328" i="7"/>
  <c r="AE328" i="7"/>
  <c r="AD328" i="7"/>
  <c r="AC328" i="7"/>
  <c r="AT327" i="7"/>
  <c r="AS327" i="7"/>
  <c r="AR327" i="7"/>
  <c r="AP327" i="7"/>
  <c r="AO327" i="7"/>
  <c r="AN327" i="7"/>
  <c r="AM327" i="7"/>
  <c r="Z327" i="7" s="1"/>
  <c r="AK327" i="7"/>
  <c r="AJ327" i="7"/>
  <c r="AI327" i="7"/>
  <c r="AH327" i="7"/>
  <c r="AG327" i="7"/>
  <c r="AF327" i="7"/>
  <c r="AE327" i="7"/>
  <c r="AD327" i="7"/>
  <c r="AC327" i="7"/>
  <c r="AT326" i="7"/>
  <c r="AS326" i="7"/>
  <c r="AR326" i="7"/>
  <c r="AP326" i="7"/>
  <c r="AO326" i="7"/>
  <c r="AN326" i="7"/>
  <c r="AM326" i="7"/>
  <c r="Z326" i="7" s="1"/>
  <c r="AK326" i="7"/>
  <c r="AJ326" i="7"/>
  <c r="AI326" i="7"/>
  <c r="AH326" i="7"/>
  <c r="AG326" i="7"/>
  <c r="AF326" i="7"/>
  <c r="AE326" i="7"/>
  <c r="AD326" i="7"/>
  <c r="AC326" i="7"/>
  <c r="AT325" i="7"/>
  <c r="AS325" i="7"/>
  <c r="AR325" i="7"/>
  <c r="AP325" i="7"/>
  <c r="AO325" i="7"/>
  <c r="AN325" i="7"/>
  <c r="AM325" i="7"/>
  <c r="Z325" i="7" s="1"/>
  <c r="AK325" i="7"/>
  <c r="AJ325" i="7"/>
  <c r="AI325" i="7"/>
  <c r="AH325" i="7"/>
  <c r="AG325" i="7"/>
  <c r="AF325" i="7"/>
  <c r="AE325" i="7"/>
  <c r="AD325" i="7"/>
  <c r="AC325" i="7"/>
  <c r="AT324" i="7"/>
  <c r="AS324" i="7"/>
  <c r="AR324" i="7"/>
  <c r="AP324" i="7"/>
  <c r="AO324" i="7"/>
  <c r="AN324" i="7"/>
  <c r="AM324" i="7"/>
  <c r="Z324" i="7" s="1"/>
  <c r="AK324" i="7"/>
  <c r="AJ324" i="7"/>
  <c r="AI324" i="7"/>
  <c r="AH324" i="7"/>
  <c r="AG324" i="7"/>
  <c r="AF324" i="7"/>
  <c r="AE324" i="7"/>
  <c r="AD324" i="7"/>
  <c r="AC324" i="7"/>
  <c r="Y324" i="7" s="1"/>
  <c r="AT323" i="7"/>
  <c r="AS323" i="7"/>
  <c r="AR323" i="7"/>
  <c r="AP323" i="7"/>
  <c r="AO323" i="7"/>
  <c r="AN323" i="7"/>
  <c r="AM323" i="7"/>
  <c r="Z323" i="7" s="1"/>
  <c r="AK323" i="7"/>
  <c r="AJ323" i="7"/>
  <c r="AI323" i="7"/>
  <c r="AH323" i="7"/>
  <c r="AG323" i="7"/>
  <c r="AF323" i="7"/>
  <c r="AE323" i="7"/>
  <c r="AD323" i="7"/>
  <c r="AC323" i="7"/>
  <c r="AT322" i="7"/>
  <c r="AS322" i="7"/>
  <c r="AR322" i="7"/>
  <c r="AP322" i="7"/>
  <c r="AO322" i="7"/>
  <c r="AN322" i="7"/>
  <c r="AM322" i="7"/>
  <c r="Z322" i="7" s="1"/>
  <c r="AK322" i="7"/>
  <c r="AJ322" i="7"/>
  <c r="AI322" i="7"/>
  <c r="AH322" i="7"/>
  <c r="AG322" i="7"/>
  <c r="AF322" i="7"/>
  <c r="AE322" i="7"/>
  <c r="AD322" i="7"/>
  <c r="AC322" i="7"/>
  <c r="AT321" i="7"/>
  <c r="AS321" i="7"/>
  <c r="AR321" i="7"/>
  <c r="AP321" i="7"/>
  <c r="AO321" i="7"/>
  <c r="AN321" i="7"/>
  <c r="AM321" i="7"/>
  <c r="Z321" i="7" s="1"/>
  <c r="AK321" i="7"/>
  <c r="AJ321" i="7"/>
  <c r="AI321" i="7"/>
  <c r="AH321" i="7"/>
  <c r="AG321" i="7"/>
  <c r="AF321" i="7"/>
  <c r="AE321" i="7"/>
  <c r="AD321" i="7"/>
  <c r="AC321" i="7"/>
  <c r="AT320" i="7"/>
  <c r="AS320" i="7"/>
  <c r="AR320" i="7"/>
  <c r="AP320" i="7"/>
  <c r="AO320" i="7"/>
  <c r="AN320" i="7"/>
  <c r="AM320" i="7"/>
  <c r="Z320" i="7" s="1"/>
  <c r="AK320" i="7"/>
  <c r="AJ320" i="7"/>
  <c r="AI320" i="7"/>
  <c r="AH320" i="7"/>
  <c r="AG320" i="7"/>
  <c r="AF320" i="7"/>
  <c r="AE320" i="7"/>
  <c r="AD320" i="7"/>
  <c r="AC320" i="7"/>
  <c r="AT319" i="7"/>
  <c r="AS319" i="7"/>
  <c r="AR319" i="7"/>
  <c r="AP319" i="7"/>
  <c r="AO319" i="7"/>
  <c r="AN319" i="7"/>
  <c r="AM319" i="7"/>
  <c r="Z319" i="7" s="1"/>
  <c r="AK319" i="7"/>
  <c r="AJ319" i="7"/>
  <c r="AI319" i="7"/>
  <c r="AH319" i="7"/>
  <c r="AG319" i="7"/>
  <c r="AF319" i="7"/>
  <c r="AE319" i="7"/>
  <c r="AD319" i="7"/>
  <c r="AC319" i="7"/>
  <c r="AT318" i="7"/>
  <c r="AS318" i="7"/>
  <c r="AR318" i="7"/>
  <c r="AP318" i="7"/>
  <c r="AO318" i="7"/>
  <c r="AN318" i="7"/>
  <c r="AM318" i="7"/>
  <c r="Z318" i="7" s="1"/>
  <c r="AK318" i="7"/>
  <c r="AJ318" i="7"/>
  <c r="AI318" i="7"/>
  <c r="AH318" i="7"/>
  <c r="AG318" i="7"/>
  <c r="AF318" i="7"/>
  <c r="AE318" i="7"/>
  <c r="AD318" i="7"/>
  <c r="AC318" i="7"/>
  <c r="AT317" i="7"/>
  <c r="AS317" i="7"/>
  <c r="AR317" i="7"/>
  <c r="AP317" i="7"/>
  <c r="AO317" i="7"/>
  <c r="AN317" i="7"/>
  <c r="AM317" i="7"/>
  <c r="Z317" i="7" s="1"/>
  <c r="AK317" i="7"/>
  <c r="AJ317" i="7"/>
  <c r="AI317" i="7"/>
  <c r="AH317" i="7"/>
  <c r="AG317" i="7"/>
  <c r="AF317" i="7"/>
  <c r="AE317" i="7"/>
  <c r="AD317" i="7"/>
  <c r="AC317" i="7"/>
  <c r="AT316" i="7"/>
  <c r="AS316" i="7"/>
  <c r="AR316" i="7"/>
  <c r="AP316" i="7"/>
  <c r="AO316" i="7"/>
  <c r="AN316" i="7"/>
  <c r="AM316" i="7"/>
  <c r="Z316" i="7" s="1"/>
  <c r="AK316" i="7"/>
  <c r="AJ316" i="7"/>
  <c r="AI316" i="7"/>
  <c r="AH316" i="7"/>
  <c r="AG316" i="7"/>
  <c r="AF316" i="7"/>
  <c r="AE316" i="7"/>
  <c r="AD316" i="7"/>
  <c r="AC316" i="7"/>
  <c r="AT315" i="7"/>
  <c r="AS315" i="7"/>
  <c r="AR315" i="7"/>
  <c r="AP315" i="7"/>
  <c r="AO315" i="7"/>
  <c r="AN315" i="7"/>
  <c r="AM315" i="7"/>
  <c r="Z315" i="7" s="1"/>
  <c r="AK315" i="7"/>
  <c r="AJ315" i="7"/>
  <c r="AI315" i="7"/>
  <c r="AH315" i="7"/>
  <c r="AG315" i="7"/>
  <c r="AF315" i="7"/>
  <c r="AE315" i="7"/>
  <c r="AD315" i="7"/>
  <c r="AC315" i="7"/>
  <c r="AT314" i="7"/>
  <c r="AS314" i="7"/>
  <c r="AR314" i="7"/>
  <c r="AP314" i="7"/>
  <c r="AO314" i="7"/>
  <c r="AN314" i="7"/>
  <c r="AM314" i="7"/>
  <c r="Z314" i="7" s="1"/>
  <c r="AK314" i="7"/>
  <c r="AJ314" i="7"/>
  <c r="AI314" i="7"/>
  <c r="AH314" i="7"/>
  <c r="AG314" i="7"/>
  <c r="AF314" i="7"/>
  <c r="AE314" i="7"/>
  <c r="AD314" i="7"/>
  <c r="AC314" i="7"/>
  <c r="AT313" i="7"/>
  <c r="AS313" i="7"/>
  <c r="AR313" i="7"/>
  <c r="AP313" i="7"/>
  <c r="AO313" i="7"/>
  <c r="AN313" i="7"/>
  <c r="AM313" i="7"/>
  <c r="Z313" i="7" s="1"/>
  <c r="AK313" i="7"/>
  <c r="AJ313" i="7"/>
  <c r="AI313" i="7"/>
  <c r="AH313" i="7"/>
  <c r="AG313" i="7"/>
  <c r="AF313" i="7"/>
  <c r="AE313" i="7"/>
  <c r="AD313" i="7"/>
  <c r="AC313" i="7"/>
  <c r="AT312" i="7"/>
  <c r="AS312" i="7"/>
  <c r="AR312" i="7"/>
  <c r="AP312" i="7"/>
  <c r="AO312" i="7"/>
  <c r="AN312" i="7"/>
  <c r="AM312" i="7"/>
  <c r="Z312" i="7" s="1"/>
  <c r="AK312" i="7"/>
  <c r="AJ312" i="7"/>
  <c r="AI312" i="7"/>
  <c r="AH312" i="7"/>
  <c r="AG312" i="7"/>
  <c r="AF312" i="7"/>
  <c r="AE312" i="7"/>
  <c r="AD312" i="7"/>
  <c r="AC312" i="7"/>
  <c r="AT311" i="7"/>
  <c r="AS311" i="7"/>
  <c r="AR311" i="7"/>
  <c r="AP311" i="7"/>
  <c r="AO311" i="7"/>
  <c r="AN311" i="7"/>
  <c r="AM311" i="7"/>
  <c r="Z311" i="7" s="1"/>
  <c r="AK311" i="7"/>
  <c r="AJ311" i="7"/>
  <c r="AI311" i="7"/>
  <c r="AH311" i="7"/>
  <c r="AG311" i="7"/>
  <c r="AF311" i="7"/>
  <c r="AE311" i="7"/>
  <c r="AD311" i="7"/>
  <c r="AC311" i="7"/>
  <c r="AT310" i="7"/>
  <c r="AS310" i="7"/>
  <c r="AR310" i="7"/>
  <c r="AP310" i="7"/>
  <c r="AO310" i="7"/>
  <c r="AN310" i="7"/>
  <c r="AM310" i="7"/>
  <c r="Z310" i="7" s="1"/>
  <c r="AK310" i="7"/>
  <c r="AJ310" i="7"/>
  <c r="AI310" i="7"/>
  <c r="AH310" i="7"/>
  <c r="AG310" i="7"/>
  <c r="AF310" i="7"/>
  <c r="AE310" i="7"/>
  <c r="AD310" i="7"/>
  <c r="AC310" i="7"/>
  <c r="AT309" i="7"/>
  <c r="AS309" i="7"/>
  <c r="AR309" i="7"/>
  <c r="AP309" i="7"/>
  <c r="AO309" i="7"/>
  <c r="AN309" i="7"/>
  <c r="AM309" i="7"/>
  <c r="Z309" i="7" s="1"/>
  <c r="AK309" i="7"/>
  <c r="AJ309" i="7"/>
  <c r="AI309" i="7"/>
  <c r="AH309" i="7"/>
  <c r="AG309" i="7"/>
  <c r="AF309" i="7"/>
  <c r="AE309" i="7"/>
  <c r="AD309" i="7"/>
  <c r="AC309" i="7"/>
  <c r="AT308" i="7"/>
  <c r="AS308" i="7"/>
  <c r="AR308" i="7"/>
  <c r="AP308" i="7"/>
  <c r="AO308" i="7"/>
  <c r="AN308" i="7"/>
  <c r="AM308" i="7"/>
  <c r="Z308" i="7" s="1"/>
  <c r="AK308" i="7"/>
  <c r="AJ308" i="7"/>
  <c r="AI308" i="7"/>
  <c r="AH308" i="7"/>
  <c r="AG308" i="7"/>
  <c r="AF308" i="7"/>
  <c r="AE308" i="7"/>
  <c r="AD308" i="7"/>
  <c r="AC308" i="7"/>
  <c r="AT307" i="7"/>
  <c r="AS307" i="7"/>
  <c r="AR307" i="7"/>
  <c r="AP307" i="7"/>
  <c r="AO307" i="7"/>
  <c r="AN307" i="7"/>
  <c r="AM307" i="7"/>
  <c r="Z307" i="7" s="1"/>
  <c r="AK307" i="7"/>
  <c r="AJ307" i="7"/>
  <c r="AI307" i="7"/>
  <c r="AH307" i="7"/>
  <c r="AG307" i="7"/>
  <c r="AF307" i="7"/>
  <c r="AE307" i="7"/>
  <c r="AD307" i="7"/>
  <c r="AC307" i="7"/>
  <c r="AT306" i="7"/>
  <c r="AS306" i="7"/>
  <c r="AR306" i="7"/>
  <c r="AP306" i="7"/>
  <c r="AO306" i="7"/>
  <c r="AN306" i="7"/>
  <c r="AM306" i="7"/>
  <c r="Z306" i="7" s="1"/>
  <c r="AK306" i="7"/>
  <c r="AJ306" i="7"/>
  <c r="AI306" i="7"/>
  <c r="AH306" i="7"/>
  <c r="AG306" i="7"/>
  <c r="AF306" i="7"/>
  <c r="AE306" i="7"/>
  <c r="AD306" i="7"/>
  <c r="AC306" i="7"/>
  <c r="AT305" i="7"/>
  <c r="AS305" i="7"/>
  <c r="AR305" i="7"/>
  <c r="AP305" i="7"/>
  <c r="AO305" i="7"/>
  <c r="AN305" i="7"/>
  <c r="AM305" i="7"/>
  <c r="Z305" i="7" s="1"/>
  <c r="AK305" i="7"/>
  <c r="AJ305" i="7"/>
  <c r="AI305" i="7"/>
  <c r="AH305" i="7"/>
  <c r="AG305" i="7"/>
  <c r="AF305" i="7"/>
  <c r="AE305" i="7"/>
  <c r="AD305" i="7"/>
  <c r="AC305" i="7"/>
  <c r="AT304" i="7"/>
  <c r="AS304" i="7"/>
  <c r="AR304" i="7"/>
  <c r="AP304" i="7"/>
  <c r="AO304" i="7"/>
  <c r="AN304" i="7"/>
  <c r="AM304" i="7"/>
  <c r="Z304" i="7" s="1"/>
  <c r="AK304" i="7"/>
  <c r="AJ304" i="7"/>
  <c r="AI304" i="7"/>
  <c r="AH304" i="7"/>
  <c r="AG304" i="7"/>
  <c r="AF304" i="7"/>
  <c r="AE304" i="7"/>
  <c r="AD304" i="7"/>
  <c r="AC304" i="7"/>
  <c r="AT303" i="7"/>
  <c r="AS303" i="7"/>
  <c r="AR303" i="7"/>
  <c r="AP303" i="7"/>
  <c r="AO303" i="7"/>
  <c r="AN303" i="7"/>
  <c r="AM303" i="7"/>
  <c r="Z303" i="7" s="1"/>
  <c r="AK303" i="7"/>
  <c r="AJ303" i="7"/>
  <c r="AI303" i="7"/>
  <c r="AH303" i="7"/>
  <c r="AG303" i="7"/>
  <c r="AF303" i="7"/>
  <c r="AE303" i="7"/>
  <c r="AD303" i="7"/>
  <c r="AC303" i="7"/>
  <c r="AT302" i="7"/>
  <c r="AS302" i="7"/>
  <c r="AR302" i="7"/>
  <c r="AP302" i="7"/>
  <c r="AO302" i="7"/>
  <c r="AN302" i="7"/>
  <c r="AM302" i="7"/>
  <c r="Z302" i="7" s="1"/>
  <c r="AK302" i="7"/>
  <c r="AJ302" i="7"/>
  <c r="AI302" i="7"/>
  <c r="AH302" i="7"/>
  <c r="AG302" i="7"/>
  <c r="AF302" i="7"/>
  <c r="AE302" i="7"/>
  <c r="AD302" i="7"/>
  <c r="AC302" i="7"/>
  <c r="AT301" i="7"/>
  <c r="AS301" i="7"/>
  <c r="AR301" i="7"/>
  <c r="AP301" i="7"/>
  <c r="AO301" i="7"/>
  <c r="AN301" i="7"/>
  <c r="AM301" i="7"/>
  <c r="Z301" i="7" s="1"/>
  <c r="AK301" i="7"/>
  <c r="AJ301" i="7"/>
  <c r="AI301" i="7"/>
  <c r="AH301" i="7"/>
  <c r="AG301" i="7"/>
  <c r="AF301" i="7"/>
  <c r="AE301" i="7"/>
  <c r="AD301" i="7"/>
  <c r="AC301" i="7"/>
  <c r="AT300" i="7"/>
  <c r="AS300" i="7"/>
  <c r="AR300" i="7"/>
  <c r="AP300" i="7"/>
  <c r="AO300" i="7"/>
  <c r="AN300" i="7"/>
  <c r="AM300" i="7"/>
  <c r="Z300" i="7" s="1"/>
  <c r="AK300" i="7"/>
  <c r="AJ300" i="7"/>
  <c r="AI300" i="7"/>
  <c r="AH300" i="7"/>
  <c r="AG300" i="7"/>
  <c r="AF300" i="7"/>
  <c r="AE300" i="7"/>
  <c r="AD300" i="7"/>
  <c r="AC300" i="7"/>
  <c r="AT299" i="7"/>
  <c r="AS299" i="7"/>
  <c r="AR299" i="7"/>
  <c r="AP299" i="7"/>
  <c r="AO299" i="7"/>
  <c r="AN299" i="7"/>
  <c r="AM299" i="7"/>
  <c r="Z299" i="7" s="1"/>
  <c r="AK299" i="7"/>
  <c r="AJ299" i="7"/>
  <c r="AI299" i="7"/>
  <c r="AH299" i="7"/>
  <c r="AG299" i="7"/>
  <c r="AF299" i="7"/>
  <c r="AE299" i="7"/>
  <c r="AD299" i="7"/>
  <c r="AC299" i="7"/>
  <c r="AT298" i="7"/>
  <c r="AS298" i="7"/>
  <c r="AR298" i="7"/>
  <c r="AP298" i="7"/>
  <c r="AO298" i="7"/>
  <c r="AN298" i="7"/>
  <c r="AM298" i="7"/>
  <c r="Z298" i="7" s="1"/>
  <c r="AK298" i="7"/>
  <c r="AJ298" i="7"/>
  <c r="AI298" i="7"/>
  <c r="AH298" i="7"/>
  <c r="AG298" i="7"/>
  <c r="AF298" i="7"/>
  <c r="AE298" i="7"/>
  <c r="AD298" i="7"/>
  <c r="AC298" i="7"/>
  <c r="AT297" i="7"/>
  <c r="AS297" i="7"/>
  <c r="AR297" i="7"/>
  <c r="AP297" i="7"/>
  <c r="AO297" i="7"/>
  <c r="AN297" i="7"/>
  <c r="AM297" i="7"/>
  <c r="Z297" i="7" s="1"/>
  <c r="AK297" i="7"/>
  <c r="AJ297" i="7"/>
  <c r="AI297" i="7"/>
  <c r="AH297" i="7"/>
  <c r="AG297" i="7"/>
  <c r="AF297" i="7"/>
  <c r="AE297" i="7"/>
  <c r="AD297" i="7"/>
  <c r="AC297" i="7"/>
  <c r="Y297" i="7"/>
  <c r="AT296" i="7"/>
  <c r="AS296" i="7"/>
  <c r="AR296" i="7"/>
  <c r="AP296" i="7"/>
  <c r="AO296" i="7"/>
  <c r="AN296" i="7"/>
  <c r="AM296" i="7"/>
  <c r="Z296" i="7" s="1"/>
  <c r="AK296" i="7"/>
  <c r="AJ296" i="7"/>
  <c r="AI296" i="7"/>
  <c r="AH296" i="7"/>
  <c r="AG296" i="7"/>
  <c r="AF296" i="7"/>
  <c r="AE296" i="7"/>
  <c r="AD296" i="7"/>
  <c r="AC296" i="7"/>
  <c r="Y296" i="7" s="1"/>
  <c r="AT295" i="7"/>
  <c r="AS295" i="7"/>
  <c r="AR295" i="7"/>
  <c r="AP295" i="7"/>
  <c r="AO295" i="7"/>
  <c r="AN295" i="7"/>
  <c r="AM295" i="7"/>
  <c r="Z295" i="7" s="1"/>
  <c r="AK295" i="7"/>
  <c r="AJ295" i="7"/>
  <c r="AI295" i="7"/>
  <c r="AH295" i="7"/>
  <c r="AG295" i="7"/>
  <c r="AF295" i="7"/>
  <c r="AE295" i="7"/>
  <c r="AD295" i="7"/>
  <c r="AC295" i="7"/>
  <c r="AT294" i="7"/>
  <c r="AS294" i="7"/>
  <c r="AR294" i="7"/>
  <c r="AP294" i="7"/>
  <c r="AO294" i="7"/>
  <c r="AN294" i="7"/>
  <c r="AM294" i="7"/>
  <c r="Z294" i="7" s="1"/>
  <c r="AK294" i="7"/>
  <c r="AJ294" i="7"/>
  <c r="AI294" i="7"/>
  <c r="AH294" i="7"/>
  <c r="AG294" i="7"/>
  <c r="AF294" i="7"/>
  <c r="AE294" i="7"/>
  <c r="AD294" i="7"/>
  <c r="AC294" i="7"/>
  <c r="AT293" i="7"/>
  <c r="AS293" i="7"/>
  <c r="AR293" i="7"/>
  <c r="AP293" i="7"/>
  <c r="AO293" i="7"/>
  <c r="AN293" i="7"/>
  <c r="AM293" i="7"/>
  <c r="Z293" i="7" s="1"/>
  <c r="AK293" i="7"/>
  <c r="AJ293" i="7"/>
  <c r="AI293" i="7"/>
  <c r="AH293" i="7"/>
  <c r="AG293" i="7"/>
  <c r="AF293" i="7"/>
  <c r="AE293" i="7"/>
  <c r="AD293" i="7"/>
  <c r="AC293" i="7"/>
  <c r="AA293" i="7" s="1"/>
  <c r="Y293" i="7"/>
  <c r="AT292" i="7"/>
  <c r="AS292" i="7"/>
  <c r="AR292" i="7"/>
  <c r="AP292" i="7"/>
  <c r="AO292" i="7"/>
  <c r="AN292" i="7"/>
  <c r="AM292" i="7"/>
  <c r="Z292" i="7" s="1"/>
  <c r="AK292" i="7"/>
  <c r="AJ292" i="7"/>
  <c r="AI292" i="7"/>
  <c r="AH292" i="7"/>
  <c r="AG292" i="7"/>
  <c r="AF292" i="7"/>
  <c r="AE292" i="7"/>
  <c r="AD292" i="7"/>
  <c r="AC292" i="7"/>
  <c r="Y292" i="7" s="1"/>
  <c r="AT291" i="7"/>
  <c r="AS291" i="7"/>
  <c r="AR291" i="7"/>
  <c r="AP291" i="7"/>
  <c r="AO291" i="7"/>
  <c r="AN291" i="7"/>
  <c r="AM291" i="7"/>
  <c r="Z291" i="7" s="1"/>
  <c r="AK291" i="7"/>
  <c r="AJ291" i="7"/>
  <c r="AI291" i="7"/>
  <c r="AH291" i="7"/>
  <c r="AG291" i="7"/>
  <c r="AF291" i="7"/>
  <c r="AE291" i="7"/>
  <c r="AD291" i="7"/>
  <c r="AC291" i="7"/>
  <c r="AT290" i="7"/>
  <c r="AS290" i="7"/>
  <c r="AR290" i="7"/>
  <c r="AP290" i="7"/>
  <c r="AO290" i="7"/>
  <c r="AN290" i="7"/>
  <c r="AM290" i="7"/>
  <c r="Z290" i="7" s="1"/>
  <c r="AK290" i="7"/>
  <c r="AJ290" i="7"/>
  <c r="AI290" i="7"/>
  <c r="AH290" i="7"/>
  <c r="AG290" i="7"/>
  <c r="AF290" i="7"/>
  <c r="AE290" i="7"/>
  <c r="AD290" i="7"/>
  <c r="AC290" i="7"/>
  <c r="AT289" i="7"/>
  <c r="AS289" i="7"/>
  <c r="AR289" i="7"/>
  <c r="AP289" i="7"/>
  <c r="AO289" i="7"/>
  <c r="AN289" i="7"/>
  <c r="AM289" i="7"/>
  <c r="Z289" i="7" s="1"/>
  <c r="AK289" i="7"/>
  <c r="AJ289" i="7"/>
  <c r="AI289" i="7"/>
  <c r="AH289" i="7"/>
  <c r="AG289" i="7"/>
  <c r="AF289" i="7"/>
  <c r="AE289" i="7"/>
  <c r="AD289" i="7"/>
  <c r="AC289" i="7"/>
  <c r="AT288" i="7"/>
  <c r="AS288" i="7"/>
  <c r="AR288" i="7"/>
  <c r="AP288" i="7"/>
  <c r="AO288" i="7"/>
  <c r="AN288" i="7"/>
  <c r="AM288" i="7"/>
  <c r="Z288" i="7" s="1"/>
  <c r="AK288" i="7"/>
  <c r="AJ288" i="7"/>
  <c r="AI288" i="7"/>
  <c r="AH288" i="7"/>
  <c r="AG288" i="7"/>
  <c r="AF288" i="7"/>
  <c r="AE288" i="7"/>
  <c r="Y288" i="7" s="1"/>
  <c r="AD288" i="7"/>
  <c r="AC288" i="7"/>
  <c r="AA288" i="7" s="1"/>
  <c r="AT287" i="7"/>
  <c r="AS287" i="7"/>
  <c r="AR287" i="7"/>
  <c r="AP287" i="7"/>
  <c r="AO287" i="7"/>
  <c r="AN287" i="7"/>
  <c r="AM287" i="7"/>
  <c r="Z287" i="7" s="1"/>
  <c r="AK287" i="7"/>
  <c r="AJ287" i="7"/>
  <c r="AI287" i="7"/>
  <c r="AH287" i="7"/>
  <c r="AG287" i="7"/>
  <c r="AF287" i="7"/>
  <c r="AE287" i="7"/>
  <c r="AD287" i="7"/>
  <c r="AC287" i="7"/>
  <c r="AT286" i="7"/>
  <c r="AS286" i="7"/>
  <c r="AR286" i="7"/>
  <c r="AP286" i="7"/>
  <c r="AO286" i="7"/>
  <c r="AN286" i="7"/>
  <c r="AM286" i="7"/>
  <c r="Z286" i="7" s="1"/>
  <c r="AK286" i="7"/>
  <c r="AJ286" i="7"/>
  <c r="AI286" i="7"/>
  <c r="AH286" i="7"/>
  <c r="AG286" i="7"/>
  <c r="AF286" i="7"/>
  <c r="AE286" i="7"/>
  <c r="AD286" i="7"/>
  <c r="AC286" i="7"/>
  <c r="AT285" i="7"/>
  <c r="AS285" i="7"/>
  <c r="AR285" i="7"/>
  <c r="AP285" i="7"/>
  <c r="AO285" i="7"/>
  <c r="AN285" i="7"/>
  <c r="AM285" i="7"/>
  <c r="Z285" i="7" s="1"/>
  <c r="AK285" i="7"/>
  <c r="AJ285" i="7"/>
  <c r="AI285" i="7"/>
  <c r="AH285" i="7"/>
  <c r="AG285" i="7"/>
  <c r="AF285" i="7"/>
  <c r="AE285" i="7"/>
  <c r="AD285" i="7"/>
  <c r="AC285" i="7"/>
  <c r="AT284" i="7"/>
  <c r="AS284" i="7"/>
  <c r="AR284" i="7"/>
  <c r="AP284" i="7"/>
  <c r="AO284" i="7"/>
  <c r="AN284" i="7"/>
  <c r="AM284" i="7"/>
  <c r="Z284" i="7" s="1"/>
  <c r="AK284" i="7"/>
  <c r="AJ284" i="7"/>
  <c r="AI284" i="7"/>
  <c r="AH284" i="7"/>
  <c r="AG284" i="7"/>
  <c r="AF284" i="7"/>
  <c r="AE284" i="7"/>
  <c r="AD284" i="7"/>
  <c r="AC284" i="7"/>
  <c r="AT283" i="7"/>
  <c r="AS283" i="7"/>
  <c r="AR283" i="7"/>
  <c r="AP283" i="7"/>
  <c r="AO283" i="7"/>
  <c r="AN283" i="7"/>
  <c r="AM283" i="7"/>
  <c r="Z283" i="7" s="1"/>
  <c r="AK283" i="7"/>
  <c r="AJ283" i="7"/>
  <c r="AI283" i="7"/>
  <c r="AH283" i="7"/>
  <c r="AG283" i="7"/>
  <c r="AF283" i="7"/>
  <c r="AE283" i="7"/>
  <c r="AD283" i="7"/>
  <c r="AC283" i="7"/>
  <c r="AT282" i="7"/>
  <c r="AS282" i="7"/>
  <c r="AR282" i="7"/>
  <c r="AP282" i="7"/>
  <c r="AO282" i="7"/>
  <c r="AN282" i="7"/>
  <c r="AM282" i="7"/>
  <c r="Z282" i="7" s="1"/>
  <c r="AK282" i="7"/>
  <c r="AJ282" i="7"/>
  <c r="AI282" i="7"/>
  <c r="AH282" i="7"/>
  <c r="AG282" i="7"/>
  <c r="AF282" i="7"/>
  <c r="AE282" i="7"/>
  <c r="AD282" i="7"/>
  <c r="AC282" i="7"/>
  <c r="AT281" i="7"/>
  <c r="AS281" i="7"/>
  <c r="AR281" i="7"/>
  <c r="AP281" i="7"/>
  <c r="AO281" i="7"/>
  <c r="AN281" i="7"/>
  <c r="AM281" i="7"/>
  <c r="Z281" i="7" s="1"/>
  <c r="AK281" i="7"/>
  <c r="AJ281" i="7"/>
  <c r="AI281" i="7"/>
  <c r="AH281" i="7"/>
  <c r="AG281" i="7"/>
  <c r="AF281" i="7"/>
  <c r="AE281" i="7"/>
  <c r="AD281" i="7"/>
  <c r="AC281" i="7"/>
  <c r="AT280" i="7"/>
  <c r="AS280" i="7"/>
  <c r="AR280" i="7"/>
  <c r="AP280" i="7"/>
  <c r="AO280" i="7"/>
  <c r="AN280" i="7"/>
  <c r="AM280" i="7"/>
  <c r="Z280" i="7" s="1"/>
  <c r="AK280" i="7"/>
  <c r="AJ280" i="7"/>
  <c r="AI280" i="7"/>
  <c r="AH280" i="7"/>
  <c r="AG280" i="7"/>
  <c r="AF280" i="7"/>
  <c r="AE280" i="7"/>
  <c r="AD280" i="7"/>
  <c r="AC280" i="7"/>
  <c r="AT279" i="7"/>
  <c r="AS279" i="7"/>
  <c r="AR279" i="7"/>
  <c r="AP279" i="7"/>
  <c r="AO279" i="7"/>
  <c r="AN279" i="7"/>
  <c r="AM279" i="7"/>
  <c r="Z279" i="7" s="1"/>
  <c r="AK279" i="7"/>
  <c r="AJ279" i="7"/>
  <c r="AI279" i="7"/>
  <c r="AH279" i="7"/>
  <c r="AG279" i="7"/>
  <c r="AF279" i="7"/>
  <c r="AE279" i="7"/>
  <c r="AD279" i="7"/>
  <c r="AC279" i="7"/>
  <c r="AT278" i="7"/>
  <c r="AS278" i="7"/>
  <c r="AR278" i="7"/>
  <c r="AP278" i="7"/>
  <c r="AO278" i="7"/>
  <c r="AN278" i="7"/>
  <c r="AM278" i="7"/>
  <c r="Z278" i="7" s="1"/>
  <c r="AK278" i="7"/>
  <c r="AJ278" i="7"/>
  <c r="AI278" i="7"/>
  <c r="AH278" i="7"/>
  <c r="AG278" i="7"/>
  <c r="AF278" i="7"/>
  <c r="AE278" i="7"/>
  <c r="AD278" i="7"/>
  <c r="AC278" i="7"/>
  <c r="AT277" i="7"/>
  <c r="AS277" i="7"/>
  <c r="AR277" i="7"/>
  <c r="AP277" i="7"/>
  <c r="AO277" i="7"/>
  <c r="AN277" i="7"/>
  <c r="AM277" i="7"/>
  <c r="Z277" i="7" s="1"/>
  <c r="AK277" i="7"/>
  <c r="AJ277" i="7"/>
  <c r="AI277" i="7"/>
  <c r="AH277" i="7"/>
  <c r="AG277" i="7"/>
  <c r="AF277" i="7"/>
  <c r="AE277" i="7"/>
  <c r="AD277" i="7"/>
  <c r="AC277" i="7"/>
  <c r="AT276" i="7"/>
  <c r="AS276" i="7"/>
  <c r="AR276" i="7"/>
  <c r="AP276" i="7"/>
  <c r="AO276" i="7"/>
  <c r="AN276" i="7"/>
  <c r="AM276" i="7"/>
  <c r="Z276" i="7" s="1"/>
  <c r="AK276" i="7"/>
  <c r="AJ276" i="7"/>
  <c r="AI276" i="7"/>
  <c r="AH276" i="7"/>
  <c r="AG276" i="7"/>
  <c r="AF276" i="7"/>
  <c r="AE276" i="7"/>
  <c r="AD276" i="7"/>
  <c r="AC276" i="7"/>
  <c r="AT275" i="7"/>
  <c r="AS275" i="7"/>
  <c r="AR275" i="7"/>
  <c r="AP275" i="7"/>
  <c r="AO275" i="7"/>
  <c r="AN275" i="7"/>
  <c r="AM275" i="7"/>
  <c r="Z275" i="7" s="1"/>
  <c r="AK275" i="7"/>
  <c r="AJ275" i="7"/>
  <c r="AI275" i="7"/>
  <c r="AH275" i="7"/>
  <c r="AG275" i="7"/>
  <c r="AF275" i="7"/>
  <c r="AE275" i="7"/>
  <c r="AD275" i="7"/>
  <c r="AC275" i="7"/>
  <c r="AT274" i="7"/>
  <c r="AS274" i="7"/>
  <c r="AR274" i="7"/>
  <c r="AP274" i="7"/>
  <c r="AO274" i="7"/>
  <c r="AN274" i="7"/>
  <c r="AM274" i="7"/>
  <c r="Z274" i="7" s="1"/>
  <c r="AK274" i="7"/>
  <c r="AJ274" i="7"/>
  <c r="AI274" i="7"/>
  <c r="AH274" i="7"/>
  <c r="AG274" i="7"/>
  <c r="AF274" i="7"/>
  <c r="AE274" i="7"/>
  <c r="AD274" i="7"/>
  <c r="AC274" i="7"/>
  <c r="AT273" i="7"/>
  <c r="AS273" i="7"/>
  <c r="AR273" i="7"/>
  <c r="AP273" i="7"/>
  <c r="AO273" i="7"/>
  <c r="AN273" i="7"/>
  <c r="AM273" i="7"/>
  <c r="Z273" i="7" s="1"/>
  <c r="AK273" i="7"/>
  <c r="AJ273" i="7"/>
  <c r="AI273" i="7"/>
  <c r="AH273" i="7"/>
  <c r="AG273" i="7"/>
  <c r="AF273" i="7"/>
  <c r="AE273" i="7"/>
  <c r="AD273" i="7"/>
  <c r="AC273" i="7"/>
  <c r="AT272" i="7"/>
  <c r="AS272" i="7"/>
  <c r="AR272" i="7"/>
  <c r="AP272" i="7"/>
  <c r="AO272" i="7"/>
  <c r="AN272" i="7"/>
  <c r="AM272" i="7"/>
  <c r="Z272" i="7" s="1"/>
  <c r="AK272" i="7"/>
  <c r="AJ272" i="7"/>
  <c r="AI272" i="7"/>
  <c r="AH272" i="7"/>
  <c r="AG272" i="7"/>
  <c r="AF272" i="7"/>
  <c r="AE272" i="7"/>
  <c r="AD272" i="7"/>
  <c r="AC272" i="7"/>
  <c r="AT271" i="7"/>
  <c r="AS271" i="7"/>
  <c r="AR271" i="7"/>
  <c r="AP271" i="7"/>
  <c r="AO271" i="7"/>
  <c r="AN271" i="7"/>
  <c r="AM271" i="7"/>
  <c r="Z271" i="7" s="1"/>
  <c r="AK271" i="7"/>
  <c r="AJ271" i="7"/>
  <c r="AI271" i="7"/>
  <c r="AH271" i="7"/>
  <c r="AG271" i="7"/>
  <c r="AF271" i="7"/>
  <c r="AE271" i="7"/>
  <c r="AD271" i="7"/>
  <c r="AC271" i="7"/>
  <c r="AT270" i="7"/>
  <c r="AS270" i="7"/>
  <c r="AR270" i="7"/>
  <c r="AP270" i="7"/>
  <c r="AO270" i="7"/>
  <c r="AN270" i="7"/>
  <c r="AM270" i="7"/>
  <c r="Z270" i="7" s="1"/>
  <c r="AK270" i="7"/>
  <c r="AJ270" i="7"/>
  <c r="AI270" i="7"/>
  <c r="AH270" i="7"/>
  <c r="AG270" i="7"/>
  <c r="AF270" i="7"/>
  <c r="AE270" i="7"/>
  <c r="AD270" i="7"/>
  <c r="AC270" i="7"/>
  <c r="AT269" i="7"/>
  <c r="AS269" i="7"/>
  <c r="AR269" i="7"/>
  <c r="AP269" i="7"/>
  <c r="AO269" i="7"/>
  <c r="AN269" i="7"/>
  <c r="AM269" i="7"/>
  <c r="Z269" i="7" s="1"/>
  <c r="AK269" i="7"/>
  <c r="AJ269" i="7"/>
  <c r="AI269" i="7"/>
  <c r="AH269" i="7"/>
  <c r="AG269" i="7"/>
  <c r="AF269" i="7"/>
  <c r="AE269" i="7"/>
  <c r="AD269" i="7"/>
  <c r="AC269" i="7"/>
  <c r="AT268" i="7"/>
  <c r="AS268" i="7"/>
  <c r="AR268" i="7"/>
  <c r="AP268" i="7"/>
  <c r="AO268" i="7"/>
  <c r="AN268" i="7"/>
  <c r="AM268" i="7"/>
  <c r="Z268" i="7" s="1"/>
  <c r="AK268" i="7"/>
  <c r="AJ268" i="7"/>
  <c r="AI268" i="7"/>
  <c r="AH268" i="7"/>
  <c r="AG268" i="7"/>
  <c r="AF268" i="7"/>
  <c r="AE268" i="7"/>
  <c r="AD268" i="7"/>
  <c r="AC268" i="7"/>
  <c r="AT267" i="7"/>
  <c r="AS267" i="7"/>
  <c r="AR267" i="7"/>
  <c r="AP267" i="7"/>
  <c r="AO267" i="7"/>
  <c r="AN267" i="7"/>
  <c r="AM267" i="7"/>
  <c r="Z267" i="7" s="1"/>
  <c r="AK267" i="7"/>
  <c r="AJ267" i="7"/>
  <c r="AI267" i="7"/>
  <c r="AH267" i="7"/>
  <c r="AG267" i="7"/>
  <c r="AF267" i="7"/>
  <c r="AE267" i="7"/>
  <c r="AD267" i="7"/>
  <c r="AC267" i="7"/>
  <c r="AT266" i="7"/>
  <c r="AS266" i="7"/>
  <c r="AR266" i="7"/>
  <c r="AP266" i="7"/>
  <c r="AO266" i="7"/>
  <c r="AN266" i="7"/>
  <c r="AM266" i="7"/>
  <c r="Z266" i="7" s="1"/>
  <c r="AK266" i="7"/>
  <c r="AJ266" i="7"/>
  <c r="AI266" i="7"/>
  <c r="AH266" i="7"/>
  <c r="AG266" i="7"/>
  <c r="AF266" i="7"/>
  <c r="AE266" i="7"/>
  <c r="AD266" i="7"/>
  <c r="AC266" i="7"/>
  <c r="AT265" i="7"/>
  <c r="AS265" i="7"/>
  <c r="AR265" i="7"/>
  <c r="AP265" i="7"/>
  <c r="AO265" i="7"/>
  <c r="AN265" i="7"/>
  <c r="AM265" i="7"/>
  <c r="Z265" i="7" s="1"/>
  <c r="AK265" i="7"/>
  <c r="AJ265" i="7"/>
  <c r="AI265" i="7"/>
  <c r="AH265" i="7"/>
  <c r="AG265" i="7"/>
  <c r="Y265" i="7" s="1"/>
  <c r="AF265" i="7"/>
  <c r="AE265" i="7"/>
  <c r="AD265" i="7"/>
  <c r="AC265" i="7"/>
  <c r="AT264" i="7"/>
  <c r="AS264" i="7"/>
  <c r="AR264" i="7"/>
  <c r="AP264" i="7"/>
  <c r="AO264" i="7"/>
  <c r="AN264" i="7"/>
  <c r="AM264" i="7"/>
  <c r="Z264" i="7" s="1"/>
  <c r="AK264" i="7"/>
  <c r="AJ264" i="7"/>
  <c r="AI264" i="7"/>
  <c r="AH264" i="7"/>
  <c r="AG264" i="7"/>
  <c r="AF264" i="7"/>
  <c r="AE264" i="7"/>
  <c r="AD264" i="7"/>
  <c r="AC264" i="7"/>
  <c r="AT263" i="7"/>
  <c r="AS263" i="7"/>
  <c r="AR263" i="7"/>
  <c r="AP263" i="7"/>
  <c r="AO263" i="7"/>
  <c r="AN263" i="7"/>
  <c r="AM263" i="7"/>
  <c r="Z263" i="7" s="1"/>
  <c r="AK263" i="7"/>
  <c r="AJ263" i="7"/>
  <c r="AI263" i="7"/>
  <c r="AH263" i="7"/>
  <c r="AG263" i="7"/>
  <c r="AF263" i="7"/>
  <c r="AE263" i="7"/>
  <c r="AD263" i="7"/>
  <c r="AC263" i="7"/>
  <c r="AA263" i="7" s="1"/>
  <c r="AT262" i="7"/>
  <c r="AS262" i="7"/>
  <c r="AR262" i="7"/>
  <c r="AP262" i="7"/>
  <c r="AO262" i="7"/>
  <c r="AN262" i="7"/>
  <c r="AM262" i="7"/>
  <c r="Z262" i="7" s="1"/>
  <c r="AK262" i="7"/>
  <c r="AJ262" i="7"/>
  <c r="AI262" i="7"/>
  <c r="AH262" i="7"/>
  <c r="AG262" i="7"/>
  <c r="AF262" i="7"/>
  <c r="AE262" i="7"/>
  <c r="AD262" i="7"/>
  <c r="AC262" i="7"/>
  <c r="AT261" i="7"/>
  <c r="AS261" i="7"/>
  <c r="AR261" i="7"/>
  <c r="AP261" i="7"/>
  <c r="AO261" i="7"/>
  <c r="AN261" i="7"/>
  <c r="AM261" i="7"/>
  <c r="Z261" i="7" s="1"/>
  <c r="AK261" i="7"/>
  <c r="AJ261" i="7"/>
  <c r="AI261" i="7"/>
  <c r="AH261" i="7"/>
  <c r="AG261" i="7"/>
  <c r="AF261" i="7"/>
  <c r="AE261" i="7"/>
  <c r="AD261" i="7"/>
  <c r="AC261" i="7"/>
  <c r="AT260" i="7"/>
  <c r="AS260" i="7"/>
  <c r="AR260" i="7"/>
  <c r="AP260" i="7"/>
  <c r="AO260" i="7"/>
  <c r="AN260" i="7"/>
  <c r="AM260" i="7"/>
  <c r="Z260" i="7" s="1"/>
  <c r="AK260" i="7"/>
  <c r="AJ260" i="7"/>
  <c r="AI260" i="7"/>
  <c r="AH260" i="7"/>
  <c r="AG260" i="7"/>
  <c r="AF260" i="7"/>
  <c r="AE260" i="7"/>
  <c r="AD260" i="7"/>
  <c r="AC260" i="7"/>
  <c r="AT259" i="7"/>
  <c r="AS259" i="7"/>
  <c r="AR259" i="7"/>
  <c r="AP259" i="7"/>
  <c r="AO259" i="7"/>
  <c r="AN259" i="7"/>
  <c r="AM259" i="7"/>
  <c r="Z259" i="7" s="1"/>
  <c r="AK259" i="7"/>
  <c r="AJ259" i="7"/>
  <c r="AI259" i="7"/>
  <c r="AH259" i="7"/>
  <c r="AG259" i="7"/>
  <c r="AF259" i="7"/>
  <c r="AE259" i="7"/>
  <c r="AD259" i="7"/>
  <c r="AC259" i="7"/>
  <c r="AT258" i="7"/>
  <c r="AS258" i="7"/>
  <c r="AR258" i="7"/>
  <c r="AP258" i="7"/>
  <c r="AO258" i="7"/>
  <c r="AN258" i="7"/>
  <c r="AM258" i="7"/>
  <c r="Z258" i="7" s="1"/>
  <c r="AK258" i="7"/>
  <c r="AJ258" i="7"/>
  <c r="AI258" i="7"/>
  <c r="AH258" i="7"/>
  <c r="AG258" i="7"/>
  <c r="AF258" i="7"/>
  <c r="AE258" i="7"/>
  <c r="AD258" i="7"/>
  <c r="AC258" i="7"/>
  <c r="AT257" i="7"/>
  <c r="AS257" i="7"/>
  <c r="AR257" i="7"/>
  <c r="AP257" i="7"/>
  <c r="AO257" i="7"/>
  <c r="AN257" i="7"/>
  <c r="AM257" i="7"/>
  <c r="Z257" i="7" s="1"/>
  <c r="AK257" i="7"/>
  <c r="AJ257" i="7"/>
  <c r="AI257" i="7"/>
  <c r="AH257" i="7"/>
  <c r="AG257" i="7"/>
  <c r="AF257" i="7"/>
  <c r="AE257" i="7"/>
  <c r="AD257" i="7"/>
  <c r="AC257" i="7"/>
  <c r="AT256" i="7"/>
  <c r="AS256" i="7"/>
  <c r="AR256" i="7"/>
  <c r="AP256" i="7"/>
  <c r="AO256" i="7"/>
  <c r="AN256" i="7"/>
  <c r="AM256" i="7"/>
  <c r="Z256" i="7" s="1"/>
  <c r="AK256" i="7"/>
  <c r="AJ256" i="7"/>
  <c r="AI256" i="7"/>
  <c r="AH256" i="7"/>
  <c r="AG256" i="7"/>
  <c r="AF256" i="7"/>
  <c r="AE256" i="7"/>
  <c r="AD256" i="7"/>
  <c r="AC256" i="7"/>
  <c r="AT255" i="7"/>
  <c r="AS255" i="7"/>
  <c r="AR255" i="7"/>
  <c r="AP255" i="7"/>
  <c r="AO255" i="7"/>
  <c r="AN255" i="7"/>
  <c r="AM255" i="7"/>
  <c r="Z255" i="7" s="1"/>
  <c r="AK255" i="7"/>
  <c r="AJ255" i="7"/>
  <c r="AI255" i="7"/>
  <c r="AH255" i="7"/>
  <c r="AG255" i="7"/>
  <c r="AF255" i="7"/>
  <c r="AE255" i="7"/>
  <c r="AD255" i="7"/>
  <c r="AC255" i="7"/>
  <c r="AT254" i="7"/>
  <c r="AS254" i="7"/>
  <c r="AR254" i="7"/>
  <c r="AP254" i="7"/>
  <c r="AO254" i="7"/>
  <c r="AN254" i="7"/>
  <c r="AM254" i="7"/>
  <c r="Z254" i="7" s="1"/>
  <c r="AK254" i="7"/>
  <c r="AJ254" i="7"/>
  <c r="AI254" i="7"/>
  <c r="AH254" i="7"/>
  <c r="AG254" i="7"/>
  <c r="AF254" i="7"/>
  <c r="AE254" i="7"/>
  <c r="AD254" i="7"/>
  <c r="AC254" i="7"/>
  <c r="AT253" i="7"/>
  <c r="AS253" i="7"/>
  <c r="AR253" i="7"/>
  <c r="AP253" i="7"/>
  <c r="AO253" i="7"/>
  <c r="AN253" i="7"/>
  <c r="AM253" i="7"/>
  <c r="Z253" i="7" s="1"/>
  <c r="AK253" i="7"/>
  <c r="AJ253" i="7"/>
  <c r="AI253" i="7"/>
  <c r="AH253" i="7"/>
  <c r="AG253" i="7"/>
  <c r="AF253" i="7"/>
  <c r="AE253" i="7"/>
  <c r="AD253" i="7"/>
  <c r="AC253" i="7"/>
  <c r="AT252" i="7"/>
  <c r="AS252" i="7"/>
  <c r="AR252" i="7"/>
  <c r="AP252" i="7"/>
  <c r="AO252" i="7"/>
  <c r="AN252" i="7"/>
  <c r="AM252" i="7"/>
  <c r="Z252" i="7" s="1"/>
  <c r="AK252" i="7"/>
  <c r="AJ252" i="7"/>
  <c r="AI252" i="7"/>
  <c r="AH252" i="7"/>
  <c r="AG252" i="7"/>
  <c r="AF252" i="7"/>
  <c r="AE252" i="7"/>
  <c r="AD252" i="7"/>
  <c r="AC252" i="7"/>
  <c r="AT251" i="7"/>
  <c r="AS251" i="7"/>
  <c r="AR251" i="7"/>
  <c r="AP251" i="7"/>
  <c r="AO251" i="7"/>
  <c r="AN251" i="7"/>
  <c r="AM251" i="7"/>
  <c r="Z251" i="7" s="1"/>
  <c r="AK251" i="7"/>
  <c r="AJ251" i="7"/>
  <c r="AI251" i="7"/>
  <c r="AH251" i="7"/>
  <c r="AG251" i="7"/>
  <c r="AF251" i="7"/>
  <c r="AE251" i="7"/>
  <c r="AD251" i="7"/>
  <c r="AC251" i="7"/>
  <c r="AT250" i="7"/>
  <c r="AS250" i="7"/>
  <c r="AR250" i="7"/>
  <c r="AP250" i="7"/>
  <c r="AO250" i="7"/>
  <c r="AN250" i="7"/>
  <c r="AM250" i="7"/>
  <c r="Z250" i="7" s="1"/>
  <c r="AK250" i="7"/>
  <c r="AJ250" i="7"/>
  <c r="AI250" i="7"/>
  <c r="AH250" i="7"/>
  <c r="AG250" i="7"/>
  <c r="AF250" i="7"/>
  <c r="AE250" i="7"/>
  <c r="AD250" i="7"/>
  <c r="AC250" i="7"/>
  <c r="AT249" i="7"/>
  <c r="AS249" i="7"/>
  <c r="AR249" i="7"/>
  <c r="AP249" i="7"/>
  <c r="AO249" i="7"/>
  <c r="AN249" i="7"/>
  <c r="AM249" i="7"/>
  <c r="Z249" i="7" s="1"/>
  <c r="AK249" i="7"/>
  <c r="AJ249" i="7"/>
  <c r="AI249" i="7"/>
  <c r="AH249" i="7"/>
  <c r="AG249" i="7"/>
  <c r="AF249" i="7"/>
  <c r="AE249" i="7"/>
  <c r="AD249" i="7"/>
  <c r="AC249" i="7"/>
  <c r="AT248" i="7"/>
  <c r="AS248" i="7"/>
  <c r="AR248" i="7"/>
  <c r="AP248" i="7"/>
  <c r="AO248" i="7"/>
  <c r="AN248" i="7"/>
  <c r="AM248" i="7"/>
  <c r="Z248" i="7" s="1"/>
  <c r="AK248" i="7"/>
  <c r="AJ248" i="7"/>
  <c r="AI248" i="7"/>
  <c r="AH248" i="7"/>
  <c r="AG248" i="7"/>
  <c r="AF248" i="7"/>
  <c r="AE248" i="7"/>
  <c r="AD248" i="7"/>
  <c r="AC248" i="7"/>
  <c r="AT247" i="7"/>
  <c r="AS247" i="7"/>
  <c r="AR247" i="7"/>
  <c r="AP247" i="7"/>
  <c r="AO247" i="7"/>
  <c r="AN247" i="7"/>
  <c r="AM247" i="7"/>
  <c r="Z247" i="7" s="1"/>
  <c r="AK247" i="7"/>
  <c r="AJ247" i="7"/>
  <c r="AI247" i="7"/>
  <c r="AH247" i="7"/>
  <c r="AG247" i="7"/>
  <c r="AF247" i="7"/>
  <c r="AE247" i="7"/>
  <c r="AD247" i="7"/>
  <c r="AC247" i="7"/>
  <c r="AT246" i="7"/>
  <c r="AS246" i="7"/>
  <c r="AR246" i="7"/>
  <c r="AP246" i="7"/>
  <c r="AO246" i="7"/>
  <c r="AN246" i="7"/>
  <c r="AM246" i="7"/>
  <c r="Z246" i="7" s="1"/>
  <c r="AK246" i="7"/>
  <c r="AJ246" i="7"/>
  <c r="AI246" i="7"/>
  <c r="AH246" i="7"/>
  <c r="AG246" i="7"/>
  <c r="AF246" i="7"/>
  <c r="AE246" i="7"/>
  <c r="AD246" i="7"/>
  <c r="AC246" i="7"/>
  <c r="AT245" i="7"/>
  <c r="AS245" i="7"/>
  <c r="AR245" i="7"/>
  <c r="AP245" i="7"/>
  <c r="AO245" i="7"/>
  <c r="AN245" i="7"/>
  <c r="AM245" i="7"/>
  <c r="Z245" i="7" s="1"/>
  <c r="AK245" i="7"/>
  <c r="AJ245" i="7"/>
  <c r="AI245" i="7"/>
  <c r="AH245" i="7"/>
  <c r="AG245" i="7"/>
  <c r="AF245" i="7"/>
  <c r="AE245" i="7"/>
  <c r="AD245" i="7"/>
  <c r="AC245" i="7"/>
  <c r="AT244" i="7"/>
  <c r="AS244" i="7"/>
  <c r="AR244" i="7"/>
  <c r="AP244" i="7"/>
  <c r="AO244" i="7"/>
  <c r="AN244" i="7"/>
  <c r="AM244" i="7"/>
  <c r="Z244" i="7" s="1"/>
  <c r="AK244" i="7"/>
  <c r="AJ244" i="7"/>
  <c r="AI244" i="7"/>
  <c r="AH244" i="7"/>
  <c r="AG244" i="7"/>
  <c r="AF244" i="7"/>
  <c r="AE244" i="7"/>
  <c r="AD244" i="7"/>
  <c r="AC244" i="7"/>
  <c r="AT243" i="7"/>
  <c r="AS243" i="7"/>
  <c r="AR243" i="7"/>
  <c r="AP243" i="7"/>
  <c r="AO243" i="7"/>
  <c r="AN243" i="7"/>
  <c r="AM243" i="7"/>
  <c r="Z243" i="7" s="1"/>
  <c r="AK243" i="7"/>
  <c r="AJ243" i="7"/>
  <c r="AI243" i="7"/>
  <c r="AH243" i="7"/>
  <c r="AG243" i="7"/>
  <c r="AF243" i="7"/>
  <c r="AE243" i="7"/>
  <c r="AD243" i="7"/>
  <c r="AC243" i="7"/>
  <c r="AT242" i="7"/>
  <c r="AS242" i="7"/>
  <c r="AR242" i="7"/>
  <c r="AP242" i="7"/>
  <c r="AO242" i="7"/>
  <c r="AN242" i="7"/>
  <c r="AM242" i="7"/>
  <c r="Z242" i="7" s="1"/>
  <c r="AK242" i="7"/>
  <c r="AJ242" i="7"/>
  <c r="AI242" i="7"/>
  <c r="AH242" i="7"/>
  <c r="AG242" i="7"/>
  <c r="AF242" i="7"/>
  <c r="AE242" i="7"/>
  <c r="AD242" i="7"/>
  <c r="AC242" i="7"/>
  <c r="AT241" i="7"/>
  <c r="AS241" i="7"/>
  <c r="AR241" i="7"/>
  <c r="AP241" i="7"/>
  <c r="AO241" i="7"/>
  <c r="AN241" i="7"/>
  <c r="AM241" i="7"/>
  <c r="Z241" i="7" s="1"/>
  <c r="AK241" i="7"/>
  <c r="AJ241" i="7"/>
  <c r="AI241" i="7"/>
  <c r="AH241" i="7"/>
  <c r="AG241" i="7"/>
  <c r="AF241" i="7"/>
  <c r="AE241" i="7"/>
  <c r="AD241" i="7"/>
  <c r="AC241" i="7"/>
  <c r="AT240" i="7"/>
  <c r="AS240" i="7"/>
  <c r="AR240" i="7"/>
  <c r="AP240" i="7"/>
  <c r="AO240" i="7"/>
  <c r="AN240" i="7"/>
  <c r="AM240" i="7"/>
  <c r="Z240" i="7" s="1"/>
  <c r="AK240" i="7"/>
  <c r="AJ240" i="7"/>
  <c r="AI240" i="7"/>
  <c r="AH240" i="7"/>
  <c r="AG240" i="7"/>
  <c r="AF240" i="7"/>
  <c r="AE240" i="7"/>
  <c r="AD240" i="7"/>
  <c r="AC240" i="7"/>
  <c r="AT239" i="7"/>
  <c r="AS239" i="7"/>
  <c r="AR239" i="7"/>
  <c r="AP239" i="7"/>
  <c r="AO239" i="7"/>
  <c r="AN239" i="7"/>
  <c r="AM239" i="7"/>
  <c r="Z239" i="7" s="1"/>
  <c r="AK239" i="7"/>
  <c r="AJ239" i="7"/>
  <c r="AI239" i="7"/>
  <c r="AH239" i="7"/>
  <c r="AG239" i="7"/>
  <c r="Y239" i="7" s="1"/>
  <c r="AF239" i="7"/>
  <c r="AE239" i="7"/>
  <c r="AD239" i="7"/>
  <c r="AC239" i="7"/>
  <c r="AA239" i="7" s="1"/>
  <c r="AT238" i="7"/>
  <c r="AS238" i="7"/>
  <c r="AR238" i="7"/>
  <c r="AP238" i="7"/>
  <c r="AO238" i="7"/>
  <c r="AN238" i="7"/>
  <c r="AM238" i="7"/>
  <c r="Z238" i="7" s="1"/>
  <c r="AK238" i="7"/>
  <c r="AJ238" i="7"/>
  <c r="AI238" i="7"/>
  <c r="AH238" i="7"/>
  <c r="AG238" i="7"/>
  <c r="AF238" i="7"/>
  <c r="AE238" i="7"/>
  <c r="AD238" i="7"/>
  <c r="AC238" i="7"/>
  <c r="AT237" i="7"/>
  <c r="AS237" i="7"/>
  <c r="AR237" i="7"/>
  <c r="AP237" i="7"/>
  <c r="AO237" i="7"/>
  <c r="AN237" i="7"/>
  <c r="AM237" i="7"/>
  <c r="Z237" i="7" s="1"/>
  <c r="AK237" i="7"/>
  <c r="AJ237" i="7"/>
  <c r="AI237" i="7"/>
  <c r="AH237" i="7"/>
  <c r="AG237" i="7"/>
  <c r="AF237" i="7"/>
  <c r="AE237" i="7"/>
  <c r="AD237" i="7"/>
  <c r="AC237" i="7"/>
  <c r="AT236" i="7"/>
  <c r="AS236" i="7"/>
  <c r="AR236" i="7"/>
  <c r="AP236" i="7"/>
  <c r="AO236" i="7"/>
  <c r="AN236" i="7"/>
  <c r="AM236" i="7"/>
  <c r="Z236" i="7" s="1"/>
  <c r="AK236" i="7"/>
  <c r="AJ236" i="7"/>
  <c r="AI236" i="7"/>
  <c r="AH236" i="7"/>
  <c r="AG236" i="7"/>
  <c r="AF236" i="7"/>
  <c r="AE236" i="7"/>
  <c r="AD236" i="7"/>
  <c r="AC236" i="7"/>
  <c r="AT235" i="7"/>
  <c r="AS235" i="7"/>
  <c r="AR235" i="7"/>
  <c r="AP235" i="7"/>
  <c r="AO235" i="7"/>
  <c r="AN235" i="7"/>
  <c r="AM235" i="7"/>
  <c r="Z235" i="7" s="1"/>
  <c r="AK235" i="7"/>
  <c r="AJ235" i="7"/>
  <c r="AI235" i="7"/>
  <c r="AH235" i="7"/>
  <c r="AG235" i="7"/>
  <c r="AF235" i="7"/>
  <c r="AE235" i="7"/>
  <c r="AD235" i="7"/>
  <c r="AC235" i="7"/>
  <c r="AT234" i="7"/>
  <c r="AS234" i="7"/>
  <c r="AR234" i="7"/>
  <c r="AP234" i="7"/>
  <c r="AO234" i="7"/>
  <c r="AN234" i="7"/>
  <c r="AM234" i="7"/>
  <c r="Z234" i="7" s="1"/>
  <c r="AK234" i="7"/>
  <c r="AJ234" i="7"/>
  <c r="AI234" i="7"/>
  <c r="AH234" i="7"/>
  <c r="AG234" i="7"/>
  <c r="AF234" i="7"/>
  <c r="AE234" i="7"/>
  <c r="AD234" i="7"/>
  <c r="AC234" i="7"/>
  <c r="AT233" i="7"/>
  <c r="AS233" i="7"/>
  <c r="AR233" i="7"/>
  <c r="AP233" i="7"/>
  <c r="AO233" i="7"/>
  <c r="AN233" i="7"/>
  <c r="AM233" i="7"/>
  <c r="Z233" i="7" s="1"/>
  <c r="AK233" i="7"/>
  <c r="AJ233" i="7"/>
  <c r="AI233" i="7"/>
  <c r="AH233" i="7"/>
  <c r="AG233" i="7"/>
  <c r="AF233" i="7"/>
  <c r="AE233" i="7"/>
  <c r="AD233" i="7"/>
  <c r="AC233" i="7"/>
  <c r="AT232" i="7"/>
  <c r="AS232" i="7"/>
  <c r="AR232" i="7"/>
  <c r="AP232" i="7"/>
  <c r="AO232" i="7"/>
  <c r="AN232" i="7"/>
  <c r="AM232" i="7"/>
  <c r="Z232" i="7" s="1"/>
  <c r="AK232" i="7"/>
  <c r="AJ232" i="7"/>
  <c r="AI232" i="7"/>
  <c r="AH232" i="7"/>
  <c r="AG232" i="7"/>
  <c r="AF232" i="7"/>
  <c r="AE232" i="7"/>
  <c r="AD232" i="7"/>
  <c r="AC232" i="7"/>
  <c r="AT231" i="7"/>
  <c r="AS231" i="7"/>
  <c r="AR231" i="7"/>
  <c r="AP231" i="7"/>
  <c r="AO231" i="7"/>
  <c r="AN231" i="7"/>
  <c r="AM231" i="7"/>
  <c r="Z231" i="7" s="1"/>
  <c r="AK231" i="7"/>
  <c r="AJ231" i="7"/>
  <c r="AI231" i="7"/>
  <c r="AH231" i="7"/>
  <c r="AG231" i="7"/>
  <c r="AF231" i="7"/>
  <c r="AE231" i="7"/>
  <c r="AD231" i="7"/>
  <c r="AC231" i="7"/>
  <c r="AT230" i="7"/>
  <c r="AS230" i="7"/>
  <c r="AR230" i="7"/>
  <c r="AP230" i="7"/>
  <c r="AO230" i="7"/>
  <c r="AN230" i="7"/>
  <c r="AM230" i="7"/>
  <c r="Z230" i="7" s="1"/>
  <c r="AK230" i="7"/>
  <c r="AJ230" i="7"/>
  <c r="AI230" i="7"/>
  <c r="AH230" i="7"/>
  <c r="AG230" i="7"/>
  <c r="AF230" i="7"/>
  <c r="AE230" i="7"/>
  <c r="AD230" i="7"/>
  <c r="AC230" i="7"/>
  <c r="AT229" i="7"/>
  <c r="AS229" i="7"/>
  <c r="AR229" i="7"/>
  <c r="AP229" i="7"/>
  <c r="AO229" i="7"/>
  <c r="AN229" i="7"/>
  <c r="AM229" i="7"/>
  <c r="Z229" i="7" s="1"/>
  <c r="AK229" i="7"/>
  <c r="AJ229" i="7"/>
  <c r="AI229" i="7"/>
  <c r="AH229" i="7"/>
  <c r="AG229" i="7"/>
  <c r="AF229" i="7"/>
  <c r="AE229" i="7"/>
  <c r="AD229" i="7"/>
  <c r="AC229" i="7"/>
  <c r="AT228" i="7"/>
  <c r="AS228" i="7"/>
  <c r="AR228" i="7"/>
  <c r="AP228" i="7"/>
  <c r="AO228" i="7"/>
  <c r="AN228" i="7"/>
  <c r="AM228" i="7"/>
  <c r="Z228" i="7" s="1"/>
  <c r="AK228" i="7"/>
  <c r="AJ228" i="7"/>
  <c r="AI228" i="7"/>
  <c r="AH228" i="7"/>
  <c r="AG228" i="7"/>
  <c r="AF228" i="7"/>
  <c r="AE228" i="7"/>
  <c r="AD228" i="7"/>
  <c r="AC228" i="7"/>
  <c r="AT227" i="7"/>
  <c r="AS227" i="7"/>
  <c r="AR227" i="7"/>
  <c r="AP227" i="7"/>
  <c r="AO227" i="7"/>
  <c r="AN227" i="7"/>
  <c r="AM227" i="7"/>
  <c r="Z227" i="7" s="1"/>
  <c r="AK227" i="7"/>
  <c r="AJ227" i="7"/>
  <c r="AI227" i="7"/>
  <c r="AH227" i="7"/>
  <c r="AG227" i="7"/>
  <c r="AF227" i="7"/>
  <c r="AE227" i="7"/>
  <c r="AD227" i="7"/>
  <c r="AC227" i="7"/>
  <c r="AT226" i="7"/>
  <c r="AS226" i="7"/>
  <c r="AR226" i="7"/>
  <c r="AP226" i="7"/>
  <c r="AO226" i="7"/>
  <c r="AN226" i="7"/>
  <c r="AM226" i="7"/>
  <c r="Z226" i="7" s="1"/>
  <c r="AK226" i="7"/>
  <c r="AJ226" i="7"/>
  <c r="AI226" i="7"/>
  <c r="AH226" i="7"/>
  <c r="AG226" i="7"/>
  <c r="AF226" i="7"/>
  <c r="AE226" i="7"/>
  <c r="AD226" i="7"/>
  <c r="AC226" i="7"/>
  <c r="AT225" i="7"/>
  <c r="AS225" i="7"/>
  <c r="AR225" i="7"/>
  <c r="AP225" i="7"/>
  <c r="AO225" i="7"/>
  <c r="AN225" i="7"/>
  <c r="AM225" i="7"/>
  <c r="Z225" i="7" s="1"/>
  <c r="AK225" i="7"/>
  <c r="AJ225" i="7"/>
  <c r="AI225" i="7"/>
  <c r="AH225" i="7"/>
  <c r="AG225" i="7"/>
  <c r="AF225" i="7"/>
  <c r="AE225" i="7"/>
  <c r="AD225" i="7"/>
  <c r="AC225" i="7"/>
  <c r="AT224" i="7"/>
  <c r="AS224" i="7"/>
  <c r="AR224" i="7"/>
  <c r="AP224" i="7"/>
  <c r="AO224" i="7"/>
  <c r="AN224" i="7"/>
  <c r="AM224" i="7"/>
  <c r="Z224" i="7" s="1"/>
  <c r="AK224" i="7"/>
  <c r="AJ224" i="7"/>
  <c r="AI224" i="7"/>
  <c r="AH224" i="7"/>
  <c r="AG224" i="7"/>
  <c r="AF224" i="7"/>
  <c r="AE224" i="7"/>
  <c r="AD224" i="7"/>
  <c r="AC224" i="7"/>
  <c r="AT223" i="7"/>
  <c r="AS223" i="7"/>
  <c r="AR223" i="7"/>
  <c r="AP223" i="7"/>
  <c r="AO223" i="7"/>
  <c r="AN223" i="7"/>
  <c r="AM223" i="7"/>
  <c r="Z223" i="7" s="1"/>
  <c r="AK223" i="7"/>
  <c r="AJ223" i="7"/>
  <c r="AI223" i="7"/>
  <c r="AH223" i="7"/>
  <c r="AG223" i="7"/>
  <c r="AF223" i="7"/>
  <c r="AE223" i="7"/>
  <c r="AD223" i="7"/>
  <c r="AC223" i="7"/>
  <c r="AT222" i="7"/>
  <c r="AS222" i="7"/>
  <c r="AR222" i="7"/>
  <c r="AP222" i="7"/>
  <c r="AO222" i="7"/>
  <c r="AN222" i="7"/>
  <c r="AM222" i="7"/>
  <c r="Z222" i="7" s="1"/>
  <c r="AK222" i="7"/>
  <c r="AJ222" i="7"/>
  <c r="AI222" i="7"/>
  <c r="AH222" i="7"/>
  <c r="AG222" i="7"/>
  <c r="AF222" i="7"/>
  <c r="AE222" i="7"/>
  <c r="AD222" i="7"/>
  <c r="AC222" i="7"/>
  <c r="AT221" i="7"/>
  <c r="AS221" i="7"/>
  <c r="AR221" i="7"/>
  <c r="AP221" i="7"/>
  <c r="AO221" i="7"/>
  <c r="AN221" i="7"/>
  <c r="AM221" i="7"/>
  <c r="Z221" i="7" s="1"/>
  <c r="AK221" i="7"/>
  <c r="AJ221" i="7"/>
  <c r="AI221" i="7"/>
  <c r="AH221" i="7"/>
  <c r="AG221" i="7"/>
  <c r="AF221" i="7"/>
  <c r="AE221" i="7"/>
  <c r="AD221" i="7"/>
  <c r="AC221" i="7"/>
  <c r="AT220" i="7"/>
  <c r="AS220" i="7"/>
  <c r="AR220" i="7"/>
  <c r="AP220" i="7"/>
  <c r="AO220" i="7"/>
  <c r="AN220" i="7"/>
  <c r="AM220" i="7"/>
  <c r="Z220" i="7" s="1"/>
  <c r="AK220" i="7"/>
  <c r="AJ220" i="7"/>
  <c r="AI220" i="7"/>
  <c r="AH220" i="7"/>
  <c r="AG220" i="7"/>
  <c r="AF220" i="7"/>
  <c r="AE220" i="7"/>
  <c r="AD220" i="7"/>
  <c r="AC220" i="7"/>
  <c r="AT219" i="7"/>
  <c r="AS219" i="7"/>
  <c r="AR219" i="7"/>
  <c r="AP219" i="7"/>
  <c r="AO219" i="7"/>
  <c r="AN219" i="7"/>
  <c r="AM219" i="7"/>
  <c r="Z219" i="7" s="1"/>
  <c r="AK219" i="7"/>
  <c r="AJ219" i="7"/>
  <c r="AI219" i="7"/>
  <c r="AH219" i="7"/>
  <c r="AG219" i="7"/>
  <c r="AF219" i="7"/>
  <c r="AE219" i="7"/>
  <c r="AD219" i="7"/>
  <c r="AA219" i="7" s="1"/>
  <c r="AC219" i="7"/>
  <c r="AT218" i="7"/>
  <c r="AS218" i="7"/>
  <c r="AR218" i="7"/>
  <c r="AP218" i="7"/>
  <c r="AO218" i="7"/>
  <c r="AN218" i="7"/>
  <c r="AM218" i="7"/>
  <c r="Z218" i="7" s="1"/>
  <c r="AK218" i="7"/>
  <c r="AJ218" i="7"/>
  <c r="AI218" i="7"/>
  <c r="AH218" i="7"/>
  <c r="AG218" i="7"/>
  <c r="AF218" i="7"/>
  <c r="AE218" i="7"/>
  <c r="AD218" i="7"/>
  <c r="AC218" i="7"/>
  <c r="AA218" i="7" s="1"/>
  <c r="AT217" i="7"/>
  <c r="AS217" i="7"/>
  <c r="AR217" i="7"/>
  <c r="AP217" i="7"/>
  <c r="AO217" i="7"/>
  <c r="AN217" i="7"/>
  <c r="AM217" i="7"/>
  <c r="Z217" i="7" s="1"/>
  <c r="AK217" i="7"/>
  <c r="AJ217" i="7"/>
  <c r="AI217" i="7"/>
  <c r="AH217" i="7"/>
  <c r="AG217" i="7"/>
  <c r="AF217" i="7"/>
  <c r="AE217" i="7"/>
  <c r="AD217" i="7"/>
  <c r="AC217" i="7"/>
  <c r="Y217" i="7"/>
  <c r="AT216" i="7"/>
  <c r="AS216" i="7"/>
  <c r="AR216" i="7"/>
  <c r="AP216" i="7"/>
  <c r="AO216" i="7"/>
  <c r="AN216" i="7"/>
  <c r="AM216" i="7"/>
  <c r="Z216" i="7" s="1"/>
  <c r="AK216" i="7"/>
  <c r="AJ216" i="7"/>
  <c r="AI216" i="7"/>
  <c r="AH216" i="7"/>
  <c r="AG216" i="7"/>
  <c r="AF216" i="7"/>
  <c r="AE216" i="7"/>
  <c r="AD216" i="7"/>
  <c r="AC216" i="7"/>
  <c r="Y216" i="7" s="1"/>
  <c r="AT215" i="7"/>
  <c r="AS215" i="7"/>
  <c r="AR215" i="7"/>
  <c r="AP215" i="7"/>
  <c r="AO215" i="7"/>
  <c r="AN215" i="7"/>
  <c r="AM215" i="7"/>
  <c r="Z215" i="7" s="1"/>
  <c r="AK215" i="7"/>
  <c r="AJ215" i="7"/>
  <c r="AI215" i="7"/>
  <c r="AH215" i="7"/>
  <c r="AG215" i="7"/>
  <c r="AF215" i="7"/>
  <c r="AE215" i="7"/>
  <c r="AD215" i="7"/>
  <c r="AC215" i="7"/>
  <c r="AT214" i="7"/>
  <c r="AS214" i="7"/>
  <c r="AR214" i="7"/>
  <c r="AP214" i="7"/>
  <c r="AO214" i="7"/>
  <c r="AN214" i="7"/>
  <c r="AM214" i="7"/>
  <c r="Z214" i="7" s="1"/>
  <c r="AK214" i="7"/>
  <c r="AJ214" i="7"/>
  <c r="AI214" i="7"/>
  <c r="AH214" i="7"/>
  <c r="AG214" i="7"/>
  <c r="AF214" i="7"/>
  <c r="AE214" i="7"/>
  <c r="AD214" i="7"/>
  <c r="AC214" i="7"/>
  <c r="Y214" i="7" s="1"/>
  <c r="AT213" i="7"/>
  <c r="AS213" i="7"/>
  <c r="AR213" i="7"/>
  <c r="AP213" i="7"/>
  <c r="AO213" i="7"/>
  <c r="AN213" i="7"/>
  <c r="AM213" i="7"/>
  <c r="Z213" i="7" s="1"/>
  <c r="AK213" i="7"/>
  <c r="AJ213" i="7"/>
  <c r="AI213" i="7"/>
  <c r="AH213" i="7"/>
  <c r="AG213" i="7"/>
  <c r="AF213" i="7"/>
  <c r="AE213" i="7"/>
  <c r="AD213" i="7"/>
  <c r="AC213" i="7"/>
  <c r="AT212" i="7"/>
  <c r="AS212" i="7"/>
  <c r="AR212" i="7"/>
  <c r="AP212" i="7"/>
  <c r="AO212" i="7"/>
  <c r="AN212" i="7"/>
  <c r="AM212" i="7"/>
  <c r="Z212" i="7" s="1"/>
  <c r="AK212" i="7"/>
  <c r="AJ212" i="7"/>
  <c r="AI212" i="7"/>
  <c r="AH212" i="7"/>
  <c r="AG212" i="7"/>
  <c r="AF212" i="7"/>
  <c r="AE212" i="7"/>
  <c r="AD212" i="7"/>
  <c r="AC212" i="7"/>
  <c r="AT211" i="7"/>
  <c r="AS211" i="7"/>
  <c r="AR211" i="7"/>
  <c r="AP211" i="7"/>
  <c r="AO211" i="7"/>
  <c r="AN211" i="7"/>
  <c r="AM211" i="7"/>
  <c r="Z211" i="7" s="1"/>
  <c r="AK211" i="7"/>
  <c r="AJ211" i="7"/>
  <c r="AI211" i="7"/>
  <c r="AH211" i="7"/>
  <c r="AG211" i="7"/>
  <c r="AF211" i="7"/>
  <c r="AE211" i="7"/>
  <c r="AD211" i="7"/>
  <c r="AC211" i="7"/>
  <c r="AT210" i="7"/>
  <c r="AS210" i="7"/>
  <c r="AR210" i="7"/>
  <c r="AP210" i="7"/>
  <c r="AO210" i="7"/>
  <c r="AN210" i="7"/>
  <c r="AM210" i="7"/>
  <c r="Z210" i="7" s="1"/>
  <c r="AK210" i="7"/>
  <c r="AJ210" i="7"/>
  <c r="AI210" i="7"/>
  <c r="AH210" i="7"/>
  <c r="AG210" i="7"/>
  <c r="AF210" i="7"/>
  <c r="AE210" i="7"/>
  <c r="AD210" i="7"/>
  <c r="AC210" i="7"/>
  <c r="AT209" i="7"/>
  <c r="AS209" i="7"/>
  <c r="AR209" i="7"/>
  <c r="AP209" i="7"/>
  <c r="AO209" i="7"/>
  <c r="AN209" i="7"/>
  <c r="AM209" i="7"/>
  <c r="Z209" i="7" s="1"/>
  <c r="AK209" i="7"/>
  <c r="AJ209" i="7"/>
  <c r="AI209" i="7"/>
  <c r="AH209" i="7"/>
  <c r="AG209" i="7"/>
  <c r="AF209" i="7"/>
  <c r="AE209" i="7"/>
  <c r="AD209" i="7"/>
  <c r="AC209" i="7"/>
  <c r="AT208" i="7"/>
  <c r="AS208" i="7"/>
  <c r="AR208" i="7"/>
  <c r="AP208" i="7"/>
  <c r="AO208" i="7"/>
  <c r="AN208" i="7"/>
  <c r="AM208" i="7"/>
  <c r="Z208" i="7" s="1"/>
  <c r="AK208" i="7"/>
  <c r="AJ208" i="7"/>
  <c r="AI208" i="7"/>
  <c r="AH208" i="7"/>
  <c r="AG208" i="7"/>
  <c r="AF208" i="7"/>
  <c r="AE208" i="7"/>
  <c r="AD208" i="7"/>
  <c r="AC208" i="7"/>
  <c r="AT207" i="7"/>
  <c r="AS207" i="7"/>
  <c r="AR207" i="7"/>
  <c r="AP207" i="7"/>
  <c r="AO207" i="7"/>
  <c r="AN207" i="7"/>
  <c r="AM207" i="7"/>
  <c r="Z207" i="7" s="1"/>
  <c r="AK207" i="7"/>
  <c r="AJ207" i="7"/>
  <c r="AI207" i="7"/>
  <c r="AH207" i="7"/>
  <c r="AG207" i="7"/>
  <c r="AF207" i="7"/>
  <c r="AE207" i="7"/>
  <c r="AD207" i="7"/>
  <c r="AC207" i="7"/>
  <c r="AT206" i="7"/>
  <c r="AS206" i="7"/>
  <c r="AR206" i="7"/>
  <c r="AP206" i="7"/>
  <c r="AO206" i="7"/>
  <c r="AN206" i="7"/>
  <c r="AM206" i="7"/>
  <c r="Z206" i="7" s="1"/>
  <c r="AK206" i="7"/>
  <c r="AJ206" i="7"/>
  <c r="AI206" i="7"/>
  <c r="AH206" i="7"/>
  <c r="AG206" i="7"/>
  <c r="AF206" i="7"/>
  <c r="AE206" i="7"/>
  <c r="AD206" i="7"/>
  <c r="AC206" i="7"/>
  <c r="AT205" i="7"/>
  <c r="AS205" i="7"/>
  <c r="AR205" i="7"/>
  <c r="AP205" i="7"/>
  <c r="AO205" i="7"/>
  <c r="AN205" i="7"/>
  <c r="AM205" i="7"/>
  <c r="Z205" i="7" s="1"/>
  <c r="AK205" i="7"/>
  <c r="AJ205" i="7"/>
  <c r="AI205" i="7"/>
  <c r="AH205" i="7"/>
  <c r="AG205" i="7"/>
  <c r="AF205" i="7"/>
  <c r="AE205" i="7"/>
  <c r="AD205" i="7"/>
  <c r="AC205" i="7"/>
  <c r="AT204" i="7"/>
  <c r="AS204" i="7"/>
  <c r="AR204" i="7"/>
  <c r="AP204" i="7"/>
  <c r="AO204" i="7"/>
  <c r="AN204" i="7"/>
  <c r="AM204" i="7"/>
  <c r="Z204" i="7" s="1"/>
  <c r="AK204" i="7"/>
  <c r="AJ204" i="7"/>
  <c r="AI204" i="7"/>
  <c r="AH204" i="7"/>
  <c r="AG204" i="7"/>
  <c r="AF204" i="7"/>
  <c r="AE204" i="7"/>
  <c r="AD204" i="7"/>
  <c r="AC204" i="7"/>
  <c r="AT203" i="7"/>
  <c r="AS203" i="7"/>
  <c r="AR203" i="7"/>
  <c r="AP203" i="7"/>
  <c r="AO203" i="7"/>
  <c r="AN203" i="7"/>
  <c r="AM203" i="7"/>
  <c r="Z203" i="7" s="1"/>
  <c r="AK203" i="7"/>
  <c r="AJ203" i="7"/>
  <c r="AI203" i="7"/>
  <c r="AH203" i="7"/>
  <c r="AG203" i="7"/>
  <c r="AF203" i="7"/>
  <c r="AE203" i="7"/>
  <c r="AD203" i="7"/>
  <c r="AC203" i="7"/>
  <c r="AT202" i="7"/>
  <c r="AS202" i="7"/>
  <c r="AR202" i="7"/>
  <c r="AP202" i="7"/>
  <c r="AO202" i="7"/>
  <c r="AN202" i="7"/>
  <c r="AM202" i="7"/>
  <c r="Z202" i="7" s="1"/>
  <c r="AK202" i="7"/>
  <c r="AJ202" i="7"/>
  <c r="AI202" i="7"/>
  <c r="AH202" i="7"/>
  <c r="AG202" i="7"/>
  <c r="AF202" i="7"/>
  <c r="AE202" i="7"/>
  <c r="AD202" i="7"/>
  <c r="AC202" i="7"/>
  <c r="AT201" i="7"/>
  <c r="AS201" i="7"/>
  <c r="AR201" i="7"/>
  <c r="AP201" i="7"/>
  <c r="AO201" i="7"/>
  <c r="AN201" i="7"/>
  <c r="AM201" i="7"/>
  <c r="Z201" i="7" s="1"/>
  <c r="AK201" i="7"/>
  <c r="AJ201" i="7"/>
  <c r="AI201" i="7"/>
  <c r="AH201" i="7"/>
  <c r="AG201" i="7"/>
  <c r="AF201" i="7"/>
  <c r="AE201" i="7"/>
  <c r="AD201" i="7"/>
  <c r="AC201" i="7"/>
  <c r="AT200" i="7"/>
  <c r="AS200" i="7"/>
  <c r="AR200" i="7"/>
  <c r="AP200" i="7"/>
  <c r="AO200" i="7"/>
  <c r="AN200" i="7"/>
  <c r="AM200" i="7"/>
  <c r="Z200" i="7" s="1"/>
  <c r="AK200" i="7"/>
  <c r="AJ200" i="7"/>
  <c r="AI200" i="7"/>
  <c r="AH200" i="7"/>
  <c r="AG200" i="7"/>
  <c r="AF200" i="7"/>
  <c r="AE200" i="7"/>
  <c r="AD200" i="7"/>
  <c r="AC200" i="7"/>
  <c r="AT199" i="7"/>
  <c r="AS199" i="7"/>
  <c r="AR199" i="7"/>
  <c r="AP199" i="7"/>
  <c r="AO199" i="7"/>
  <c r="AN199" i="7"/>
  <c r="AM199" i="7"/>
  <c r="Z199" i="7" s="1"/>
  <c r="AK199" i="7"/>
  <c r="AJ199" i="7"/>
  <c r="AI199" i="7"/>
  <c r="AH199" i="7"/>
  <c r="AG199" i="7"/>
  <c r="AF199" i="7"/>
  <c r="AE199" i="7"/>
  <c r="AD199" i="7"/>
  <c r="AC199" i="7"/>
  <c r="AT198" i="7"/>
  <c r="AS198" i="7"/>
  <c r="AR198" i="7"/>
  <c r="AP198" i="7"/>
  <c r="AO198" i="7"/>
  <c r="AN198" i="7"/>
  <c r="AM198" i="7"/>
  <c r="Z198" i="7" s="1"/>
  <c r="AK198" i="7"/>
  <c r="AJ198" i="7"/>
  <c r="AI198" i="7"/>
  <c r="AH198" i="7"/>
  <c r="AG198" i="7"/>
  <c r="AF198" i="7"/>
  <c r="AE198" i="7"/>
  <c r="AD198" i="7"/>
  <c r="AC198" i="7"/>
  <c r="AT197" i="7"/>
  <c r="AS197" i="7"/>
  <c r="AR197" i="7"/>
  <c r="AP197" i="7"/>
  <c r="AO197" i="7"/>
  <c r="AN197" i="7"/>
  <c r="AM197" i="7"/>
  <c r="Z197" i="7" s="1"/>
  <c r="AK197" i="7"/>
  <c r="AJ197" i="7"/>
  <c r="AI197" i="7"/>
  <c r="AH197" i="7"/>
  <c r="AG197" i="7"/>
  <c r="AF197" i="7"/>
  <c r="AE197" i="7"/>
  <c r="AD197" i="7"/>
  <c r="AC197" i="7"/>
  <c r="AT196" i="7"/>
  <c r="AS196" i="7"/>
  <c r="AR196" i="7"/>
  <c r="AP196" i="7"/>
  <c r="AO196" i="7"/>
  <c r="AN196" i="7"/>
  <c r="AM196" i="7"/>
  <c r="Z196" i="7" s="1"/>
  <c r="AK196" i="7"/>
  <c r="AJ196" i="7"/>
  <c r="AI196" i="7"/>
  <c r="AH196" i="7"/>
  <c r="AG196" i="7"/>
  <c r="AF196" i="7"/>
  <c r="AE196" i="7"/>
  <c r="AD196" i="7"/>
  <c r="AC196" i="7"/>
  <c r="AT195" i="7"/>
  <c r="AS195" i="7"/>
  <c r="AR195" i="7"/>
  <c r="AP195" i="7"/>
  <c r="AO195" i="7"/>
  <c r="AN195" i="7"/>
  <c r="AM195" i="7"/>
  <c r="Z195" i="7" s="1"/>
  <c r="AK195" i="7"/>
  <c r="AJ195" i="7"/>
  <c r="AI195" i="7"/>
  <c r="AH195" i="7"/>
  <c r="AG195" i="7"/>
  <c r="AF195" i="7"/>
  <c r="AE195" i="7"/>
  <c r="AD195" i="7"/>
  <c r="AC195" i="7"/>
  <c r="AT194" i="7"/>
  <c r="AS194" i="7"/>
  <c r="AR194" i="7"/>
  <c r="AP194" i="7"/>
  <c r="AO194" i="7"/>
  <c r="AN194" i="7"/>
  <c r="AM194" i="7"/>
  <c r="Z194" i="7" s="1"/>
  <c r="AK194" i="7"/>
  <c r="AJ194" i="7"/>
  <c r="AI194" i="7"/>
  <c r="AH194" i="7"/>
  <c r="AG194" i="7"/>
  <c r="AF194" i="7"/>
  <c r="AE194" i="7"/>
  <c r="AD194" i="7"/>
  <c r="AC194" i="7"/>
  <c r="AT193" i="7"/>
  <c r="AS193" i="7"/>
  <c r="AR193" i="7"/>
  <c r="AP193" i="7"/>
  <c r="AO193" i="7"/>
  <c r="AN193" i="7"/>
  <c r="AM193" i="7"/>
  <c r="Z193" i="7" s="1"/>
  <c r="AK193" i="7"/>
  <c r="AJ193" i="7"/>
  <c r="AI193" i="7"/>
  <c r="AH193" i="7"/>
  <c r="AG193" i="7"/>
  <c r="AF193" i="7"/>
  <c r="AE193" i="7"/>
  <c r="AD193" i="7"/>
  <c r="AC193" i="7"/>
  <c r="AT192" i="7"/>
  <c r="AS192" i="7"/>
  <c r="AR192" i="7"/>
  <c r="AP192" i="7"/>
  <c r="AO192" i="7"/>
  <c r="AN192" i="7"/>
  <c r="AM192" i="7"/>
  <c r="Z192" i="7" s="1"/>
  <c r="AK192" i="7"/>
  <c r="AJ192" i="7"/>
  <c r="AI192" i="7"/>
  <c r="AH192" i="7"/>
  <c r="AG192" i="7"/>
  <c r="AF192" i="7"/>
  <c r="AE192" i="7"/>
  <c r="AD192" i="7"/>
  <c r="AC192" i="7"/>
  <c r="AA192" i="7" s="1"/>
  <c r="AT191" i="7"/>
  <c r="AS191" i="7"/>
  <c r="AR191" i="7"/>
  <c r="AP191" i="7"/>
  <c r="AO191" i="7"/>
  <c r="AN191" i="7"/>
  <c r="AM191" i="7"/>
  <c r="Z191" i="7" s="1"/>
  <c r="AK191" i="7"/>
  <c r="AJ191" i="7"/>
  <c r="AI191" i="7"/>
  <c r="AH191" i="7"/>
  <c r="AG191" i="7"/>
  <c r="AF191" i="7"/>
  <c r="AE191" i="7"/>
  <c r="AD191" i="7"/>
  <c r="AC191" i="7"/>
  <c r="AT190" i="7"/>
  <c r="AS190" i="7"/>
  <c r="AR190" i="7"/>
  <c r="AP190" i="7"/>
  <c r="AO190" i="7"/>
  <c r="AN190" i="7"/>
  <c r="AM190" i="7"/>
  <c r="Z190" i="7" s="1"/>
  <c r="AK190" i="7"/>
  <c r="AJ190" i="7"/>
  <c r="AI190" i="7"/>
  <c r="AH190" i="7"/>
  <c r="AG190" i="7"/>
  <c r="AF190" i="7"/>
  <c r="AE190" i="7"/>
  <c r="AD190" i="7"/>
  <c r="AC190" i="7"/>
  <c r="AT189" i="7"/>
  <c r="AS189" i="7"/>
  <c r="AR189" i="7"/>
  <c r="AP189" i="7"/>
  <c r="AO189" i="7"/>
  <c r="AN189" i="7"/>
  <c r="AM189" i="7"/>
  <c r="Z189" i="7" s="1"/>
  <c r="AK189" i="7"/>
  <c r="AJ189" i="7"/>
  <c r="AI189" i="7"/>
  <c r="AH189" i="7"/>
  <c r="AG189" i="7"/>
  <c r="AF189" i="7"/>
  <c r="AE189" i="7"/>
  <c r="AD189" i="7"/>
  <c r="AC189" i="7"/>
  <c r="AT188" i="7"/>
  <c r="AS188" i="7"/>
  <c r="AR188" i="7"/>
  <c r="AP188" i="7"/>
  <c r="AO188" i="7"/>
  <c r="AN188" i="7"/>
  <c r="AM188" i="7"/>
  <c r="Z188" i="7" s="1"/>
  <c r="AK188" i="7"/>
  <c r="AJ188" i="7"/>
  <c r="AI188" i="7"/>
  <c r="AH188" i="7"/>
  <c r="AG188" i="7"/>
  <c r="AF188" i="7"/>
  <c r="AE188" i="7"/>
  <c r="AD188" i="7"/>
  <c r="AC188" i="7"/>
  <c r="AT187" i="7"/>
  <c r="AS187" i="7"/>
  <c r="AR187" i="7"/>
  <c r="AP187" i="7"/>
  <c r="AO187" i="7"/>
  <c r="AN187" i="7"/>
  <c r="AM187" i="7"/>
  <c r="Z187" i="7" s="1"/>
  <c r="AK187" i="7"/>
  <c r="AJ187" i="7"/>
  <c r="AI187" i="7"/>
  <c r="AH187" i="7"/>
  <c r="AG187" i="7"/>
  <c r="AF187" i="7"/>
  <c r="AE187" i="7"/>
  <c r="AD187" i="7"/>
  <c r="AC187" i="7"/>
  <c r="AT186" i="7"/>
  <c r="AS186" i="7"/>
  <c r="AR186" i="7"/>
  <c r="AP186" i="7"/>
  <c r="AO186" i="7"/>
  <c r="AN186" i="7"/>
  <c r="AM186" i="7"/>
  <c r="Z186" i="7" s="1"/>
  <c r="AK186" i="7"/>
  <c r="AJ186" i="7"/>
  <c r="AI186" i="7"/>
  <c r="AH186" i="7"/>
  <c r="AG186" i="7"/>
  <c r="AF186" i="7"/>
  <c r="AE186" i="7"/>
  <c r="AD186" i="7"/>
  <c r="AC186" i="7"/>
  <c r="AT185" i="7"/>
  <c r="AS185" i="7"/>
  <c r="AR185" i="7"/>
  <c r="AP185" i="7"/>
  <c r="AO185" i="7"/>
  <c r="AN185" i="7"/>
  <c r="AM185" i="7"/>
  <c r="Z185" i="7" s="1"/>
  <c r="AK185" i="7"/>
  <c r="AJ185" i="7"/>
  <c r="AI185" i="7"/>
  <c r="AH185" i="7"/>
  <c r="AG185" i="7"/>
  <c r="AF185" i="7"/>
  <c r="AE185" i="7"/>
  <c r="AD185" i="7"/>
  <c r="AC185" i="7"/>
  <c r="AT184" i="7"/>
  <c r="AS184" i="7"/>
  <c r="AR184" i="7"/>
  <c r="AP184" i="7"/>
  <c r="AO184" i="7"/>
  <c r="AN184" i="7"/>
  <c r="AM184" i="7"/>
  <c r="Z184" i="7" s="1"/>
  <c r="AK184" i="7"/>
  <c r="AJ184" i="7"/>
  <c r="AI184" i="7"/>
  <c r="AH184" i="7"/>
  <c r="AG184" i="7"/>
  <c r="AF184" i="7"/>
  <c r="AE184" i="7"/>
  <c r="AD184" i="7"/>
  <c r="AC184" i="7"/>
  <c r="AT183" i="7"/>
  <c r="AS183" i="7"/>
  <c r="AR183" i="7"/>
  <c r="AP183" i="7"/>
  <c r="AO183" i="7"/>
  <c r="AN183" i="7"/>
  <c r="AM183" i="7"/>
  <c r="Z183" i="7" s="1"/>
  <c r="AK183" i="7"/>
  <c r="AJ183" i="7"/>
  <c r="AI183" i="7"/>
  <c r="AH183" i="7"/>
  <c r="AG183" i="7"/>
  <c r="AF183" i="7"/>
  <c r="AE183" i="7"/>
  <c r="AD183" i="7"/>
  <c r="AC183" i="7"/>
  <c r="AT182" i="7"/>
  <c r="AS182" i="7"/>
  <c r="AR182" i="7"/>
  <c r="AP182" i="7"/>
  <c r="AO182" i="7"/>
  <c r="AN182" i="7"/>
  <c r="AM182" i="7"/>
  <c r="Z182" i="7" s="1"/>
  <c r="AK182" i="7"/>
  <c r="AJ182" i="7"/>
  <c r="AI182" i="7"/>
  <c r="AH182" i="7"/>
  <c r="AG182" i="7"/>
  <c r="AF182" i="7"/>
  <c r="AE182" i="7"/>
  <c r="AD182" i="7"/>
  <c r="AC182" i="7"/>
  <c r="AT181" i="7"/>
  <c r="AS181" i="7"/>
  <c r="AR181" i="7"/>
  <c r="AP181" i="7"/>
  <c r="AO181" i="7"/>
  <c r="AN181" i="7"/>
  <c r="AM181" i="7"/>
  <c r="Z181" i="7" s="1"/>
  <c r="AK181" i="7"/>
  <c r="AJ181" i="7"/>
  <c r="AI181" i="7"/>
  <c r="AH181" i="7"/>
  <c r="AG181" i="7"/>
  <c r="AF181" i="7"/>
  <c r="AE181" i="7"/>
  <c r="AD181" i="7"/>
  <c r="AC181" i="7"/>
  <c r="AT180" i="7"/>
  <c r="AS180" i="7"/>
  <c r="AR180" i="7"/>
  <c r="AP180" i="7"/>
  <c r="AO180" i="7"/>
  <c r="AN180" i="7"/>
  <c r="AM180" i="7"/>
  <c r="Z180" i="7" s="1"/>
  <c r="AK180" i="7"/>
  <c r="AJ180" i="7"/>
  <c r="AI180" i="7"/>
  <c r="AH180" i="7"/>
  <c r="AG180" i="7"/>
  <c r="AF180" i="7"/>
  <c r="AE180" i="7"/>
  <c r="AD180" i="7"/>
  <c r="AC180" i="7"/>
  <c r="AT179" i="7"/>
  <c r="AS179" i="7"/>
  <c r="AR179" i="7"/>
  <c r="AP179" i="7"/>
  <c r="AO179" i="7"/>
  <c r="AN179" i="7"/>
  <c r="AM179" i="7"/>
  <c r="Z179" i="7" s="1"/>
  <c r="AK179" i="7"/>
  <c r="AJ179" i="7"/>
  <c r="AI179" i="7"/>
  <c r="AH179" i="7"/>
  <c r="AG179" i="7"/>
  <c r="AF179" i="7"/>
  <c r="AE179" i="7"/>
  <c r="AD179" i="7"/>
  <c r="AC179" i="7"/>
  <c r="AT178" i="7"/>
  <c r="AS178" i="7"/>
  <c r="AR178" i="7"/>
  <c r="AP178" i="7"/>
  <c r="AO178" i="7"/>
  <c r="AN178" i="7"/>
  <c r="AM178" i="7"/>
  <c r="Z178" i="7" s="1"/>
  <c r="AK178" i="7"/>
  <c r="AJ178" i="7"/>
  <c r="AI178" i="7"/>
  <c r="AH178" i="7"/>
  <c r="AG178" i="7"/>
  <c r="AF178" i="7"/>
  <c r="AE178" i="7"/>
  <c r="AD178" i="7"/>
  <c r="AC178" i="7"/>
  <c r="AT177" i="7"/>
  <c r="AS177" i="7"/>
  <c r="AR177" i="7"/>
  <c r="AP177" i="7"/>
  <c r="AO177" i="7"/>
  <c r="AN177" i="7"/>
  <c r="AM177" i="7"/>
  <c r="Z177" i="7" s="1"/>
  <c r="AK177" i="7"/>
  <c r="AJ177" i="7"/>
  <c r="AI177" i="7"/>
  <c r="AH177" i="7"/>
  <c r="AG177" i="7"/>
  <c r="AF177" i="7"/>
  <c r="AE177" i="7"/>
  <c r="AD177" i="7"/>
  <c r="AC177" i="7"/>
  <c r="AT176" i="7"/>
  <c r="AS176" i="7"/>
  <c r="AR176" i="7"/>
  <c r="AP176" i="7"/>
  <c r="AO176" i="7"/>
  <c r="AN176" i="7"/>
  <c r="AM176" i="7"/>
  <c r="Z176" i="7" s="1"/>
  <c r="AK176" i="7"/>
  <c r="AJ176" i="7"/>
  <c r="AI176" i="7"/>
  <c r="AH176" i="7"/>
  <c r="AG176" i="7"/>
  <c r="AF176" i="7"/>
  <c r="AE176" i="7"/>
  <c r="AD176" i="7"/>
  <c r="AC176" i="7"/>
  <c r="AT175" i="7"/>
  <c r="AS175" i="7"/>
  <c r="AR175" i="7"/>
  <c r="AP175" i="7"/>
  <c r="AO175" i="7"/>
  <c r="AN175" i="7"/>
  <c r="AM175" i="7"/>
  <c r="Z175" i="7" s="1"/>
  <c r="AK175" i="7"/>
  <c r="AJ175" i="7"/>
  <c r="AI175" i="7"/>
  <c r="AH175" i="7"/>
  <c r="AG175" i="7"/>
  <c r="AF175" i="7"/>
  <c r="AE175" i="7"/>
  <c r="AD175" i="7"/>
  <c r="AC175" i="7"/>
  <c r="AT174" i="7"/>
  <c r="AS174" i="7"/>
  <c r="AR174" i="7"/>
  <c r="AP174" i="7"/>
  <c r="AO174" i="7"/>
  <c r="AN174" i="7"/>
  <c r="AM174" i="7"/>
  <c r="Z174" i="7" s="1"/>
  <c r="AK174" i="7"/>
  <c r="AJ174" i="7"/>
  <c r="AI174" i="7"/>
  <c r="AH174" i="7"/>
  <c r="AG174" i="7"/>
  <c r="AF174" i="7"/>
  <c r="AE174" i="7"/>
  <c r="AD174" i="7"/>
  <c r="AC174" i="7"/>
  <c r="AT173" i="7"/>
  <c r="AS173" i="7"/>
  <c r="AR173" i="7"/>
  <c r="AP173" i="7"/>
  <c r="AO173" i="7"/>
  <c r="AN173" i="7"/>
  <c r="AM173" i="7"/>
  <c r="Z173" i="7" s="1"/>
  <c r="AK173" i="7"/>
  <c r="AJ173" i="7"/>
  <c r="AI173" i="7"/>
  <c r="AH173" i="7"/>
  <c r="AG173" i="7"/>
  <c r="AF173" i="7"/>
  <c r="AE173" i="7"/>
  <c r="AD173" i="7"/>
  <c r="AC173" i="7"/>
  <c r="AT172" i="7"/>
  <c r="AS172" i="7"/>
  <c r="AR172" i="7"/>
  <c r="AP172" i="7"/>
  <c r="AO172" i="7"/>
  <c r="AN172" i="7"/>
  <c r="AM172" i="7"/>
  <c r="Z172" i="7" s="1"/>
  <c r="AK172" i="7"/>
  <c r="AJ172" i="7"/>
  <c r="AI172" i="7"/>
  <c r="AH172" i="7"/>
  <c r="AG172" i="7"/>
  <c r="AF172" i="7"/>
  <c r="AE172" i="7"/>
  <c r="AD172" i="7"/>
  <c r="AC172" i="7"/>
  <c r="AT171" i="7"/>
  <c r="AS171" i="7"/>
  <c r="AR171" i="7"/>
  <c r="AP171" i="7"/>
  <c r="AO171" i="7"/>
  <c r="AN171" i="7"/>
  <c r="AM171" i="7"/>
  <c r="Z171" i="7" s="1"/>
  <c r="AK171" i="7"/>
  <c r="AJ171" i="7"/>
  <c r="AI171" i="7"/>
  <c r="AH171" i="7"/>
  <c r="AG171" i="7"/>
  <c r="AF171" i="7"/>
  <c r="AE171" i="7"/>
  <c r="AD171" i="7"/>
  <c r="AC171" i="7"/>
  <c r="AT170" i="7"/>
  <c r="AS170" i="7"/>
  <c r="AR170" i="7"/>
  <c r="AP170" i="7"/>
  <c r="AO170" i="7"/>
  <c r="AN170" i="7"/>
  <c r="AM170" i="7"/>
  <c r="Z170" i="7" s="1"/>
  <c r="AK170" i="7"/>
  <c r="AJ170" i="7"/>
  <c r="AI170" i="7"/>
  <c r="AH170" i="7"/>
  <c r="AG170" i="7"/>
  <c r="AF170" i="7"/>
  <c r="AE170" i="7"/>
  <c r="AD170" i="7"/>
  <c r="AC170" i="7"/>
  <c r="AA170" i="7" s="1"/>
  <c r="AT169" i="7"/>
  <c r="AS169" i="7"/>
  <c r="AR169" i="7"/>
  <c r="AP169" i="7"/>
  <c r="AO169" i="7"/>
  <c r="AN169" i="7"/>
  <c r="AM169" i="7"/>
  <c r="Z169" i="7" s="1"/>
  <c r="AK169" i="7"/>
  <c r="AJ169" i="7"/>
  <c r="AI169" i="7"/>
  <c r="AH169" i="7"/>
  <c r="AG169" i="7"/>
  <c r="AF169" i="7"/>
  <c r="AE169" i="7"/>
  <c r="AD169" i="7"/>
  <c r="Y169" i="7" s="1"/>
  <c r="AC169" i="7"/>
  <c r="AT168" i="7"/>
  <c r="AS168" i="7"/>
  <c r="AR168" i="7"/>
  <c r="AP168" i="7"/>
  <c r="AO168" i="7"/>
  <c r="AN168" i="7"/>
  <c r="AM168" i="7"/>
  <c r="Z168" i="7" s="1"/>
  <c r="AK168" i="7"/>
  <c r="AJ168" i="7"/>
  <c r="AI168" i="7"/>
  <c r="AH168" i="7"/>
  <c r="AG168" i="7"/>
  <c r="AF168" i="7"/>
  <c r="AE168" i="7"/>
  <c r="AD168" i="7"/>
  <c r="AC168" i="7"/>
  <c r="AT167" i="7"/>
  <c r="AS167" i="7"/>
  <c r="AR167" i="7"/>
  <c r="AP167" i="7"/>
  <c r="AO167" i="7"/>
  <c r="AN167" i="7"/>
  <c r="AM167" i="7"/>
  <c r="Z167" i="7" s="1"/>
  <c r="AK167" i="7"/>
  <c r="AJ167" i="7"/>
  <c r="AI167" i="7"/>
  <c r="AH167" i="7"/>
  <c r="AG167" i="7"/>
  <c r="AF167" i="7"/>
  <c r="AE167" i="7"/>
  <c r="AD167" i="7"/>
  <c r="AC167" i="7"/>
  <c r="AT166" i="7"/>
  <c r="AS166" i="7"/>
  <c r="AR166" i="7"/>
  <c r="AP166" i="7"/>
  <c r="AO166" i="7"/>
  <c r="AN166" i="7"/>
  <c r="AM166" i="7"/>
  <c r="Z166" i="7" s="1"/>
  <c r="AK166" i="7"/>
  <c r="AJ166" i="7"/>
  <c r="AI166" i="7"/>
  <c r="AH166" i="7"/>
  <c r="AG166" i="7"/>
  <c r="AF166" i="7"/>
  <c r="AE166" i="7"/>
  <c r="AA166" i="7" s="1"/>
  <c r="AD166" i="7"/>
  <c r="AC166" i="7"/>
  <c r="AT165" i="7"/>
  <c r="AS165" i="7"/>
  <c r="AR165" i="7"/>
  <c r="AP165" i="7"/>
  <c r="AO165" i="7"/>
  <c r="AN165" i="7"/>
  <c r="AM165" i="7"/>
  <c r="Z165" i="7" s="1"/>
  <c r="AK165" i="7"/>
  <c r="AJ165" i="7"/>
  <c r="AI165" i="7"/>
  <c r="AH165" i="7"/>
  <c r="AG165" i="7"/>
  <c r="AF165" i="7"/>
  <c r="AE165" i="7"/>
  <c r="AD165" i="7"/>
  <c r="AC165" i="7"/>
  <c r="AT164" i="7"/>
  <c r="AS164" i="7"/>
  <c r="AR164" i="7"/>
  <c r="AP164" i="7"/>
  <c r="AO164" i="7"/>
  <c r="AN164" i="7"/>
  <c r="AM164" i="7"/>
  <c r="Z164" i="7" s="1"/>
  <c r="AK164" i="7"/>
  <c r="AJ164" i="7"/>
  <c r="AI164" i="7"/>
  <c r="AH164" i="7"/>
  <c r="AG164" i="7"/>
  <c r="AF164" i="7"/>
  <c r="AE164" i="7"/>
  <c r="AD164" i="7"/>
  <c r="AC164" i="7"/>
  <c r="AT163" i="7"/>
  <c r="AS163" i="7"/>
  <c r="AR163" i="7"/>
  <c r="AP163" i="7"/>
  <c r="AO163" i="7"/>
  <c r="AN163" i="7"/>
  <c r="AM163" i="7"/>
  <c r="Z163" i="7" s="1"/>
  <c r="AK163" i="7"/>
  <c r="AJ163" i="7"/>
  <c r="AI163" i="7"/>
  <c r="AH163" i="7"/>
  <c r="AG163" i="7"/>
  <c r="AF163" i="7"/>
  <c r="AE163" i="7"/>
  <c r="AD163" i="7"/>
  <c r="AC163" i="7"/>
  <c r="AT162" i="7"/>
  <c r="AS162" i="7"/>
  <c r="AR162" i="7"/>
  <c r="AP162" i="7"/>
  <c r="AO162" i="7"/>
  <c r="AN162" i="7"/>
  <c r="AM162" i="7"/>
  <c r="Z162" i="7" s="1"/>
  <c r="AK162" i="7"/>
  <c r="AJ162" i="7"/>
  <c r="AI162" i="7"/>
  <c r="AH162" i="7"/>
  <c r="AG162" i="7"/>
  <c r="AF162" i="7"/>
  <c r="AE162" i="7"/>
  <c r="AD162" i="7"/>
  <c r="AC162" i="7"/>
  <c r="AT161" i="7"/>
  <c r="AS161" i="7"/>
  <c r="AR161" i="7"/>
  <c r="AP161" i="7"/>
  <c r="AO161" i="7"/>
  <c r="AN161" i="7"/>
  <c r="AM161" i="7"/>
  <c r="Z161" i="7" s="1"/>
  <c r="AK161" i="7"/>
  <c r="AJ161" i="7"/>
  <c r="AI161" i="7"/>
  <c r="AH161" i="7"/>
  <c r="AG161" i="7"/>
  <c r="AF161" i="7"/>
  <c r="AE161" i="7"/>
  <c r="AD161" i="7"/>
  <c r="AC161" i="7"/>
  <c r="AT160" i="7"/>
  <c r="AS160" i="7"/>
  <c r="AR160" i="7"/>
  <c r="AP160" i="7"/>
  <c r="AO160" i="7"/>
  <c r="AN160" i="7"/>
  <c r="AM160" i="7"/>
  <c r="Z160" i="7" s="1"/>
  <c r="AK160" i="7"/>
  <c r="AJ160" i="7"/>
  <c r="AI160" i="7"/>
  <c r="AH160" i="7"/>
  <c r="AG160" i="7"/>
  <c r="AF160" i="7"/>
  <c r="AE160" i="7"/>
  <c r="AD160" i="7"/>
  <c r="AC160" i="7"/>
  <c r="Y160" i="7"/>
  <c r="AA160" i="7"/>
  <c r="AT159" i="7"/>
  <c r="AS159" i="7"/>
  <c r="AR159" i="7"/>
  <c r="AP159" i="7"/>
  <c r="AO159" i="7"/>
  <c r="AN159" i="7"/>
  <c r="AM159" i="7"/>
  <c r="Z159" i="7" s="1"/>
  <c r="AK159" i="7"/>
  <c r="AJ159" i="7"/>
  <c r="AI159" i="7"/>
  <c r="AH159" i="7"/>
  <c r="AG159" i="7"/>
  <c r="AF159" i="7"/>
  <c r="AE159" i="7"/>
  <c r="AD159" i="7"/>
  <c r="AC159" i="7"/>
  <c r="AA159" i="7" s="1"/>
  <c r="Y159" i="7"/>
  <c r="AT158" i="7"/>
  <c r="AS158" i="7"/>
  <c r="AR158" i="7"/>
  <c r="AP158" i="7"/>
  <c r="AO158" i="7"/>
  <c r="AN158" i="7"/>
  <c r="AM158" i="7"/>
  <c r="Z158" i="7" s="1"/>
  <c r="AK158" i="7"/>
  <c r="AJ158" i="7"/>
  <c r="AI158" i="7"/>
  <c r="AH158" i="7"/>
  <c r="AG158" i="7"/>
  <c r="AF158" i="7"/>
  <c r="AE158" i="7"/>
  <c r="AD158" i="7"/>
  <c r="AC158" i="7"/>
  <c r="AT157" i="7"/>
  <c r="AS157" i="7"/>
  <c r="AR157" i="7"/>
  <c r="AP157" i="7"/>
  <c r="AO157" i="7"/>
  <c r="AN157" i="7"/>
  <c r="AM157" i="7"/>
  <c r="Z157" i="7" s="1"/>
  <c r="AK157" i="7"/>
  <c r="AJ157" i="7"/>
  <c r="AI157" i="7"/>
  <c r="AH157" i="7"/>
  <c r="AG157" i="7"/>
  <c r="AF157" i="7"/>
  <c r="AE157" i="7"/>
  <c r="AD157" i="7"/>
  <c r="AC157" i="7"/>
  <c r="AT156" i="7"/>
  <c r="AS156" i="7"/>
  <c r="AR156" i="7"/>
  <c r="AP156" i="7"/>
  <c r="AO156" i="7"/>
  <c r="AN156" i="7"/>
  <c r="AM156" i="7"/>
  <c r="Z156" i="7" s="1"/>
  <c r="AK156" i="7"/>
  <c r="AJ156" i="7"/>
  <c r="AI156" i="7"/>
  <c r="AH156" i="7"/>
  <c r="AG156" i="7"/>
  <c r="AF156" i="7"/>
  <c r="AE156" i="7"/>
  <c r="AD156" i="7"/>
  <c r="AC156" i="7"/>
  <c r="AT155" i="7"/>
  <c r="AS155" i="7"/>
  <c r="AR155" i="7"/>
  <c r="AP155" i="7"/>
  <c r="AO155" i="7"/>
  <c r="AN155" i="7"/>
  <c r="AM155" i="7"/>
  <c r="Z155" i="7" s="1"/>
  <c r="AK155" i="7"/>
  <c r="AJ155" i="7"/>
  <c r="AI155" i="7"/>
  <c r="AH155" i="7"/>
  <c r="AG155" i="7"/>
  <c r="AF155" i="7"/>
  <c r="AE155" i="7"/>
  <c r="AD155" i="7"/>
  <c r="AC155" i="7"/>
  <c r="Y155" i="7" s="1"/>
  <c r="AT154" i="7"/>
  <c r="AS154" i="7"/>
  <c r="AR154" i="7"/>
  <c r="AP154" i="7"/>
  <c r="AO154" i="7"/>
  <c r="AN154" i="7"/>
  <c r="AM154" i="7"/>
  <c r="Z154" i="7" s="1"/>
  <c r="AK154" i="7"/>
  <c r="AJ154" i="7"/>
  <c r="AI154" i="7"/>
  <c r="AH154" i="7"/>
  <c r="AG154" i="7"/>
  <c r="AF154" i="7"/>
  <c r="AE154" i="7"/>
  <c r="AD154" i="7"/>
  <c r="AC154" i="7"/>
  <c r="AT153" i="7"/>
  <c r="AS153" i="7"/>
  <c r="AR153" i="7"/>
  <c r="AP153" i="7"/>
  <c r="AO153" i="7"/>
  <c r="AN153" i="7"/>
  <c r="AM153" i="7"/>
  <c r="Z153" i="7" s="1"/>
  <c r="AK153" i="7"/>
  <c r="AJ153" i="7"/>
  <c r="AI153" i="7"/>
  <c r="AH153" i="7"/>
  <c r="AG153" i="7"/>
  <c r="AF153" i="7"/>
  <c r="AE153" i="7"/>
  <c r="AD153" i="7"/>
  <c r="AC153" i="7"/>
  <c r="AT152" i="7"/>
  <c r="AS152" i="7"/>
  <c r="AR152" i="7"/>
  <c r="AP152" i="7"/>
  <c r="AO152" i="7"/>
  <c r="AN152" i="7"/>
  <c r="AM152" i="7"/>
  <c r="Z152" i="7" s="1"/>
  <c r="AK152" i="7"/>
  <c r="AJ152" i="7"/>
  <c r="AI152" i="7"/>
  <c r="AH152" i="7"/>
  <c r="AG152" i="7"/>
  <c r="AF152" i="7"/>
  <c r="AE152" i="7"/>
  <c r="AD152" i="7"/>
  <c r="AC152" i="7"/>
  <c r="AT151" i="7"/>
  <c r="AS151" i="7"/>
  <c r="AR151" i="7"/>
  <c r="AP151" i="7"/>
  <c r="AO151" i="7"/>
  <c r="AN151" i="7"/>
  <c r="AM151" i="7"/>
  <c r="Z151" i="7" s="1"/>
  <c r="AK151" i="7"/>
  <c r="AJ151" i="7"/>
  <c r="AI151" i="7"/>
  <c r="AH151" i="7"/>
  <c r="AG151" i="7"/>
  <c r="AF151" i="7"/>
  <c r="AE151" i="7"/>
  <c r="AD151" i="7"/>
  <c r="AC151" i="7"/>
  <c r="AT150" i="7"/>
  <c r="AS150" i="7"/>
  <c r="AR150" i="7"/>
  <c r="AP150" i="7"/>
  <c r="AO150" i="7"/>
  <c r="AN150" i="7"/>
  <c r="AM150" i="7"/>
  <c r="Z150" i="7" s="1"/>
  <c r="AK150" i="7"/>
  <c r="AJ150" i="7"/>
  <c r="AI150" i="7"/>
  <c r="AH150" i="7"/>
  <c r="AG150" i="7"/>
  <c r="AF150" i="7"/>
  <c r="AE150" i="7"/>
  <c r="AD150" i="7"/>
  <c r="AC150" i="7"/>
  <c r="AT149" i="7"/>
  <c r="AS149" i="7"/>
  <c r="AR149" i="7"/>
  <c r="AP149" i="7"/>
  <c r="AO149" i="7"/>
  <c r="AN149" i="7"/>
  <c r="AM149" i="7"/>
  <c r="Z149" i="7" s="1"/>
  <c r="AK149" i="7"/>
  <c r="AJ149" i="7"/>
  <c r="AI149" i="7"/>
  <c r="AH149" i="7"/>
  <c r="AG149" i="7"/>
  <c r="AF149" i="7"/>
  <c r="AE149" i="7"/>
  <c r="AD149" i="7"/>
  <c r="AC149" i="7"/>
  <c r="AT148" i="7"/>
  <c r="AS148" i="7"/>
  <c r="AR148" i="7"/>
  <c r="AP148" i="7"/>
  <c r="AO148" i="7"/>
  <c r="AN148" i="7"/>
  <c r="AM148" i="7"/>
  <c r="Z148" i="7" s="1"/>
  <c r="AK148" i="7"/>
  <c r="AJ148" i="7"/>
  <c r="AI148" i="7"/>
  <c r="AH148" i="7"/>
  <c r="AG148" i="7"/>
  <c r="AF148" i="7"/>
  <c r="AE148" i="7"/>
  <c r="AD148" i="7"/>
  <c r="AC148" i="7"/>
  <c r="AT147" i="7"/>
  <c r="AS147" i="7"/>
  <c r="AR147" i="7"/>
  <c r="AP147" i="7"/>
  <c r="AO147" i="7"/>
  <c r="AN147" i="7"/>
  <c r="AM147" i="7"/>
  <c r="Z147" i="7" s="1"/>
  <c r="AK147" i="7"/>
  <c r="AJ147" i="7"/>
  <c r="AI147" i="7"/>
  <c r="AH147" i="7"/>
  <c r="AG147" i="7"/>
  <c r="AF147" i="7"/>
  <c r="AE147" i="7"/>
  <c r="AD147" i="7"/>
  <c r="AC147" i="7"/>
  <c r="AT146" i="7"/>
  <c r="AS146" i="7"/>
  <c r="AR146" i="7"/>
  <c r="AP146" i="7"/>
  <c r="AO146" i="7"/>
  <c r="AN146" i="7"/>
  <c r="AM146" i="7"/>
  <c r="Z146" i="7" s="1"/>
  <c r="AK146" i="7"/>
  <c r="AJ146" i="7"/>
  <c r="AI146" i="7"/>
  <c r="AH146" i="7"/>
  <c r="AG146" i="7"/>
  <c r="AF146" i="7"/>
  <c r="AE146" i="7"/>
  <c r="AD146" i="7"/>
  <c r="AC146" i="7"/>
  <c r="AT145" i="7"/>
  <c r="AS145" i="7"/>
  <c r="AR145" i="7"/>
  <c r="AP145" i="7"/>
  <c r="AO145" i="7"/>
  <c r="AN145" i="7"/>
  <c r="AM145" i="7"/>
  <c r="Z145" i="7" s="1"/>
  <c r="AK145" i="7"/>
  <c r="AJ145" i="7"/>
  <c r="AI145" i="7"/>
  <c r="AH145" i="7"/>
  <c r="AG145" i="7"/>
  <c r="AF145" i="7"/>
  <c r="AE145" i="7"/>
  <c r="AD145" i="7"/>
  <c r="AC145" i="7"/>
  <c r="AT144" i="7"/>
  <c r="AS144" i="7"/>
  <c r="AR144" i="7"/>
  <c r="AP144" i="7"/>
  <c r="AO144" i="7"/>
  <c r="AN144" i="7"/>
  <c r="AM144" i="7"/>
  <c r="Z144" i="7" s="1"/>
  <c r="AK144" i="7"/>
  <c r="AJ144" i="7"/>
  <c r="AI144" i="7"/>
  <c r="AH144" i="7"/>
  <c r="AG144" i="7"/>
  <c r="AF144" i="7"/>
  <c r="AE144" i="7"/>
  <c r="AD144" i="7"/>
  <c r="AC144" i="7"/>
  <c r="Y144" i="7" s="1"/>
  <c r="AT143" i="7"/>
  <c r="AS143" i="7"/>
  <c r="AR143" i="7"/>
  <c r="AP143" i="7"/>
  <c r="AO143" i="7"/>
  <c r="AN143" i="7"/>
  <c r="AM143" i="7"/>
  <c r="Z143" i="7" s="1"/>
  <c r="AK143" i="7"/>
  <c r="AJ143" i="7"/>
  <c r="AI143" i="7"/>
  <c r="AH143" i="7"/>
  <c r="AG143" i="7"/>
  <c r="AF143" i="7"/>
  <c r="AE143" i="7"/>
  <c r="AD143" i="7"/>
  <c r="AC143" i="7"/>
  <c r="AT142" i="7"/>
  <c r="AS142" i="7"/>
  <c r="AR142" i="7"/>
  <c r="AP142" i="7"/>
  <c r="AO142" i="7"/>
  <c r="AN142" i="7"/>
  <c r="AM142" i="7"/>
  <c r="Z142" i="7" s="1"/>
  <c r="AK142" i="7"/>
  <c r="AJ142" i="7"/>
  <c r="AI142" i="7"/>
  <c r="AH142" i="7"/>
  <c r="AG142" i="7"/>
  <c r="AF142" i="7"/>
  <c r="AE142" i="7"/>
  <c r="AD142" i="7"/>
  <c r="AC142" i="7"/>
  <c r="AT141" i="7"/>
  <c r="AS141" i="7"/>
  <c r="AR141" i="7"/>
  <c r="AP141" i="7"/>
  <c r="AO141" i="7"/>
  <c r="AN141" i="7"/>
  <c r="AM141" i="7"/>
  <c r="Z141" i="7" s="1"/>
  <c r="AK141" i="7"/>
  <c r="AJ141" i="7"/>
  <c r="AI141" i="7"/>
  <c r="AH141" i="7"/>
  <c r="AG141" i="7"/>
  <c r="AF141" i="7"/>
  <c r="AE141" i="7"/>
  <c r="AD141" i="7"/>
  <c r="AC141" i="7"/>
  <c r="AT140" i="7"/>
  <c r="AS140" i="7"/>
  <c r="AR140" i="7"/>
  <c r="AP140" i="7"/>
  <c r="AO140" i="7"/>
  <c r="AN140" i="7"/>
  <c r="AM140" i="7"/>
  <c r="Z140" i="7" s="1"/>
  <c r="AK140" i="7"/>
  <c r="AJ140" i="7"/>
  <c r="AI140" i="7"/>
  <c r="AH140" i="7"/>
  <c r="AG140" i="7"/>
  <c r="AF140" i="7"/>
  <c r="AE140" i="7"/>
  <c r="AD140" i="7"/>
  <c r="AC140" i="7"/>
  <c r="AT139" i="7"/>
  <c r="AS139" i="7"/>
  <c r="AR139" i="7"/>
  <c r="AP139" i="7"/>
  <c r="AO139" i="7"/>
  <c r="AN139" i="7"/>
  <c r="AM139" i="7"/>
  <c r="Z139" i="7" s="1"/>
  <c r="AK139" i="7"/>
  <c r="AJ139" i="7"/>
  <c r="AI139" i="7"/>
  <c r="AH139" i="7"/>
  <c r="AG139" i="7"/>
  <c r="AF139" i="7"/>
  <c r="AE139" i="7"/>
  <c r="AD139" i="7"/>
  <c r="AC139" i="7"/>
  <c r="AT138" i="7"/>
  <c r="AS138" i="7"/>
  <c r="AR138" i="7"/>
  <c r="AP138" i="7"/>
  <c r="AO138" i="7"/>
  <c r="AN138" i="7"/>
  <c r="AM138" i="7"/>
  <c r="Z138" i="7" s="1"/>
  <c r="AK138" i="7"/>
  <c r="AJ138" i="7"/>
  <c r="AI138" i="7"/>
  <c r="AH138" i="7"/>
  <c r="AG138" i="7"/>
  <c r="AF138" i="7"/>
  <c r="AE138" i="7"/>
  <c r="AD138" i="7"/>
  <c r="AC138" i="7"/>
  <c r="AA138" i="7" s="1"/>
  <c r="AT137" i="7"/>
  <c r="AS137" i="7"/>
  <c r="AR137" i="7"/>
  <c r="AP137" i="7"/>
  <c r="AO137" i="7"/>
  <c r="AN137" i="7"/>
  <c r="AM137" i="7"/>
  <c r="Z137" i="7" s="1"/>
  <c r="AK137" i="7"/>
  <c r="AJ137" i="7"/>
  <c r="AI137" i="7"/>
  <c r="AH137" i="7"/>
  <c r="AG137" i="7"/>
  <c r="AF137" i="7"/>
  <c r="AE137" i="7"/>
  <c r="AD137" i="7"/>
  <c r="AC137" i="7"/>
  <c r="AT136" i="7"/>
  <c r="AS136" i="7"/>
  <c r="AR136" i="7"/>
  <c r="AP136" i="7"/>
  <c r="AO136" i="7"/>
  <c r="AN136" i="7"/>
  <c r="AM136" i="7"/>
  <c r="Z136" i="7" s="1"/>
  <c r="AK136" i="7"/>
  <c r="AJ136" i="7"/>
  <c r="AI136" i="7"/>
  <c r="AH136" i="7"/>
  <c r="AG136" i="7"/>
  <c r="AF136" i="7"/>
  <c r="AE136" i="7"/>
  <c r="AD136" i="7"/>
  <c r="AC136" i="7"/>
  <c r="AT135" i="7"/>
  <c r="AS135" i="7"/>
  <c r="AR135" i="7"/>
  <c r="AP135" i="7"/>
  <c r="AO135" i="7"/>
  <c r="AN135" i="7"/>
  <c r="AM135" i="7"/>
  <c r="Z135" i="7" s="1"/>
  <c r="AK135" i="7"/>
  <c r="AJ135" i="7"/>
  <c r="AI135" i="7"/>
  <c r="AH135" i="7"/>
  <c r="AG135" i="7"/>
  <c r="AF135" i="7"/>
  <c r="AE135" i="7"/>
  <c r="AD135" i="7"/>
  <c r="AC135" i="7"/>
  <c r="AT134" i="7"/>
  <c r="AS134" i="7"/>
  <c r="AR134" i="7"/>
  <c r="AP134" i="7"/>
  <c r="AO134" i="7"/>
  <c r="AN134" i="7"/>
  <c r="AM134" i="7"/>
  <c r="Z134" i="7" s="1"/>
  <c r="AK134" i="7"/>
  <c r="AJ134" i="7"/>
  <c r="AI134" i="7"/>
  <c r="AH134" i="7"/>
  <c r="AG134" i="7"/>
  <c r="AF134" i="7"/>
  <c r="AE134" i="7"/>
  <c r="AD134" i="7"/>
  <c r="AC134" i="7"/>
  <c r="AT133" i="7"/>
  <c r="AS133" i="7"/>
  <c r="AR133" i="7"/>
  <c r="AP133" i="7"/>
  <c r="AO133" i="7"/>
  <c r="AN133" i="7"/>
  <c r="AM133" i="7"/>
  <c r="Z133" i="7" s="1"/>
  <c r="AK133" i="7"/>
  <c r="AJ133" i="7"/>
  <c r="AI133" i="7"/>
  <c r="AH133" i="7"/>
  <c r="AG133" i="7"/>
  <c r="AF133" i="7"/>
  <c r="AE133" i="7"/>
  <c r="AD133" i="7"/>
  <c r="AC133" i="7"/>
  <c r="AT132" i="7"/>
  <c r="AS132" i="7"/>
  <c r="AR132" i="7"/>
  <c r="AP132" i="7"/>
  <c r="AO132" i="7"/>
  <c r="AN132" i="7"/>
  <c r="AM132" i="7"/>
  <c r="Z132" i="7" s="1"/>
  <c r="AK132" i="7"/>
  <c r="AJ132" i="7"/>
  <c r="AI132" i="7"/>
  <c r="AH132" i="7"/>
  <c r="AG132" i="7"/>
  <c r="AF132" i="7"/>
  <c r="AE132" i="7"/>
  <c r="AD132" i="7"/>
  <c r="AC132" i="7"/>
  <c r="AT131" i="7"/>
  <c r="AS131" i="7"/>
  <c r="AR131" i="7"/>
  <c r="AP131" i="7"/>
  <c r="AO131" i="7"/>
  <c r="AN131" i="7"/>
  <c r="AM131" i="7"/>
  <c r="Z131" i="7" s="1"/>
  <c r="AK131" i="7"/>
  <c r="AJ131" i="7"/>
  <c r="AI131" i="7"/>
  <c r="AH131" i="7"/>
  <c r="AG131" i="7"/>
  <c r="AF131" i="7"/>
  <c r="AE131" i="7"/>
  <c r="AD131" i="7"/>
  <c r="AC131" i="7"/>
  <c r="AT130" i="7"/>
  <c r="AS130" i="7"/>
  <c r="AR130" i="7"/>
  <c r="AP130" i="7"/>
  <c r="AO130" i="7"/>
  <c r="AN130" i="7"/>
  <c r="AM130" i="7"/>
  <c r="Z130" i="7" s="1"/>
  <c r="AK130" i="7"/>
  <c r="AJ130" i="7"/>
  <c r="AI130" i="7"/>
  <c r="AH130" i="7"/>
  <c r="AG130" i="7"/>
  <c r="AF130" i="7"/>
  <c r="AE130" i="7"/>
  <c r="AD130" i="7"/>
  <c r="AC130" i="7"/>
  <c r="AT129" i="7"/>
  <c r="AS129" i="7"/>
  <c r="AR129" i="7"/>
  <c r="AP129" i="7"/>
  <c r="AO129" i="7"/>
  <c r="AN129" i="7"/>
  <c r="AM129" i="7"/>
  <c r="Z129" i="7" s="1"/>
  <c r="AK129" i="7"/>
  <c r="AJ129" i="7"/>
  <c r="AI129" i="7"/>
  <c r="AH129" i="7"/>
  <c r="AG129" i="7"/>
  <c r="AF129" i="7"/>
  <c r="AE129" i="7"/>
  <c r="AD129" i="7"/>
  <c r="AC129" i="7"/>
  <c r="AT128" i="7"/>
  <c r="AS128" i="7"/>
  <c r="AR128" i="7"/>
  <c r="AP128" i="7"/>
  <c r="AO128" i="7"/>
  <c r="AN128" i="7"/>
  <c r="AM128" i="7"/>
  <c r="Z128" i="7" s="1"/>
  <c r="AK128" i="7"/>
  <c r="AJ128" i="7"/>
  <c r="AI128" i="7"/>
  <c r="AH128" i="7"/>
  <c r="AG128" i="7"/>
  <c r="AF128" i="7"/>
  <c r="AE128" i="7"/>
  <c r="AD128" i="7"/>
  <c r="AC128" i="7"/>
  <c r="AT127" i="7"/>
  <c r="AS127" i="7"/>
  <c r="AR127" i="7"/>
  <c r="AP127" i="7"/>
  <c r="AO127" i="7"/>
  <c r="AN127" i="7"/>
  <c r="AM127" i="7"/>
  <c r="Z127" i="7" s="1"/>
  <c r="AK127" i="7"/>
  <c r="AJ127" i="7"/>
  <c r="AI127" i="7"/>
  <c r="AH127" i="7"/>
  <c r="AG127" i="7"/>
  <c r="AF127" i="7"/>
  <c r="AE127" i="7"/>
  <c r="AD127" i="7"/>
  <c r="AC127" i="7"/>
  <c r="AT126" i="7"/>
  <c r="AS126" i="7"/>
  <c r="AR126" i="7"/>
  <c r="AP126" i="7"/>
  <c r="AO126" i="7"/>
  <c r="AN126" i="7"/>
  <c r="AM126" i="7"/>
  <c r="Z126" i="7" s="1"/>
  <c r="AK126" i="7"/>
  <c r="AJ126" i="7"/>
  <c r="AI126" i="7"/>
  <c r="AH126" i="7"/>
  <c r="AG126" i="7"/>
  <c r="AF126" i="7"/>
  <c r="AE126" i="7"/>
  <c r="AD126" i="7"/>
  <c r="AC126" i="7"/>
  <c r="AT125" i="7"/>
  <c r="AS125" i="7"/>
  <c r="AR125" i="7"/>
  <c r="AP125" i="7"/>
  <c r="AO125" i="7"/>
  <c r="AN125" i="7"/>
  <c r="AM125" i="7"/>
  <c r="Z125" i="7" s="1"/>
  <c r="AK125" i="7"/>
  <c r="AJ125" i="7"/>
  <c r="AI125" i="7"/>
  <c r="AH125" i="7"/>
  <c r="AG125" i="7"/>
  <c r="AF125" i="7"/>
  <c r="AE125" i="7"/>
  <c r="AD125" i="7"/>
  <c r="AC125" i="7"/>
  <c r="AT124" i="7"/>
  <c r="AS124" i="7"/>
  <c r="AR124" i="7"/>
  <c r="AP124" i="7"/>
  <c r="AO124" i="7"/>
  <c r="AN124" i="7"/>
  <c r="AM124" i="7"/>
  <c r="Z124" i="7" s="1"/>
  <c r="AK124" i="7"/>
  <c r="AJ124" i="7"/>
  <c r="AI124" i="7"/>
  <c r="AH124" i="7"/>
  <c r="AG124" i="7"/>
  <c r="AF124" i="7"/>
  <c r="AE124" i="7"/>
  <c r="AD124" i="7"/>
  <c r="AC124" i="7"/>
  <c r="AT123" i="7"/>
  <c r="AS123" i="7"/>
  <c r="AR123" i="7"/>
  <c r="AP123" i="7"/>
  <c r="AO123" i="7"/>
  <c r="AN123" i="7"/>
  <c r="AM123" i="7"/>
  <c r="Z123" i="7" s="1"/>
  <c r="AK123" i="7"/>
  <c r="AJ123" i="7"/>
  <c r="AI123" i="7"/>
  <c r="AH123" i="7"/>
  <c r="AG123" i="7"/>
  <c r="AF123" i="7"/>
  <c r="AE123" i="7"/>
  <c r="AD123" i="7"/>
  <c r="AC123" i="7"/>
  <c r="AT122" i="7"/>
  <c r="AS122" i="7"/>
  <c r="AR122" i="7"/>
  <c r="AP122" i="7"/>
  <c r="AO122" i="7"/>
  <c r="AN122" i="7"/>
  <c r="AM122" i="7"/>
  <c r="Z122" i="7" s="1"/>
  <c r="AK122" i="7"/>
  <c r="AJ122" i="7"/>
  <c r="AI122" i="7"/>
  <c r="AH122" i="7"/>
  <c r="AG122" i="7"/>
  <c r="AF122" i="7"/>
  <c r="AE122" i="7"/>
  <c r="AD122" i="7"/>
  <c r="AC122" i="7"/>
  <c r="AT121" i="7"/>
  <c r="AS121" i="7"/>
  <c r="AR121" i="7"/>
  <c r="AP121" i="7"/>
  <c r="AO121" i="7"/>
  <c r="AN121" i="7"/>
  <c r="AM121" i="7"/>
  <c r="Z121" i="7" s="1"/>
  <c r="AK121" i="7"/>
  <c r="AJ121" i="7"/>
  <c r="AI121" i="7"/>
  <c r="AH121" i="7"/>
  <c r="AG121" i="7"/>
  <c r="AF121" i="7"/>
  <c r="AE121" i="7"/>
  <c r="AD121" i="7"/>
  <c r="AC121" i="7"/>
  <c r="AT120" i="7"/>
  <c r="AS120" i="7"/>
  <c r="AR120" i="7"/>
  <c r="AP120" i="7"/>
  <c r="AO120" i="7"/>
  <c r="AN120" i="7"/>
  <c r="AM120" i="7"/>
  <c r="Z120" i="7" s="1"/>
  <c r="AK120" i="7"/>
  <c r="AJ120" i="7"/>
  <c r="AI120" i="7"/>
  <c r="AH120" i="7"/>
  <c r="AG120" i="7"/>
  <c r="AF120" i="7"/>
  <c r="AE120" i="7"/>
  <c r="AD120" i="7"/>
  <c r="AC120" i="7"/>
  <c r="AT119" i="7"/>
  <c r="AS119" i="7"/>
  <c r="AR119" i="7"/>
  <c r="AP119" i="7"/>
  <c r="AO119" i="7"/>
  <c r="AN119" i="7"/>
  <c r="AM119" i="7"/>
  <c r="Z119" i="7" s="1"/>
  <c r="AK119" i="7"/>
  <c r="AJ119" i="7"/>
  <c r="AI119" i="7"/>
  <c r="AH119" i="7"/>
  <c r="AG119" i="7"/>
  <c r="AF119" i="7"/>
  <c r="AE119" i="7"/>
  <c r="AD119" i="7"/>
  <c r="AC119" i="7"/>
  <c r="AT118" i="7"/>
  <c r="AS118" i="7"/>
  <c r="AR118" i="7"/>
  <c r="AP118" i="7"/>
  <c r="AO118" i="7"/>
  <c r="AN118" i="7"/>
  <c r="AM118" i="7"/>
  <c r="Z118" i="7" s="1"/>
  <c r="AK118" i="7"/>
  <c r="AJ118" i="7"/>
  <c r="AI118" i="7"/>
  <c r="AH118" i="7"/>
  <c r="AG118" i="7"/>
  <c r="AF118" i="7"/>
  <c r="AE118" i="7"/>
  <c r="AD118" i="7"/>
  <c r="AC118" i="7"/>
  <c r="AT117" i="7"/>
  <c r="AS117" i="7"/>
  <c r="AR117" i="7"/>
  <c r="AP117" i="7"/>
  <c r="AO117" i="7"/>
  <c r="AN117" i="7"/>
  <c r="AM117" i="7"/>
  <c r="Z117" i="7" s="1"/>
  <c r="AK117" i="7"/>
  <c r="AJ117" i="7"/>
  <c r="AI117" i="7"/>
  <c r="AH117" i="7"/>
  <c r="AG117" i="7"/>
  <c r="AF117" i="7"/>
  <c r="AE117" i="7"/>
  <c r="AD117" i="7"/>
  <c r="AC117" i="7"/>
  <c r="AT116" i="7"/>
  <c r="AS116" i="7"/>
  <c r="AR116" i="7"/>
  <c r="AP116" i="7"/>
  <c r="AO116" i="7"/>
  <c r="AN116" i="7"/>
  <c r="AM116" i="7"/>
  <c r="Z116" i="7" s="1"/>
  <c r="AK116" i="7"/>
  <c r="AJ116" i="7"/>
  <c r="AI116" i="7"/>
  <c r="AH116" i="7"/>
  <c r="AG116" i="7"/>
  <c r="AF116" i="7"/>
  <c r="AE116" i="7"/>
  <c r="AD116" i="7"/>
  <c r="AC116" i="7"/>
  <c r="AT115" i="7"/>
  <c r="AS115" i="7"/>
  <c r="AR115" i="7"/>
  <c r="AP115" i="7"/>
  <c r="AO115" i="7"/>
  <c r="AN115" i="7"/>
  <c r="AM115" i="7"/>
  <c r="Z115" i="7" s="1"/>
  <c r="AK115" i="7"/>
  <c r="AJ115" i="7"/>
  <c r="AI115" i="7"/>
  <c r="AH115" i="7"/>
  <c r="AG115" i="7"/>
  <c r="AF115" i="7"/>
  <c r="AE115" i="7"/>
  <c r="AD115" i="7"/>
  <c r="AC115" i="7"/>
  <c r="AT114" i="7"/>
  <c r="AS114" i="7"/>
  <c r="AR114" i="7"/>
  <c r="AP114" i="7"/>
  <c r="AO114" i="7"/>
  <c r="AN114" i="7"/>
  <c r="AM114" i="7"/>
  <c r="Z114" i="7" s="1"/>
  <c r="AK114" i="7"/>
  <c r="AJ114" i="7"/>
  <c r="AI114" i="7"/>
  <c r="AH114" i="7"/>
  <c r="AG114" i="7"/>
  <c r="AF114" i="7"/>
  <c r="AE114" i="7"/>
  <c r="AD114" i="7"/>
  <c r="AC114" i="7"/>
  <c r="AT113" i="7"/>
  <c r="AS113" i="7"/>
  <c r="AR113" i="7"/>
  <c r="AP113" i="7"/>
  <c r="AO113" i="7"/>
  <c r="AN113" i="7"/>
  <c r="AM113" i="7"/>
  <c r="Z113" i="7" s="1"/>
  <c r="AK113" i="7"/>
  <c r="AJ113" i="7"/>
  <c r="AI113" i="7"/>
  <c r="AH113" i="7"/>
  <c r="AG113" i="7"/>
  <c r="AF113" i="7"/>
  <c r="AE113" i="7"/>
  <c r="AD113" i="7"/>
  <c r="AC113" i="7"/>
  <c r="AA113" i="7" s="1"/>
  <c r="AT112" i="7"/>
  <c r="AS112" i="7"/>
  <c r="AR112" i="7"/>
  <c r="AP112" i="7"/>
  <c r="AO112" i="7"/>
  <c r="AN112" i="7"/>
  <c r="AM112" i="7"/>
  <c r="Z112" i="7" s="1"/>
  <c r="AK112" i="7"/>
  <c r="AJ112" i="7"/>
  <c r="AI112" i="7"/>
  <c r="AH112" i="7"/>
  <c r="AG112" i="7"/>
  <c r="AF112" i="7"/>
  <c r="AE112" i="7"/>
  <c r="AD112" i="7"/>
  <c r="AC112" i="7"/>
  <c r="AT111" i="7"/>
  <c r="AS111" i="7"/>
  <c r="AR111" i="7"/>
  <c r="AP111" i="7"/>
  <c r="AO111" i="7"/>
  <c r="AN111" i="7"/>
  <c r="AM111" i="7"/>
  <c r="Z111" i="7" s="1"/>
  <c r="AK111" i="7"/>
  <c r="AJ111" i="7"/>
  <c r="AI111" i="7"/>
  <c r="AH111" i="7"/>
  <c r="AG111" i="7"/>
  <c r="AF111" i="7"/>
  <c r="AE111" i="7"/>
  <c r="AD111" i="7"/>
  <c r="AC111" i="7"/>
  <c r="AT110" i="7"/>
  <c r="AS110" i="7"/>
  <c r="AR110" i="7"/>
  <c r="AP110" i="7"/>
  <c r="AO110" i="7"/>
  <c r="AN110" i="7"/>
  <c r="AM110" i="7"/>
  <c r="Z110" i="7" s="1"/>
  <c r="AK110" i="7"/>
  <c r="AJ110" i="7"/>
  <c r="AI110" i="7"/>
  <c r="AH110" i="7"/>
  <c r="AG110" i="7"/>
  <c r="AF110" i="7"/>
  <c r="AE110" i="7"/>
  <c r="AD110" i="7"/>
  <c r="AC110" i="7"/>
  <c r="AT109" i="7"/>
  <c r="AS109" i="7"/>
  <c r="AR109" i="7"/>
  <c r="AP109" i="7"/>
  <c r="AO109" i="7"/>
  <c r="AN109" i="7"/>
  <c r="AM109" i="7"/>
  <c r="Z109" i="7" s="1"/>
  <c r="AK109" i="7"/>
  <c r="AJ109" i="7"/>
  <c r="AI109" i="7"/>
  <c r="AH109" i="7"/>
  <c r="AG109" i="7"/>
  <c r="AF109" i="7"/>
  <c r="AE109" i="7"/>
  <c r="AD109" i="7"/>
  <c r="AC109" i="7"/>
  <c r="AT108" i="7"/>
  <c r="AS108" i="7"/>
  <c r="AR108" i="7"/>
  <c r="AP108" i="7"/>
  <c r="AO108" i="7"/>
  <c r="AN108" i="7"/>
  <c r="AM108" i="7"/>
  <c r="Z108" i="7" s="1"/>
  <c r="AK108" i="7"/>
  <c r="AJ108" i="7"/>
  <c r="AI108" i="7"/>
  <c r="AH108" i="7"/>
  <c r="AG108" i="7"/>
  <c r="AF108" i="7"/>
  <c r="AE108" i="7"/>
  <c r="AD108" i="7"/>
  <c r="AC108" i="7"/>
  <c r="AT107" i="7"/>
  <c r="AS107" i="7"/>
  <c r="AR107" i="7"/>
  <c r="AP107" i="7"/>
  <c r="AO107" i="7"/>
  <c r="AN107" i="7"/>
  <c r="AM107" i="7"/>
  <c r="Z107" i="7" s="1"/>
  <c r="AK107" i="7"/>
  <c r="AJ107" i="7"/>
  <c r="AI107" i="7"/>
  <c r="AH107" i="7"/>
  <c r="AG107" i="7"/>
  <c r="AF107" i="7"/>
  <c r="AE107" i="7"/>
  <c r="AD107" i="7"/>
  <c r="AA107" i="7" s="1"/>
  <c r="AC107" i="7"/>
  <c r="Y107" i="7" s="1"/>
  <c r="AT106" i="7"/>
  <c r="AS106" i="7"/>
  <c r="AR106" i="7"/>
  <c r="AP106" i="7"/>
  <c r="AO106" i="7"/>
  <c r="AN106" i="7"/>
  <c r="AM106" i="7"/>
  <c r="Z106" i="7" s="1"/>
  <c r="AK106" i="7"/>
  <c r="AJ106" i="7"/>
  <c r="AI106" i="7"/>
  <c r="AH106" i="7"/>
  <c r="AG106" i="7"/>
  <c r="AF106" i="7"/>
  <c r="AE106" i="7"/>
  <c r="AD106" i="7"/>
  <c r="AC106" i="7"/>
  <c r="Y106" i="7" s="1"/>
  <c r="AT105" i="7"/>
  <c r="AS105" i="7"/>
  <c r="AR105" i="7"/>
  <c r="AP105" i="7"/>
  <c r="AO105" i="7"/>
  <c r="AN105" i="7"/>
  <c r="AM105" i="7"/>
  <c r="Z105" i="7" s="1"/>
  <c r="AK105" i="7"/>
  <c r="AJ105" i="7"/>
  <c r="AI105" i="7"/>
  <c r="AH105" i="7"/>
  <c r="AG105" i="7"/>
  <c r="AF105" i="7"/>
  <c r="AE105" i="7"/>
  <c r="AD105" i="7"/>
  <c r="AC105" i="7"/>
  <c r="AT104" i="7"/>
  <c r="AS104" i="7"/>
  <c r="AR104" i="7"/>
  <c r="AP104" i="7"/>
  <c r="AO104" i="7"/>
  <c r="AN104" i="7"/>
  <c r="AM104" i="7"/>
  <c r="Z104" i="7" s="1"/>
  <c r="AK104" i="7"/>
  <c r="AJ104" i="7"/>
  <c r="AI104" i="7"/>
  <c r="AH104" i="7"/>
  <c r="AG104" i="7"/>
  <c r="AF104" i="7"/>
  <c r="AE104" i="7"/>
  <c r="AD104" i="7"/>
  <c r="AC104" i="7"/>
  <c r="AT103" i="7"/>
  <c r="AS103" i="7"/>
  <c r="AR103" i="7"/>
  <c r="AP103" i="7"/>
  <c r="AO103" i="7"/>
  <c r="AN103" i="7"/>
  <c r="AM103" i="7"/>
  <c r="Z103" i="7" s="1"/>
  <c r="AK103" i="7"/>
  <c r="AJ103" i="7"/>
  <c r="AI103" i="7"/>
  <c r="AH103" i="7"/>
  <c r="AG103" i="7"/>
  <c r="AF103" i="7"/>
  <c r="AE103" i="7"/>
  <c r="AD103" i="7"/>
  <c r="AC103" i="7"/>
  <c r="AT102" i="7"/>
  <c r="AS102" i="7"/>
  <c r="AR102" i="7"/>
  <c r="AP102" i="7"/>
  <c r="AO102" i="7"/>
  <c r="AN102" i="7"/>
  <c r="AM102" i="7"/>
  <c r="Z102" i="7" s="1"/>
  <c r="AK102" i="7"/>
  <c r="AJ102" i="7"/>
  <c r="AI102" i="7"/>
  <c r="AH102" i="7"/>
  <c r="AG102" i="7"/>
  <c r="AF102" i="7"/>
  <c r="AE102" i="7"/>
  <c r="AD102" i="7"/>
  <c r="AC102" i="7"/>
  <c r="AT101" i="7"/>
  <c r="AS101" i="7"/>
  <c r="AR101" i="7"/>
  <c r="AP101" i="7"/>
  <c r="AO101" i="7"/>
  <c r="AN101" i="7"/>
  <c r="AM101" i="7"/>
  <c r="Z101" i="7" s="1"/>
  <c r="AK101" i="7"/>
  <c r="AJ101" i="7"/>
  <c r="AI101" i="7"/>
  <c r="AH101" i="7"/>
  <c r="AG101" i="7"/>
  <c r="AF101" i="7"/>
  <c r="AE101" i="7"/>
  <c r="AD101" i="7"/>
  <c r="AC101" i="7"/>
  <c r="AT100" i="7"/>
  <c r="AS100" i="7"/>
  <c r="AR100" i="7"/>
  <c r="AP100" i="7"/>
  <c r="AO100" i="7"/>
  <c r="AN100" i="7"/>
  <c r="AM100" i="7"/>
  <c r="Z100" i="7" s="1"/>
  <c r="AK100" i="7"/>
  <c r="AJ100" i="7"/>
  <c r="AI100" i="7"/>
  <c r="AH100" i="7"/>
  <c r="AG100" i="7"/>
  <c r="AF100" i="7"/>
  <c r="AE100" i="7"/>
  <c r="AD100" i="7"/>
  <c r="AC100" i="7"/>
  <c r="Y100" i="7" s="1"/>
  <c r="AT99" i="7"/>
  <c r="AS99" i="7"/>
  <c r="AR99" i="7"/>
  <c r="AP99" i="7"/>
  <c r="AO99" i="7"/>
  <c r="AN99" i="7"/>
  <c r="AM99" i="7"/>
  <c r="Z99" i="7" s="1"/>
  <c r="AK99" i="7"/>
  <c r="AJ99" i="7"/>
  <c r="AI99" i="7"/>
  <c r="AH99" i="7"/>
  <c r="AG99" i="7"/>
  <c r="AF99" i="7"/>
  <c r="AE99" i="7"/>
  <c r="AD99" i="7"/>
  <c r="AC99" i="7"/>
  <c r="AT98" i="7"/>
  <c r="AS98" i="7"/>
  <c r="AR98" i="7"/>
  <c r="AP98" i="7"/>
  <c r="AO98" i="7"/>
  <c r="AN98" i="7"/>
  <c r="AM98" i="7"/>
  <c r="Z98" i="7" s="1"/>
  <c r="AK98" i="7"/>
  <c r="AJ98" i="7"/>
  <c r="AI98" i="7"/>
  <c r="AH98" i="7"/>
  <c r="AG98" i="7"/>
  <c r="AF98" i="7"/>
  <c r="AE98" i="7"/>
  <c r="AD98" i="7"/>
  <c r="AC98" i="7"/>
  <c r="AT97" i="7"/>
  <c r="AS97" i="7"/>
  <c r="AR97" i="7"/>
  <c r="AP97" i="7"/>
  <c r="AO97" i="7"/>
  <c r="AN97" i="7"/>
  <c r="AM97" i="7"/>
  <c r="Z97" i="7" s="1"/>
  <c r="AK97" i="7"/>
  <c r="AJ97" i="7"/>
  <c r="AI97" i="7"/>
  <c r="AH97" i="7"/>
  <c r="AG97" i="7"/>
  <c r="AF97" i="7"/>
  <c r="AE97" i="7"/>
  <c r="AD97" i="7"/>
  <c r="AC97" i="7"/>
  <c r="AT96" i="7"/>
  <c r="AS96" i="7"/>
  <c r="AR96" i="7"/>
  <c r="AP96" i="7"/>
  <c r="AO96" i="7"/>
  <c r="AN96" i="7"/>
  <c r="AM96" i="7"/>
  <c r="Z96" i="7" s="1"/>
  <c r="AK96" i="7"/>
  <c r="AJ96" i="7"/>
  <c r="AI96" i="7"/>
  <c r="AH96" i="7"/>
  <c r="AG96" i="7"/>
  <c r="AF96" i="7"/>
  <c r="AE96" i="7"/>
  <c r="AD96" i="7"/>
  <c r="AC96" i="7"/>
  <c r="AT95" i="7"/>
  <c r="AS95" i="7"/>
  <c r="AR95" i="7"/>
  <c r="AP95" i="7"/>
  <c r="AO95" i="7"/>
  <c r="AN95" i="7"/>
  <c r="AM95" i="7"/>
  <c r="Z95" i="7" s="1"/>
  <c r="AK95" i="7"/>
  <c r="AJ95" i="7"/>
  <c r="AI95" i="7"/>
  <c r="AH95" i="7"/>
  <c r="AG95" i="7"/>
  <c r="AF95" i="7"/>
  <c r="AE95" i="7"/>
  <c r="AD95" i="7"/>
  <c r="AC95" i="7"/>
  <c r="AT94" i="7"/>
  <c r="AS94" i="7"/>
  <c r="AR94" i="7"/>
  <c r="AP94" i="7"/>
  <c r="AO94" i="7"/>
  <c r="AN94" i="7"/>
  <c r="AM94" i="7"/>
  <c r="Z94" i="7" s="1"/>
  <c r="AK94" i="7"/>
  <c r="AJ94" i="7"/>
  <c r="AI94" i="7"/>
  <c r="AH94" i="7"/>
  <c r="AG94" i="7"/>
  <c r="AF94" i="7"/>
  <c r="AE94" i="7"/>
  <c r="AD94" i="7"/>
  <c r="AC94" i="7"/>
  <c r="AT93" i="7"/>
  <c r="AS93" i="7"/>
  <c r="AR93" i="7"/>
  <c r="AP93" i="7"/>
  <c r="AO93" i="7"/>
  <c r="AN93" i="7"/>
  <c r="AM93" i="7"/>
  <c r="Z93" i="7" s="1"/>
  <c r="AK93" i="7"/>
  <c r="AJ93" i="7"/>
  <c r="AI93" i="7"/>
  <c r="AH93" i="7"/>
  <c r="AG93" i="7"/>
  <c r="AF93" i="7"/>
  <c r="AE93" i="7"/>
  <c r="AD93" i="7"/>
  <c r="AC93" i="7"/>
  <c r="AT92" i="7"/>
  <c r="AS92" i="7"/>
  <c r="AR92" i="7"/>
  <c r="AP92" i="7"/>
  <c r="AO92" i="7"/>
  <c r="AN92" i="7"/>
  <c r="AM92" i="7"/>
  <c r="Z92" i="7" s="1"/>
  <c r="AK92" i="7"/>
  <c r="AJ92" i="7"/>
  <c r="AI92" i="7"/>
  <c r="AH92" i="7"/>
  <c r="AG92" i="7"/>
  <c r="AF92" i="7"/>
  <c r="AE92" i="7"/>
  <c r="AD92" i="7"/>
  <c r="AC92" i="7"/>
  <c r="AT91" i="7"/>
  <c r="AS91" i="7"/>
  <c r="AR91" i="7"/>
  <c r="AP91" i="7"/>
  <c r="AO91" i="7"/>
  <c r="AN91" i="7"/>
  <c r="AM91" i="7"/>
  <c r="Z91" i="7" s="1"/>
  <c r="AK91" i="7"/>
  <c r="AJ91" i="7"/>
  <c r="AI91" i="7"/>
  <c r="AH91" i="7"/>
  <c r="AG91" i="7"/>
  <c r="AF91" i="7"/>
  <c r="AE91" i="7"/>
  <c r="AD91" i="7"/>
  <c r="AC91" i="7"/>
  <c r="AT90" i="7"/>
  <c r="AS90" i="7"/>
  <c r="AR90" i="7"/>
  <c r="AP90" i="7"/>
  <c r="AO90" i="7"/>
  <c r="AN90" i="7"/>
  <c r="AM90" i="7"/>
  <c r="Z90" i="7" s="1"/>
  <c r="AK90" i="7"/>
  <c r="AJ90" i="7"/>
  <c r="AI90" i="7"/>
  <c r="AH90" i="7"/>
  <c r="AG90" i="7"/>
  <c r="Y90" i="7" s="1"/>
  <c r="AF90" i="7"/>
  <c r="AE90" i="7"/>
  <c r="AD90" i="7"/>
  <c r="AC90" i="7"/>
  <c r="AT89" i="7"/>
  <c r="AS89" i="7"/>
  <c r="AR89" i="7"/>
  <c r="AP89" i="7"/>
  <c r="AO89" i="7"/>
  <c r="AN89" i="7"/>
  <c r="AM89" i="7"/>
  <c r="Z89" i="7" s="1"/>
  <c r="AK89" i="7"/>
  <c r="AJ89" i="7"/>
  <c r="AI89" i="7"/>
  <c r="AH89" i="7"/>
  <c r="AG89" i="7"/>
  <c r="AF89" i="7"/>
  <c r="AE89" i="7"/>
  <c r="AD89" i="7"/>
  <c r="AC89" i="7"/>
  <c r="AT88" i="7"/>
  <c r="AS88" i="7"/>
  <c r="AR88" i="7"/>
  <c r="AP88" i="7"/>
  <c r="AO88" i="7"/>
  <c r="AN88" i="7"/>
  <c r="AM88" i="7"/>
  <c r="Z88" i="7" s="1"/>
  <c r="AK88" i="7"/>
  <c r="AJ88" i="7"/>
  <c r="AI88" i="7"/>
  <c r="AH88" i="7"/>
  <c r="AG88" i="7"/>
  <c r="AF88" i="7"/>
  <c r="AE88" i="7"/>
  <c r="AD88" i="7"/>
  <c r="AC88" i="7"/>
  <c r="AT87" i="7"/>
  <c r="AS87" i="7"/>
  <c r="AR87" i="7"/>
  <c r="AP87" i="7"/>
  <c r="AO87" i="7"/>
  <c r="AN87" i="7"/>
  <c r="AM87" i="7"/>
  <c r="Z87" i="7" s="1"/>
  <c r="AK87" i="7"/>
  <c r="AJ87" i="7"/>
  <c r="AI87" i="7"/>
  <c r="AH87" i="7"/>
  <c r="AG87" i="7"/>
  <c r="AF87" i="7"/>
  <c r="AE87" i="7"/>
  <c r="AD87" i="7"/>
  <c r="AC87" i="7"/>
  <c r="AT86" i="7"/>
  <c r="AS86" i="7"/>
  <c r="AR86" i="7"/>
  <c r="AP86" i="7"/>
  <c r="AO86" i="7"/>
  <c r="AN86" i="7"/>
  <c r="AM86" i="7"/>
  <c r="Z86" i="7" s="1"/>
  <c r="AK86" i="7"/>
  <c r="AJ86" i="7"/>
  <c r="AI86" i="7"/>
  <c r="AH86" i="7"/>
  <c r="AG86" i="7"/>
  <c r="AF86" i="7"/>
  <c r="AE86" i="7"/>
  <c r="AD86" i="7"/>
  <c r="AC86" i="7"/>
  <c r="AT85" i="7"/>
  <c r="AS85" i="7"/>
  <c r="AR85" i="7"/>
  <c r="AP85" i="7"/>
  <c r="AO85" i="7"/>
  <c r="AN85" i="7"/>
  <c r="AM85" i="7"/>
  <c r="Z85" i="7" s="1"/>
  <c r="AK85" i="7"/>
  <c r="AJ85" i="7"/>
  <c r="AI85" i="7"/>
  <c r="AH85" i="7"/>
  <c r="AG85" i="7"/>
  <c r="AF85" i="7"/>
  <c r="AE85" i="7"/>
  <c r="AD85" i="7"/>
  <c r="AC85" i="7"/>
  <c r="Y85" i="7" s="1"/>
  <c r="AT84" i="7"/>
  <c r="AS84" i="7"/>
  <c r="AR84" i="7"/>
  <c r="AP84" i="7"/>
  <c r="AO84" i="7"/>
  <c r="AN84" i="7"/>
  <c r="AM84" i="7"/>
  <c r="Z84" i="7" s="1"/>
  <c r="AK84" i="7"/>
  <c r="AJ84" i="7"/>
  <c r="AI84" i="7"/>
  <c r="AH84" i="7"/>
  <c r="AG84" i="7"/>
  <c r="AF84" i="7"/>
  <c r="AE84" i="7"/>
  <c r="AD84" i="7"/>
  <c r="AC84" i="7"/>
  <c r="AT83" i="7"/>
  <c r="AS83" i="7"/>
  <c r="AR83" i="7"/>
  <c r="AP83" i="7"/>
  <c r="AO83" i="7"/>
  <c r="AN83" i="7"/>
  <c r="AM83" i="7"/>
  <c r="Z83" i="7" s="1"/>
  <c r="AK83" i="7"/>
  <c r="AJ83" i="7"/>
  <c r="AI83" i="7"/>
  <c r="AH83" i="7"/>
  <c r="AG83" i="7"/>
  <c r="AF83" i="7"/>
  <c r="AE83" i="7"/>
  <c r="AD83" i="7"/>
  <c r="AC83" i="7"/>
  <c r="AT82" i="7"/>
  <c r="AS82" i="7"/>
  <c r="AR82" i="7"/>
  <c r="AP82" i="7"/>
  <c r="AO82" i="7"/>
  <c r="AN82" i="7"/>
  <c r="AM82" i="7"/>
  <c r="Z82" i="7" s="1"/>
  <c r="AK82" i="7"/>
  <c r="AJ82" i="7"/>
  <c r="AI82" i="7"/>
  <c r="AH82" i="7"/>
  <c r="AG82" i="7"/>
  <c r="AF82" i="7"/>
  <c r="AE82" i="7"/>
  <c r="AD82" i="7"/>
  <c r="AC82" i="7"/>
  <c r="AT81" i="7"/>
  <c r="AS81" i="7"/>
  <c r="AR81" i="7"/>
  <c r="AP81" i="7"/>
  <c r="AO81" i="7"/>
  <c r="AN81" i="7"/>
  <c r="AM81" i="7"/>
  <c r="Z81" i="7" s="1"/>
  <c r="AK81" i="7"/>
  <c r="AJ81" i="7"/>
  <c r="AI81" i="7"/>
  <c r="AH81" i="7"/>
  <c r="AG81" i="7"/>
  <c r="AF81" i="7"/>
  <c r="AE81" i="7"/>
  <c r="AD81" i="7"/>
  <c r="AC81" i="7"/>
  <c r="AT80" i="7"/>
  <c r="AS80" i="7"/>
  <c r="AR80" i="7"/>
  <c r="AP80" i="7"/>
  <c r="AO80" i="7"/>
  <c r="AN80" i="7"/>
  <c r="AM80" i="7"/>
  <c r="Z80" i="7" s="1"/>
  <c r="AK80" i="7"/>
  <c r="AJ80" i="7"/>
  <c r="AI80" i="7"/>
  <c r="AH80" i="7"/>
  <c r="AG80" i="7"/>
  <c r="AF80" i="7"/>
  <c r="AE80" i="7"/>
  <c r="AD80" i="7"/>
  <c r="AC80" i="7"/>
  <c r="AT79" i="7"/>
  <c r="AS79" i="7"/>
  <c r="AR79" i="7"/>
  <c r="AP79" i="7"/>
  <c r="AO79" i="7"/>
  <c r="AN79" i="7"/>
  <c r="AM79" i="7"/>
  <c r="Z79" i="7" s="1"/>
  <c r="AK79" i="7"/>
  <c r="AJ79" i="7"/>
  <c r="AI79" i="7"/>
  <c r="AH79" i="7"/>
  <c r="AG79" i="7"/>
  <c r="AF79" i="7"/>
  <c r="AE79" i="7"/>
  <c r="AD79" i="7"/>
  <c r="AC79" i="7"/>
  <c r="AT78" i="7"/>
  <c r="AS78" i="7"/>
  <c r="AR78" i="7"/>
  <c r="AP78" i="7"/>
  <c r="AO78" i="7"/>
  <c r="AN78" i="7"/>
  <c r="AM78" i="7"/>
  <c r="Z78" i="7" s="1"/>
  <c r="AK78" i="7"/>
  <c r="AJ78" i="7"/>
  <c r="AI78" i="7"/>
  <c r="AH78" i="7"/>
  <c r="AG78" i="7"/>
  <c r="AF78" i="7"/>
  <c r="AE78" i="7"/>
  <c r="AD78" i="7"/>
  <c r="AC78" i="7"/>
  <c r="AT77" i="7"/>
  <c r="AS77" i="7"/>
  <c r="AR77" i="7"/>
  <c r="AP77" i="7"/>
  <c r="AO77" i="7"/>
  <c r="AN77" i="7"/>
  <c r="AM77" i="7"/>
  <c r="Z77" i="7" s="1"/>
  <c r="AK77" i="7"/>
  <c r="AJ77" i="7"/>
  <c r="AI77" i="7"/>
  <c r="AH77" i="7"/>
  <c r="AG77" i="7"/>
  <c r="AF77" i="7"/>
  <c r="AE77" i="7"/>
  <c r="AD77" i="7"/>
  <c r="AC77" i="7"/>
  <c r="AT76" i="7"/>
  <c r="AS76" i="7"/>
  <c r="AR76" i="7"/>
  <c r="AP76" i="7"/>
  <c r="AO76" i="7"/>
  <c r="AN76" i="7"/>
  <c r="AM76" i="7"/>
  <c r="Z76" i="7" s="1"/>
  <c r="AK76" i="7"/>
  <c r="AJ76" i="7"/>
  <c r="AI76" i="7"/>
  <c r="AH76" i="7"/>
  <c r="AG76" i="7"/>
  <c r="AF76" i="7"/>
  <c r="AE76" i="7"/>
  <c r="AD76" i="7"/>
  <c r="AC76" i="7"/>
  <c r="AT75" i="7"/>
  <c r="AS75" i="7"/>
  <c r="AR75" i="7"/>
  <c r="AP75" i="7"/>
  <c r="AO75" i="7"/>
  <c r="AN75" i="7"/>
  <c r="AM75" i="7"/>
  <c r="Z75" i="7" s="1"/>
  <c r="AK75" i="7"/>
  <c r="AJ75" i="7"/>
  <c r="AI75" i="7"/>
  <c r="AH75" i="7"/>
  <c r="AG75" i="7"/>
  <c r="AF75" i="7"/>
  <c r="AE75" i="7"/>
  <c r="AD75" i="7"/>
  <c r="AC75" i="7"/>
  <c r="AT74" i="7"/>
  <c r="AS74" i="7"/>
  <c r="AR74" i="7"/>
  <c r="AP74" i="7"/>
  <c r="AO74" i="7"/>
  <c r="AN74" i="7"/>
  <c r="AM74" i="7"/>
  <c r="Z74" i="7" s="1"/>
  <c r="AK74" i="7"/>
  <c r="AJ74" i="7"/>
  <c r="AI74" i="7"/>
  <c r="AH74" i="7"/>
  <c r="AG74" i="7"/>
  <c r="AF74" i="7"/>
  <c r="AE74" i="7"/>
  <c r="AD74" i="7"/>
  <c r="AC74" i="7"/>
  <c r="AT73" i="7"/>
  <c r="AS73" i="7"/>
  <c r="AR73" i="7"/>
  <c r="AP73" i="7"/>
  <c r="AO73" i="7"/>
  <c r="AN73" i="7"/>
  <c r="AM73" i="7"/>
  <c r="Z73" i="7" s="1"/>
  <c r="AK73" i="7"/>
  <c r="AJ73" i="7"/>
  <c r="AI73" i="7"/>
  <c r="AH73" i="7"/>
  <c r="AG73" i="7"/>
  <c r="AF73" i="7"/>
  <c r="AE73" i="7"/>
  <c r="AD73" i="7"/>
  <c r="AC73" i="7"/>
  <c r="AT72" i="7"/>
  <c r="AS72" i="7"/>
  <c r="AR72" i="7"/>
  <c r="AP72" i="7"/>
  <c r="AO72" i="7"/>
  <c r="AN72" i="7"/>
  <c r="AM72" i="7"/>
  <c r="Z72" i="7" s="1"/>
  <c r="AK72" i="7"/>
  <c r="AJ72" i="7"/>
  <c r="AI72" i="7"/>
  <c r="AH72" i="7"/>
  <c r="AG72" i="7"/>
  <c r="AF72" i="7"/>
  <c r="AE72" i="7"/>
  <c r="AD72" i="7"/>
  <c r="AC72" i="7"/>
  <c r="AT71" i="7"/>
  <c r="AS71" i="7"/>
  <c r="AR71" i="7"/>
  <c r="AP71" i="7"/>
  <c r="AO71" i="7"/>
  <c r="AN71" i="7"/>
  <c r="AM71" i="7"/>
  <c r="Z71" i="7" s="1"/>
  <c r="AK71" i="7"/>
  <c r="AJ71" i="7"/>
  <c r="AI71" i="7"/>
  <c r="AH71" i="7"/>
  <c r="AG71" i="7"/>
  <c r="AF71" i="7"/>
  <c r="AE71" i="7"/>
  <c r="AD71" i="7"/>
  <c r="AC71" i="7"/>
  <c r="AT70" i="7"/>
  <c r="AS70" i="7"/>
  <c r="AR70" i="7"/>
  <c r="AP70" i="7"/>
  <c r="AO70" i="7"/>
  <c r="AN70" i="7"/>
  <c r="AM70" i="7"/>
  <c r="Z70" i="7" s="1"/>
  <c r="AK70" i="7"/>
  <c r="AJ70" i="7"/>
  <c r="AI70" i="7"/>
  <c r="AH70" i="7"/>
  <c r="AG70" i="7"/>
  <c r="AF70" i="7"/>
  <c r="AE70" i="7"/>
  <c r="AD70" i="7"/>
  <c r="AC70" i="7"/>
  <c r="AT69" i="7"/>
  <c r="AS69" i="7"/>
  <c r="AR69" i="7"/>
  <c r="AP69" i="7"/>
  <c r="AO69" i="7"/>
  <c r="AN69" i="7"/>
  <c r="AM69" i="7"/>
  <c r="Z69" i="7" s="1"/>
  <c r="AK69" i="7"/>
  <c r="AJ69" i="7"/>
  <c r="AI69" i="7"/>
  <c r="AH69" i="7"/>
  <c r="AG69" i="7"/>
  <c r="AF69" i="7"/>
  <c r="AE69" i="7"/>
  <c r="AD69" i="7"/>
  <c r="AC69" i="7"/>
  <c r="AT68" i="7"/>
  <c r="AS68" i="7"/>
  <c r="AR68" i="7"/>
  <c r="AP68" i="7"/>
  <c r="AO68" i="7"/>
  <c r="AN68" i="7"/>
  <c r="AM68" i="7"/>
  <c r="Z68" i="7" s="1"/>
  <c r="AK68" i="7"/>
  <c r="AJ68" i="7"/>
  <c r="AI68" i="7"/>
  <c r="AH68" i="7"/>
  <c r="AG68" i="7"/>
  <c r="AF68" i="7"/>
  <c r="AE68" i="7"/>
  <c r="AD68" i="7"/>
  <c r="AC68" i="7"/>
  <c r="AT67" i="7"/>
  <c r="AS67" i="7"/>
  <c r="AR67" i="7"/>
  <c r="AP67" i="7"/>
  <c r="AO67" i="7"/>
  <c r="AN67" i="7"/>
  <c r="AM67" i="7"/>
  <c r="Z67" i="7" s="1"/>
  <c r="AK67" i="7"/>
  <c r="AJ67" i="7"/>
  <c r="AI67" i="7"/>
  <c r="AH67" i="7"/>
  <c r="AG67" i="7"/>
  <c r="AF67" i="7"/>
  <c r="AE67" i="7"/>
  <c r="AD67" i="7"/>
  <c r="AC67" i="7"/>
  <c r="AT66" i="7"/>
  <c r="AS66" i="7"/>
  <c r="AR66" i="7"/>
  <c r="AP66" i="7"/>
  <c r="AO66" i="7"/>
  <c r="AN66" i="7"/>
  <c r="AM66" i="7"/>
  <c r="Z66" i="7" s="1"/>
  <c r="AK66" i="7"/>
  <c r="AJ66" i="7"/>
  <c r="AI66" i="7"/>
  <c r="AH66" i="7"/>
  <c r="AG66" i="7"/>
  <c r="AF66" i="7"/>
  <c r="AE66" i="7"/>
  <c r="AD66" i="7"/>
  <c r="AC66" i="7"/>
  <c r="AT65" i="7"/>
  <c r="AS65" i="7"/>
  <c r="AR65" i="7"/>
  <c r="AP65" i="7"/>
  <c r="AO65" i="7"/>
  <c r="AN65" i="7"/>
  <c r="AM65" i="7"/>
  <c r="Z65" i="7" s="1"/>
  <c r="AK65" i="7"/>
  <c r="AJ65" i="7"/>
  <c r="AI65" i="7"/>
  <c r="AH65" i="7"/>
  <c r="AG65" i="7"/>
  <c r="AF65" i="7"/>
  <c r="AE65" i="7"/>
  <c r="AD65" i="7"/>
  <c r="AC65" i="7"/>
  <c r="AT64" i="7"/>
  <c r="AS64" i="7"/>
  <c r="AR64" i="7"/>
  <c r="AP64" i="7"/>
  <c r="AO64" i="7"/>
  <c r="AN64" i="7"/>
  <c r="AM64" i="7"/>
  <c r="Z64" i="7" s="1"/>
  <c r="AK64" i="7"/>
  <c r="AJ64" i="7"/>
  <c r="AI64" i="7"/>
  <c r="AH64" i="7"/>
  <c r="AG64" i="7"/>
  <c r="AF64" i="7"/>
  <c r="AE64" i="7"/>
  <c r="AD64" i="7"/>
  <c r="AC64" i="7"/>
  <c r="AT63" i="7"/>
  <c r="AS63" i="7"/>
  <c r="AR63" i="7"/>
  <c r="AP63" i="7"/>
  <c r="AO63" i="7"/>
  <c r="AN63" i="7"/>
  <c r="AM63" i="7"/>
  <c r="Z63" i="7" s="1"/>
  <c r="AK63" i="7"/>
  <c r="AJ63" i="7"/>
  <c r="AI63" i="7"/>
  <c r="AH63" i="7"/>
  <c r="AG63" i="7"/>
  <c r="AF63" i="7"/>
  <c r="AE63" i="7"/>
  <c r="AD63" i="7"/>
  <c r="AC63" i="7"/>
  <c r="AT62" i="7"/>
  <c r="AS62" i="7"/>
  <c r="AR62" i="7"/>
  <c r="AP62" i="7"/>
  <c r="AO62" i="7"/>
  <c r="AN62" i="7"/>
  <c r="AM62" i="7"/>
  <c r="Z62" i="7" s="1"/>
  <c r="AK62" i="7"/>
  <c r="AJ62" i="7"/>
  <c r="AI62" i="7"/>
  <c r="AH62" i="7"/>
  <c r="AG62" i="7"/>
  <c r="AF62" i="7"/>
  <c r="AE62" i="7"/>
  <c r="AD62" i="7"/>
  <c r="AC62" i="7"/>
  <c r="AT61" i="7"/>
  <c r="AS61" i="7"/>
  <c r="AR61" i="7"/>
  <c r="AP61" i="7"/>
  <c r="AO61" i="7"/>
  <c r="AN61" i="7"/>
  <c r="AM61" i="7"/>
  <c r="Z61" i="7" s="1"/>
  <c r="AK61" i="7"/>
  <c r="AJ61" i="7"/>
  <c r="AI61" i="7"/>
  <c r="AH61" i="7"/>
  <c r="AG61" i="7"/>
  <c r="AF61" i="7"/>
  <c r="AE61" i="7"/>
  <c r="AD61" i="7"/>
  <c r="AC61" i="7"/>
  <c r="AT60" i="7"/>
  <c r="AS60" i="7"/>
  <c r="AR60" i="7"/>
  <c r="AP60" i="7"/>
  <c r="AO60" i="7"/>
  <c r="AN60" i="7"/>
  <c r="AM60" i="7"/>
  <c r="Z60" i="7" s="1"/>
  <c r="AK60" i="7"/>
  <c r="AJ60" i="7"/>
  <c r="AI60" i="7"/>
  <c r="AH60" i="7"/>
  <c r="AG60" i="7"/>
  <c r="AF60" i="7"/>
  <c r="AE60" i="7"/>
  <c r="AD60" i="7"/>
  <c r="AC60" i="7"/>
  <c r="AT59" i="7"/>
  <c r="AS59" i="7"/>
  <c r="AR59" i="7"/>
  <c r="AP59" i="7"/>
  <c r="AO59" i="7"/>
  <c r="AN59" i="7"/>
  <c r="AM59" i="7"/>
  <c r="Z59" i="7" s="1"/>
  <c r="AK59" i="7"/>
  <c r="AJ59" i="7"/>
  <c r="AI59" i="7"/>
  <c r="AH59" i="7"/>
  <c r="AG59" i="7"/>
  <c r="AF59" i="7"/>
  <c r="AE59" i="7"/>
  <c r="AD59" i="7"/>
  <c r="AC59" i="7"/>
  <c r="AT58" i="7"/>
  <c r="AS58" i="7"/>
  <c r="AR58" i="7"/>
  <c r="AP58" i="7"/>
  <c r="AO58" i="7"/>
  <c r="AN58" i="7"/>
  <c r="AM58" i="7"/>
  <c r="Z58" i="7" s="1"/>
  <c r="AK58" i="7"/>
  <c r="AJ58" i="7"/>
  <c r="AI58" i="7"/>
  <c r="AH58" i="7"/>
  <c r="AG58" i="7"/>
  <c r="AF58" i="7"/>
  <c r="AE58" i="7"/>
  <c r="AD58" i="7"/>
  <c r="AC58" i="7"/>
  <c r="AT57" i="7"/>
  <c r="AS57" i="7"/>
  <c r="AR57" i="7"/>
  <c r="AP57" i="7"/>
  <c r="AO57" i="7"/>
  <c r="AN57" i="7"/>
  <c r="AM57" i="7"/>
  <c r="Z57" i="7" s="1"/>
  <c r="AK57" i="7"/>
  <c r="AJ57" i="7"/>
  <c r="AI57" i="7"/>
  <c r="AH57" i="7"/>
  <c r="AG57" i="7"/>
  <c r="AF57" i="7"/>
  <c r="AE57" i="7"/>
  <c r="AD57" i="7"/>
  <c r="AC57" i="7"/>
  <c r="AT56" i="7"/>
  <c r="AS56" i="7"/>
  <c r="AR56" i="7"/>
  <c r="AP56" i="7"/>
  <c r="AO56" i="7"/>
  <c r="AN56" i="7"/>
  <c r="AM56" i="7"/>
  <c r="Z56" i="7" s="1"/>
  <c r="AK56" i="7"/>
  <c r="AJ56" i="7"/>
  <c r="AI56" i="7"/>
  <c r="AH56" i="7"/>
  <c r="AG56" i="7"/>
  <c r="AF56" i="7"/>
  <c r="AE56" i="7"/>
  <c r="AD56" i="7"/>
  <c r="AC56" i="7"/>
  <c r="AT55" i="7"/>
  <c r="AS55" i="7"/>
  <c r="AR55" i="7"/>
  <c r="AP55" i="7"/>
  <c r="AO55" i="7"/>
  <c r="AN55" i="7"/>
  <c r="AM55" i="7"/>
  <c r="Z55" i="7" s="1"/>
  <c r="AK55" i="7"/>
  <c r="AJ55" i="7"/>
  <c r="AI55" i="7"/>
  <c r="AH55" i="7"/>
  <c r="AG55" i="7"/>
  <c r="AF55" i="7"/>
  <c r="AE55" i="7"/>
  <c r="AD55" i="7"/>
  <c r="AC55" i="7"/>
  <c r="AT54" i="7"/>
  <c r="AS54" i="7"/>
  <c r="AR54" i="7"/>
  <c r="AP54" i="7"/>
  <c r="AO54" i="7"/>
  <c r="AN54" i="7"/>
  <c r="AM54" i="7"/>
  <c r="Z54" i="7" s="1"/>
  <c r="AK54" i="7"/>
  <c r="AJ54" i="7"/>
  <c r="AI54" i="7"/>
  <c r="AH54" i="7"/>
  <c r="AG54" i="7"/>
  <c r="AF54" i="7"/>
  <c r="AE54" i="7"/>
  <c r="AD54" i="7"/>
  <c r="AC54" i="7"/>
  <c r="AT53" i="7"/>
  <c r="AS53" i="7"/>
  <c r="AR53" i="7"/>
  <c r="AP53" i="7"/>
  <c r="AO53" i="7"/>
  <c r="AN53" i="7"/>
  <c r="AM53" i="7"/>
  <c r="Z53" i="7" s="1"/>
  <c r="AK53" i="7"/>
  <c r="AJ53" i="7"/>
  <c r="AI53" i="7"/>
  <c r="AH53" i="7"/>
  <c r="AG53" i="7"/>
  <c r="AF53" i="7"/>
  <c r="AE53" i="7"/>
  <c r="AD53" i="7"/>
  <c r="AA53" i="7" s="1"/>
  <c r="AC53" i="7"/>
  <c r="AT52" i="7"/>
  <c r="AS52" i="7"/>
  <c r="AR52" i="7"/>
  <c r="AP52" i="7"/>
  <c r="AO52" i="7"/>
  <c r="AN52" i="7"/>
  <c r="AM52" i="7"/>
  <c r="Z52" i="7" s="1"/>
  <c r="AK52" i="7"/>
  <c r="AJ52" i="7"/>
  <c r="AI52" i="7"/>
  <c r="AH52" i="7"/>
  <c r="AG52" i="7"/>
  <c r="AF52" i="7"/>
  <c r="AE52" i="7"/>
  <c r="AD52" i="7"/>
  <c r="AC52" i="7"/>
  <c r="AT51" i="7"/>
  <c r="AS51" i="7"/>
  <c r="AR51" i="7"/>
  <c r="AP51" i="7"/>
  <c r="AO51" i="7"/>
  <c r="AN51" i="7"/>
  <c r="AM51" i="7"/>
  <c r="Z51" i="7" s="1"/>
  <c r="AK51" i="7"/>
  <c r="AJ51" i="7"/>
  <c r="AI51" i="7"/>
  <c r="AH51" i="7"/>
  <c r="AG51" i="7"/>
  <c r="AF51" i="7"/>
  <c r="AE51" i="7"/>
  <c r="AD51" i="7"/>
  <c r="AC51" i="7"/>
  <c r="AT50" i="7"/>
  <c r="AS50" i="7"/>
  <c r="AR50" i="7"/>
  <c r="AP50" i="7"/>
  <c r="AO50" i="7"/>
  <c r="AN50" i="7"/>
  <c r="AM50" i="7"/>
  <c r="Z50" i="7" s="1"/>
  <c r="AK50" i="7"/>
  <c r="AJ50" i="7"/>
  <c r="AI50" i="7"/>
  <c r="AH50" i="7"/>
  <c r="AG50" i="7"/>
  <c r="AF50" i="7"/>
  <c r="AE50" i="7"/>
  <c r="AD50" i="7"/>
  <c r="AC50" i="7"/>
  <c r="AT49" i="7"/>
  <c r="AS49" i="7"/>
  <c r="AR49" i="7"/>
  <c r="AP49" i="7"/>
  <c r="AO49" i="7"/>
  <c r="AN49" i="7"/>
  <c r="AM49" i="7"/>
  <c r="Z49" i="7" s="1"/>
  <c r="AK49" i="7"/>
  <c r="AJ49" i="7"/>
  <c r="AI49" i="7"/>
  <c r="AH49" i="7"/>
  <c r="AG49" i="7"/>
  <c r="AF49" i="7"/>
  <c r="AE49" i="7"/>
  <c r="AD49" i="7"/>
  <c r="AC49" i="7"/>
  <c r="AT48" i="7"/>
  <c r="AS48" i="7"/>
  <c r="AR48" i="7"/>
  <c r="AP48" i="7"/>
  <c r="AO48" i="7"/>
  <c r="AN48" i="7"/>
  <c r="AM48" i="7"/>
  <c r="Z48" i="7" s="1"/>
  <c r="AK48" i="7"/>
  <c r="AJ48" i="7"/>
  <c r="AI48" i="7"/>
  <c r="AH48" i="7"/>
  <c r="AG48" i="7"/>
  <c r="AF48" i="7"/>
  <c r="AE48" i="7"/>
  <c r="AD48" i="7"/>
  <c r="AC48" i="7"/>
  <c r="AT47" i="7"/>
  <c r="AS47" i="7"/>
  <c r="AR47" i="7"/>
  <c r="AP47" i="7"/>
  <c r="AO47" i="7"/>
  <c r="AN47" i="7"/>
  <c r="AM47" i="7"/>
  <c r="Z47" i="7" s="1"/>
  <c r="AK47" i="7"/>
  <c r="AJ47" i="7"/>
  <c r="AI47" i="7"/>
  <c r="AH47" i="7"/>
  <c r="AG47" i="7"/>
  <c r="AF47" i="7"/>
  <c r="AE47" i="7"/>
  <c r="AD47" i="7"/>
  <c r="AC47" i="7"/>
  <c r="AT46" i="7"/>
  <c r="AS46" i="7"/>
  <c r="AR46" i="7"/>
  <c r="AP46" i="7"/>
  <c r="AO46" i="7"/>
  <c r="AN46" i="7"/>
  <c r="AM46" i="7"/>
  <c r="Z46" i="7" s="1"/>
  <c r="AK46" i="7"/>
  <c r="AJ46" i="7"/>
  <c r="AI46" i="7"/>
  <c r="AH46" i="7"/>
  <c r="AG46" i="7"/>
  <c r="AF46" i="7"/>
  <c r="AE46" i="7"/>
  <c r="AD46" i="7"/>
  <c r="AC46" i="7"/>
  <c r="AT45" i="7"/>
  <c r="AS45" i="7"/>
  <c r="AR45" i="7"/>
  <c r="AP45" i="7"/>
  <c r="AO45" i="7"/>
  <c r="AN45" i="7"/>
  <c r="AM45" i="7"/>
  <c r="Z45" i="7" s="1"/>
  <c r="AK45" i="7"/>
  <c r="AJ45" i="7"/>
  <c r="AI45" i="7"/>
  <c r="AH45" i="7"/>
  <c r="AG45" i="7"/>
  <c r="AF45" i="7"/>
  <c r="AE45" i="7"/>
  <c r="AD45" i="7"/>
  <c r="AC45" i="7"/>
  <c r="AT44" i="7"/>
  <c r="AS44" i="7"/>
  <c r="AR44" i="7"/>
  <c r="AP44" i="7"/>
  <c r="AO44" i="7"/>
  <c r="AN44" i="7"/>
  <c r="AM44" i="7"/>
  <c r="Z44" i="7" s="1"/>
  <c r="AK44" i="7"/>
  <c r="AJ44" i="7"/>
  <c r="AI44" i="7"/>
  <c r="AH44" i="7"/>
  <c r="AG44" i="7"/>
  <c r="AF44" i="7"/>
  <c r="AE44" i="7"/>
  <c r="AD44" i="7"/>
  <c r="AC44" i="7"/>
  <c r="AT43" i="7"/>
  <c r="AS43" i="7"/>
  <c r="AR43" i="7"/>
  <c r="AP43" i="7"/>
  <c r="AO43" i="7"/>
  <c r="AN43" i="7"/>
  <c r="AM43" i="7"/>
  <c r="Z43" i="7" s="1"/>
  <c r="AK43" i="7"/>
  <c r="AJ43" i="7"/>
  <c r="AI43" i="7"/>
  <c r="AH43" i="7"/>
  <c r="AG43" i="7"/>
  <c r="AF43" i="7"/>
  <c r="AE43" i="7"/>
  <c r="AD43" i="7"/>
  <c r="AC43" i="7"/>
  <c r="AT42" i="7"/>
  <c r="AS42" i="7"/>
  <c r="AR42" i="7"/>
  <c r="AP42" i="7"/>
  <c r="AO42" i="7"/>
  <c r="AN42" i="7"/>
  <c r="AM42" i="7"/>
  <c r="Z42" i="7" s="1"/>
  <c r="AK42" i="7"/>
  <c r="AJ42" i="7"/>
  <c r="AI42" i="7"/>
  <c r="AH42" i="7"/>
  <c r="AG42" i="7"/>
  <c r="AF42" i="7"/>
  <c r="AE42" i="7"/>
  <c r="AD42" i="7"/>
  <c r="AC42" i="7"/>
  <c r="AT41" i="7"/>
  <c r="AS41" i="7"/>
  <c r="AR41" i="7"/>
  <c r="AP41" i="7"/>
  <c r="AO41" i="7"/>
  <c r="AN41" i="7"/>
  <c r="AM41" i="7"/>
  <c r="Z41" i="7" s="1"/>
  <c r="AK41" i="7"/>
  <c r="AJ41" i="7"/>
  <c r="AI41" i="7"/>
  <c r="AH41" i="7"/>
  <c r="AG41" i="7"/>
  <c r="AF41" i="7"/>
  <c r="AE41" i="7"/>
  <c r="AD41" i="7"/>
  <c r="AC41" i="7"/>
  <c r="AT40" i="7"/>
  <c r="AS40" i="7"/>
  <c r="AR40" i="7"/>
  <c r="AP40" i="7"/>
  <c r="AO40" i="7"/>
  <c r="AN40" i="7"/>
  <c r="AM40" i="7"/>
  <c r="Z40" i="7" s="1"/>
  <c r="AK40" i="7"/>
  <c r="AJ40" i="7"/>
  <c r="AI40" i="7"/>
  <c r="AH40" i="7"/>
  <c r="AG40" i="7"/>
  <c r="AF40" i="7"/>
  <c r="AE40" i="7"/>
  <c r="AD40" i="7"/>
  <c r="AC40" i="7"/>
  <c r="AT39" i="7"/>
  <c r="AS39" i="7"/>
  <c r="AR39" i="7"/>
  <c r="AP39" i="7"/>
  <c r="AO39" i="7"/>
  <c r="AN39" i="7"/>
  <c r="AM39" i="7"/>
  <c r="Z39" i="7" s="1"/>
  <c r="AK39" i="7"/>
  <c r="AJ39" i="7"/>
  <c r="AI39" i="7"/>
  <c r="AH39" i="7"/>
  <c r="AG39" i="7"/>
  <c r="AF39" i="7"/>
  <c r="AE39" i="7"/>
  <c r="AD39" i="7"/>
  <c r="AC39" i="7"/>
  <c r="AT38" i="7"/>
  <c r="AS38" i="7"/>
  <c r="AR38" i="7"/>
  <c r="AP38" i="7"/>
  <c r="AO38" i="7"/>
  <c r="AN38" i="7"/>
  <c r="AM38" i="7"/>
  <c r="Z38" i="7" s="1"/>
  <c r="AK38" i="7"/>
  <c r="AJ38" i="7"/>
  <c r="AI38" i="7"/>
  <c r="AH38" i="7"/>
  <c r="AG38" i="7"/>
  <c r="AF38" i="7"/>
  <c r="AE38" i="7"/>
  <c r="AD38" i="7"/>
  <c r="AC38" i="7"/>
  <c r="AT37" i="7"/>
  <c r="AS37" i="7"/>
  <c r="AR37" i="7"/>
  <c r="AP37" i="7"/>
  <c r="AO37" i="7"/>
  <c r="AN37" i="7"/>
  <c r="AM37" i="7"/>
  <c r="Z37" i="7" s="1"/>
  <c r="AK37" i="7"/>
  <c r="AJ37" i="7"/>
  <c r="AI37" i="7"/>
  <c r="AH37" i="7"/>
  <c r="AG37" i="7"/>
  <c r="AF37" i="7"/>
  <c r="AE37" i="7"/>
  <c r="AD37" i="7"/>
  <c r="AC37" i="7"/>
  <c r="Y37" i="7" s="1"/>
  <c r="AT36" i="7"/>
  <c r="AS36" i="7"/>
  <c r="AR36" i="7"/>
  <c r="AP36" i="7"/>
  <c r="AO36" i="7"/>
  <c r="AN36" i="7"/>
  <c r="AM36" i="7"/>
  <c r="Z36" i="7" s="1"/>
  <c r="AK36" i="7"/>
  <c r="AJ36" i="7"/>
  <c r="AI36" i="7"/>
  <c r="AH36" i="7"/>
  <c r="AG36" i="7"/>
  <c r="AF36" i="7"/>
  <c r="AE36" i="7"/>
  <c r="AD36" i="7"/>
  <c r="AC36" i="7"/>
  <c r="AT35" i="7"/>
  <c r="AS35" i="7"/>
  <c r="AR35" i="7"/>
  <c r="AP35" i="7"/>
  <c r="AO35" i="7"/>
  <c r="AN35" i="7"/>
  <c r="AM35" i="7"/>
  <c r="Z35" i="7" s="1"/>
  <c r="AK35" i="7"/>
  <c r="AJ35" i="7"/>
  <c r="AI35" i="7"/>
  <c r="AH35" i="7"/>
  <c r="AG35" i="7"/>
  <c r="AF35" i="7"/>
  <c r="AE35" i="7"/>
  <c r="AD35" i="7"/>
  <c r="AC35" i="7"/>
  <c r="AT34" i="7"/>
  <c r="AS34" i="7"/>
  <c r="AR34" i="7"/>
  <c r="AP34" i="7"/>
  <c r="AO34" i="7"/>
  <c r="AN34" i="7"/>
  <c r="AM34" i="7"/>
  <c r="Z34" i="7" s="1"/>
  <c r="AK34" i="7"/>
  <c r="AJ34" i="7"/>
  <c r="AI34" i="7"/>
  <c r="AH34" i="7"/>
  <c r="AG34" i="7"/>
  <c r="AF34" i="7"/>
  <c r="AE34" i="7"/>
  <c r="AD34" i="7"/>
  <c r="AC34" i="7"/>
  <c r="AT33" i="7"/>
  <c r="AS33" i="7"/>
  <c r="AR33" i="7"/>
  <c r="AP33" i="7"/>
  <c r="AO33" i="7"/>
  <c r="AN33" i="7"/>
  <c r="AM33" i="7"/>
  <c r="Z33" i="7" s="1"/>
  <c r="AK33" i="7"/>
  <c r="AJ33" i="7"/>
  <c r="AI33" i="7"/>
  <c r="AH33" i="7"/>
  <c r="AG33" i="7"/>
  <c r="AF33" i="7"/>
  <c r="AE33" i="7"/>
  <c r="AD33" i="7"/>
  <c r="AC33" i="7"/>
  <c r="AT32" i="7"/>
  <c r="AS32" i="7"/>
  <c r="AR32" i="7"/>
  <c r="AP32" i="7"/>
  <c r="AO32" i="7"/>
  <c r="AN32" i="7"/>
  <c r="AM32" i="7"/>
  <c r="Z32" i="7" s="1"/>
  <c r="AK32" i="7"/>
  <c r="AJ32" i="7"/>
  <c r="AI32" i="7"/>
  <c r="AH32" i="7"/>
  <c r="AG32" i="7"/>
  <c r="AF32" i="7"/>
  <c r="AE32" i="7"/>
  <c r="AD32" i="7"/>
  <c r="AC32" i="7"/>
  <c r="AA32" i="7" s="1"/>
  <c r="Y32" i="7"/>
  <c r="AT31" i="7"/>
  <c r="AS31" i="7"/>
  <c r="AR31" i="7"/>
  <c r="AP31" i="7"/>
  <c r="AO31" i="7"/>
  <c r="AN31" i="7"/>
  <c r="AM31" i="7"/>
  <c r="Z31" i="7" s="1"/>
  <c r="AK31" i="7"/>
  <c r="AJ31" i="7"/>
  <c r="AI31" i="7"/>
  <c r="AH31" i="7"/>
  <c r="AG31" i="7"/>
  <c r="AF31" i="7"/>
  <c r="AE31" i="7"/>
  <c r="AD31" i="7"/>
  <c r="Y31" i="7" s="1"/>
  <c r="AC31" i="7"/>
  <c r="AT30" i="7"/>
  <c r="AS30" i="7"/>
  <c r="AR30" i="7"/>
  <c r="AP30" i="7"/>
  <c r="AO30" i="7"/>
  <c r="AN30" i="7"/>
  <c r="AM30" i="7"/>
  <c r="Z30" i="7" s="1"/>
  <c r="AK30" i="7"/>
  <c r="AJ30" i="7"/>
  <c r="AI30" i="7"/>
  <c r="AH30" i="7"/>
  <c r="AG30" i="7"/>
  <c r="AF30" i="7"/>
  <c r="AE30" i="7"/>
  <c r="AD30" i="7"/>
  <c r="AC30" i="7"/>
  <c r="AT29" i="7"/>
  <c r="AS29" i="7"/>
  <c r="AR29" i="7"/>
  <c r="AP29" i="7"/>
  <c r="AO29" i="7"/>
  <c r="AN29" i="7"/>
  <c r="AM29" i="7"/>
  <c r="Z29" i="7" s="1"/>
  <c r="AK29" i="7"/>
  <c r="AJ29" i="7"/>
  <c r="AI29" i="7"/>
  <c r="AH29" i="7"/>
  <c r="AG29" i="7"/>
  <c r="AF29" i="7"/>
  <c r="AE29" i="7"/>
  <c r="AD29" i="7"/>
  <c r="AC29" i="7"/>
  <c r="AT28" i="7"/>
  <c r="AS28" i="7"/>
  <c r="AR28" i="7"/>
  <c r="AP28" i="7"/>
  <c r="AO28" i="7"/>
  <c r="AN28" i="7"/>
  <c r="AM28" i="7"/>
  <c r="Z28" i="7" s="1"/>
  <c r="AK28" i="7"/>
  <c r="AJ28" i="7"/>
  <c r="AI28" i="7"/>
  <c r="AH28" i="7"/>
  <c r="AG28" i="7"/>
  <c r="AF28" i="7"/>
  <c r="AE28" i="7"/>
  <c r="AD28" i="7"/>
  <c r="AC28" i="7"/>
  <c r="AT27" i="7"/>
  <c r="AS27" i="7"/>
  <c r="AR27" i="7"/>
  <c r="AP27" i="7"/>
  <c r="AO27" i="7"/>
  <c r="AN27" i="7"/>
  <c r="AM27" i="7"/>
  <c r="Z27" i="7" s="1"/>
  <c r="AK27" i="7"/>
  <c r="AJ27" i="7"/>
  <c r="AI27" i="7"/>
  <c r="AH27" i="7"/>
  <c r="AG27" i="7"/>
  <c r="AF27" i="7"/>
  <c r="AE27" i="7"/>
  <c r="AD27" i="7"/>
  <c r="AC27" i="7"/>
  <c r="AT26" i="7"/>
  <c r="AS26" i="7"/>
  <c r="AR26" i="7"/>
  <c r="AP26" i="7"/>
  <c r="AO26" i="7"/>
  <c r="AN26" i="7"/>
  <c r="AM26" i="7"/>
  <c r="Z26" i="7" s="1"/>
  <c r="AK26" i="7"/>
  <c r="AJ26" i="7"/>
  <c r="AI26" i="7"/>
  <c r="AH26" i="7"/>
  <c r="AG26" i="7"/>
  <c r="AF26" i="7"/>
  <c r="AE26" i="7"/>
  <c r="Y26" i="7" s="1"/>
  <c r="AD26" i="7"/>
  <c r="AC26" i="7"/>
  <c r="AT25" i="7"/>
  <c r="AS25" i="7"/>
  <c r="AR25" i="7"/>
  <c r="AP25" i="7"/>
  <c r="AO25" i="7"/>
  <c r="AN25" i="7"/>
  <c r="AM25" i="7"/>
  <c r="Z25" i="7" s="1"/>
  <c r="AK25" i="7"/>
  <c r="AJ25" i="7"/>
  <c r="AI25" i="7"/>
  <c r="AH25" i="7"/>
  <c r="AG25" i="7"/>
  <c r="AF25" i="7"/>
  <c r="AE25" i="7"/>
  <c r="AD25" i="7"/>
  <c r="AC25" i="7"/>
  <c r="AT24" i="7"/>
  <c r="AS24" i="7"/>
  <c r="AR24" i="7"/>
  <c r="AP24" i="7"/>
  <c r="AO24" i="7"/>
  <c r="AN24" i="7"/>
  <c r="AM24" i="7"/>
  <c r="Z24" i="7" s="1"/>
  <c r="AK24" i="7"/>
  <c r="AJ24" i="7"/>
  <c r="AI24" i="7"/>
  <c r="AH24" i="7"/>
  <c r="AG24" i="7"/>
  <c r="AF24" i="7"/>
  <c r="AE24" i="7"/>
  <c r="AD24" i="7"/>
  <c r="AC24" i="7"/>
  <c r="AT23" i="7"/>
  <c r="AS23" i="7"/>
  <c r="AR23" i="7"/>
  <c r="AP23" i="7"/>
  <c r="AO23" i="7"/>
  <c r="AN23" i="7"/>
  <c r="AM23" i="7"/>
  <c r="Z23" i="7" s="1"/>
  <c r="AK23" i="7"/>
  <c r="AJ23" i="7"/>
  <c r="AI23" i="7"/>
  <c r="AH23" i="7"/>
  <c r="AG23" i="7"/>
  <c r="AF23" i="7"/>
  <c r="AE23" i="7"/>
  <c r="AD23" i="7"/>
  <c r="AC23" i="7"/>
  <c r="AT22" i="7"/>
  <c r="AS22" i="7"/>
  <c r="AR22" i="7"/>
  <c r="AP22" i="7"/>
  <c r="AO22" i="7"/>
  <c r="AN22" i="7"/>
  <c r="AM22" i="7"/>
  <c r="Z22" i="7" s="1"/>
  <c r="AK22" i="7"/>
  <c r="AJ22" i="7"/>
  <c r="AI22" i="7"/>
  <c r="AH22" i="7"/>
  <c r="AG22" i="7"/>
  <c r="AF22" i="7"/>
  <c r="AE22" i="7"/>
  <c r="AD22" i="7"/>
  <c r="AC22" i="7"/>
  <c r="AT21" i="7"/>
  <c r="AS21" i="7"/>
  <c r="AR21" i="7"/>
  <c r="AP21" i="7"/>
  <c r="AO21" i="7"/>
  <c r="AN21" i="7"/>
  <c r="AM21" i="7"/>
  <c r="Z21" i="7" s="1"/>
  <c r="AK21" i="7"/>
  <c r="AJ21" i="7"/>
  <c r="AI21" i="7"/>
  <c r="AH21" i="7"/>
  <c r="AG21" i="7"/>
  <c r="AF21" i="7"/>
  <c r="AE21" i="7"/>
  <c r="AD21" i="7"/>
  <c r="AC21" i="7"/>
  <c r="AT20" i="7"/>
  <c r="AS20" i="7"/>
  <c r="AR20" i="7"/>
  <c r="AP20" i="7"/>
  <c r="AO20" i="7"/>
  <c r="AN20" i="7"/>
  <c r="AM20" i="7"/>
  <c r="Z20" i="7" s="1"/>
  <c r="AK20" i="7"/>
  <c r="AJ20" i="7"/>
  <c r="AI20" i="7"/>
  <c r="AH20" i="7"/>
  <c r="AG20" i="7"/>
  <c r="AF20" i="7"/>
  <c r="AE20" i="7"/>
  <c r="AD20" i="7"/>
  <c r="AC20" i="7"/>
  <c r="AT19" i="7"/>
  <c r="AS19" i="7"/>
  <c r="AR19" i="7"/>
  <c r="AP19" i="7"/>
  <c r="AO19" i="7"/>
  <c r="AN19" i="7"/>
  <c r="AM19" i="7"/>
  <c r="Z19" i="7" s="1"/>
  <c r="AK19" i="7"/>
  <c r="AJ19" i="7"/>
  <c r="AI19" i="7"/>
  <c r="AH19" i="7"/>
  <c r="AG19" i="7"/>
  <c r="AF19" i="7"/>
  <c r="AE19" i="7"/>
  <c r="AD19" i="7"/>
  <c r="AC19" i="7"/>
  <c r="AT18" i="7"/>
  <c r="AS18" i="7"/>
  <c r="AR18" i="7"/>
  <c r="AP18" i="7"/>
  <c r="AO18" i="7"/>
  <c r="AN18" i="7"/>
  <c r="AM18" i="7"/>
  <c r="Z18" i="7" s="1"/>
  <c r="AK18" i="7"/>
  <c r="AJ18" i="7"/>
  <c r="AI18" i="7"/>
  <c r="AH18" i="7"/>
  <c r="AG18" i="7"/>
  <c r="AF18" i="7"/>
  <c r="AE18" i="7"/>
  <c r="AD18" i="7"/>
  <c r="AC18" i="7"/>
  <c r="AT17" i="7"/>
  <c r="AS17" i="7"/>
  <c r="AR17" i="7"/>
  <c r="AP17" i="7"/>
  <c r="AO17" i="7"/>
  <c r="AN17" i="7"/>
  <c r="AM17" i="7"/>
  <c r="Z17" i="7" s="1"/>
  <c r="AK17" i="7"/>
  <c r="AJ17" i="7"/>
  <c r="AI17" i="7"/>
  <c r="AH17" i="7"/>
  <c r="AG17" i="7"/>
  <c r="AF17" i="7"/>
  <c r="AE17" i="7"/>
  <c r="AD17" i="7"/>
  <c r="AC17" i="7"/>
  <c r="AT16" i="7"/>
  <c r="AS16" i="7"/>
  <c r="AR16" i="7"/>
  <c r="AP16" i="7"/>
  <c r="AO16" i="7"/>
  <c r="AN16" i="7"/>
  <c r="AM16" i="7"/>
  <c r="Z16" i="7" s="1"/>
  <c r="AK16" i="7"/>
  <c r="AJ16" i="7"/>
  <c r="AI16" i="7"/>
  <c r="AH16" i="7"/>
  <c r="AG16" i="7"/>
  <c r="AF16" i="7"/>
  <c r="AE16" i="7"/>
  <c r="AD16" i="7"/>
  <c r="AC16" i="7"/>
  <c r="AT15" i="7"/>
  <c r="AS15" i="7"/>
  <c r="AR15" i="7"/>
  <c r="AP15" i="7"/>
  <c r="AO15" i="7"/>
  <c r="AN15" i="7"/>
  <c r="AM15" i="7"/>
  <c r="Z15" i="7" s="1"/>
  <c r="AK15" i="7"/>
  <c r="AJ15" i="7"/>
  <c r="AI15" i="7"/>
  <c r="AH15" i="7"/>
  <c r="AG15" i="7"/>
  <c r="AF15" i="7"/>
  <c r="AE15" i="7"/>
  <c r="AD15" i="7"/>
  <c r="AC15" i="7"/>
  <c r="AT14" i="7"/>
  <c r="AS14" i="7"/>
  <c r="AR14" i="7"/>
  <c r="AP14" i="7"/>
  <c r="AO14" i="7"/>
  <c r="AN14" i="7"/>
  <c r="AM14" i="7"/>
  <c r="Z14" i="7" s="1"/>
  <c r="AK14" i="7"/>
  <c r="AJ14" i="7"/>
  <c r="AI14" i="7"/>
  <c r="AH14" i="7"/>
  <c r="AG14" i="7"/>
  <c r="AF14" i="7"/>
  <c r="AE14" i="7"/>
  <c r="AD14" i="7"/>
  <c r="AC14" i="7"/>
  <c r="AT13" i="7"/>
  <c r="AS13" i="7"/>
  <c r="AP13" i="7"/>
  <c r="AO13" i="7"/>
  <c r="AN13" i="7"/>
  <c r="AM13" i="7"/>
  <c r="Z13" i="7" s="1"/>
  <c r="AK13" i="7"/>
  <c r="AJ13" i="7"/>
  <c r="AI13" i="7"/>
  <c r="AH13" i="7"/>
  <c r="AG13" i="7"/>
  <c r="AF13" i="7"/>
  <c r="AE13" i="7"/>
  <c r="AD13" i="7"/>
  <c r="AC13" i="7"/>
  <c r="AT12" i="7"/>
  <c r="AS12" i="7"/>
  <c r="AR12" i="7"/>
  <c r="AP12" i="7"/>
  <c r="AO12" i="7"/>
  <c r="AN12" i="7"/>
  <c r="AM12" i="7"/>
  <c r="Z12" i="7" s="1"/>
  <c r="AK12" i="7"/>
  <c r="AJ12" i="7"/>
  <c r="AI12" i="7"/>
  <c r="AH12" i="7"/>
  <c r="AG12" i="7"/>
  <c r="AF12" i="7"/>
  <c r="AE12" i="7"/>
  <c r="AD12" i="7"/>
  <c r="AC12" i="7"/>
  <c r="AT11" i="7"/>
  <c r="AS11" i="7"/>
  <c r="AR11" i="7"/>
  <c r="AP11" i="7"/>
  <c r="AO11" i="7"/>
  <c r="AN11" i="7"/>
  <c r="AM11" i="7"/>
  <c r="Z11" i="7" s="1"/>
  <c r="AK11" i="7"/>
  <c r="AJ11" i="7"/>
  <c r="AI11" i="7"/>
  <c r="AH11" i="7"/>
  <c r="AG11" i="7"/>
  <c r="AF11" i="7"/>
  <c r="AE11" i="7"/>
  <c r="AD11" i="7"/>
  <c r="AC11" i="7"/>
  <c r="AT10" i="7"/>
  <c r="AS10" i="7"/>
  <c r="AR10" i="7"/>
  <c r="AP10" i="7"/>
  <c r="AO10" i="7"/>
  <c r="AN10" i="7"/>
  <c r="AM10" i="7"/>
  <c r="Z10" i="7" s="1"/>
  <c r="AK10" i="7"/>
  <c r="AJ10" i="7"/>
  <c r="AI10" i="7"/>
  <c r="AH10" i="7"/>
  <c r="AG10" i="7"/>
  <c r="AF10" i="7"/>
  <c r="AE10" i="7"/>
  <c r="AD10" i="7"/>
  <c r="AC10" i="7"/>
  <c r="AT9" i="7"/>
  <c r="AS9" i="7"/>
  <c r="AR9" i="7"/>
  <c r="AP9" i="7"/>
  <c r="AO9" i="7"/>
  <c r="AN9" i="7"/>
  <c r="AM9" i="7"/>
  <c r="Z9" i="7" s="1"/>
  <c r="AK9" i="7"/>
  <c r="AJ9" i="7"/>
  <c r="AI9" i="7"/>
  <c r="AH9" i="7"/>
  <c r="AG9" i="7"/>
  <c r="AF9" i="7"/>
  <c r="AE9" i="7"/>
  <c r="AD9" i="7"/>
  <c r="AC9" i="7"/>
  <c r="AT8" i="7"/>
  <c r="AS8" i="7"/>
  <c r="AR8" i="7"/>
  <c r="AP8" i="7"/>
  <c r="AO8" i="7"/>
  <c r="AN8" i="7"/>
  <c r="AM8" i="7"/>
  <c r="Z8" i="7" s="1"/>
  <c r="AK8" i="7"/>
  <c r="AJ8" i="7"/>
  <c r="AI8" i="7"/>
  <c r="AH8" i="7"/>
  <c r="AG8" i="7"/>
  <c r="AF8" i="7"/>
  <c r="AE8" i="7"/>
  <c r="AD8" i="7"/>
  <c r="AC8" i="7"/>
  <c r="AT7" i="7"/>
  <c r="AS7" i="7"/>
  <c r="AR7" i="7"/>
  <c r="AP7" i="7"/>
  <c r="AO7" i="7"/>
  <c r="AN7" i="7"/>
  <c r="AM7" i="7"/>
  <c r="Z7" i="7" s="1"/>
  <c r="AK7" i="7"/>
  <c r="AJ7" i="7"/>
  <c r="AI7" i="7"/>
  <c r="AH7" i="7"/>
  <c r="AG7" i="7"/>
  <c r="AF7" i="7"/>
  <c r="AE7" i="7"/>
  <c r="AD7" i="7"/>
  <c r="AC7" i="7"/>
  <c r="AT6" i="7"/>
  <c r="AS6" i="7"/>
  <c r="AR6" i="7"/>
  <c r="AP6" i="7"/>
  <c r="AO6" i="7"/>
  <c r="AN6" i="7"/>
  <c r="AM6" i="7"/>
  <c r="Z6" i="7" s="1"/>
  <c r="AK6" i="7"/>
  <c r="AJ6" i="7"/>
  <c r="AI6" i="7"/>
  <c r="AH6" i="7"/>
  <c r="AG6" i="7"/>
  <c r="AF6" i="7"/>
  <c r="AE6" i="7"/>
  <c r="AD6" i="7"/>
  <c r="AC6" i="7"/>
  <c r="AT5" i="7"/>
  <c r="AS5" i="7"/>
  <c r="AR5" i="7"/>
  <c r="AP5" i="7"/>
  <c r="AO5" i="7"/>
  <c r="AN5" i="7"/>
  <c r="AM5" i="7"/>
  <c r="AK5" i="7"/>
  <c r="AJ5" i="7"/>
  <c r="AI5" i="7"/>
  <c r="AH5" i="7"/>
  <c r="AG5" i="7"/>
  <c r="AF5" i="7"/>
  <c r="AE5" i="7"/>
  <c r="AD5" i="7"/>
  <c r="AC5" i="7"/>
  <c r="AT4" i="7"/>
  <c r="AS4" i="7"/>
  <c r="AR4" i="7"/>
  <c r="AP4" i="7"/>
  <c r="AO4" i="7"/>
  <c r="AN4" i="7"/>
  <c r="AM4" i="7"/>
  <c r="Z4" i="7" s="1"/>
  <c r="AK4" i="7"/>
  <c r="AJ4" i="7"/>
  <c r="AI4" i="7"/>
  <c r="AH4" i="7"/>
  <c r="AG4" i="7"/>
  <c r="AF4" i="7"/>
  <c r="AE4" i="7"/>
  <c r="AD4" i="7"/>
  <c r="AC4" i="7"/>
  <c r="AT3" i="7"/>
  <c r="AS3" i="7"/>
  <c r="AR3" i="7"/>
  <c r="AP3" i="7"/>
  <c r="AO3" i="7"/>
  <c r="AN3" i="7"/>
  <c r="AM3" i="7"/>
  <c r="Z3" i="7" s="1"/>
  <c r="AK3" i="7"/>
  <c r="AJ3" i="7"/>
  <c r="AI3" i="7"/>
  <c r="AH3" i="7"/>
  <c r="AG3" i="7"/>
  <c r="AF3" i="7"/>
  <c r="AE3" i="7"/>
  <c r="AD3" i="7"/>
  <c r="AC3" i="7"/>
  <c r="AT2" i="7"/>
  <c r="AS2" i="7"/>
  <c r="AR2" i="7"/>
  <c r="AP2" i="7"/>
  <c r="AO2" i="7"/>
  <c r="AN2" i="7"/>
  <c r="AM2" i="7"/>
  <c r="AK2" i="7"/>
  <c r="AJ2" i="7"/>
  <c r="AI2" i="7"/>
  <c r="AH2" i="7"/>
  <c r="AG2" i="7"/>
  <c r="AF2" i="7"/>
  <c r="AE2" i="7"/>
  <c r="AD2" i="7"/>
  <c r="AC2" i="7"/>
  <c r="AA2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3" i="4"/>
  <c r="Z4" i="4"/>
  <c r="Z5" i="4"/>
  <c r="Z6" i="4"/>
  <c r="Z7" i="4"/>
  <c r="Z8" i="4"/>
  <c r="Z9" i="4"/>
  <c r="Z10" i="4"/>
  <c r="Z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T515" i="4"/>
  <c r="AT516" i="4"/>
  <c r="AT517" i="4"/>
  <c r="AT518" i="4"/>
  <c r="AT519" i="4"/>
  <c r="AT520" i="4"/>
  <c r="AT521" i="4"/>
  <c r="AT522" i="4"/>
  <c r="AT523" i="4"/>
  <c r="AT524" i="4"/>
  <c r="AT525" i="4"/>
  <c r="AT526" i="4"/>
  <c r="AT527" i="4"/>
  <c r="AT528" i="4"/>
  <c r="AT529" i="4"/>
  <c r="AT530" i="4"/>
  <c r="AT531" i="4"/>
  <c r="AT532" i="4"/>
  <c r="AT533" i="4"/>
  <c r="AT534" i="4"/>
  <c r="AT535" i="4"/>
  <c r="AT536" i="4"/>
  <c r="AT537" i="4"/>
  <c r="AT538" i="4"/>
  <c r="AT539" i="4"/>
  <c r="AT540" i="4"/>
  <c r="AT541" i="4"/>
  <c r="AT542" i="4"/>
  <c r="AT543" i="4"/>
  <c r="AT544" i="4"/>
  <c r="AT545" i="4"/>
  <c r="AT546" i="4"/>
  <c r="AT547" i="4"/>
  <c r="AT548" i="4"/>
  <c r="AT549" i="4"/>
  <c r="AT550" i="4"/>
  <c r="AT551" i="4"/>
  <c r="AT552" i="4"/>
  <c r="AT553" i="4"/>
  <c r="AT554" i="4"/>
  <c r="AT555" i="4"/>
  <c r="AT556" i="4"/>
  <c r="AT557" i="4"/>
  <c r="AT558" i="4"/>
  <c r="AT559" i="4"/>
  <c r="AT560" i="4"/>
  <c r="AT561" i="4"/>
  <c r="AT562" i="4"/>
  <c r="AT563" i="4"/>
  <c r="AT564" i="4"/>
  <c r="AT565" i="4"/>
  <c r="AT566" i="4"/>
  <c r="AT567" i="4"/>
  <c r="AT568" i="4"/>
  <c r="AT569" i="4"/>
  <c r="AT570" i="4"/>
  <c r="AT571" i="4"/>
  <c r="AT572" i="4"/>
  <c r="AT573" i="4"/>
  <c r="AT574" i="4"/>
  <c r="AT575" i="4"/>
  <c r="AT576" i="4"/>
  <c r="AT577" i="4"/>
  <c r="AT578" i="4"/>
  <c r="AT579" i="4"/>
  <c r="AT580" i="4"/>
  <c r="AT581" i="4"/>
  <c r="AT582" i="4"/>
  <c r="AT583" i="4"/>
  <c r="AT584" i="4"/>
  <c r="AT585" i="4"/>
  <c r="AT586" i="4"/>
  <c r="AT587" i="4"/>
  <c r="AT588" i="4"/>
  <c r="AT589" i="4"/>
  <c r="AT590" i="4"/>
  <c r="AT591" i="4"/>
  <c r="AT592" i="4"/>
  <c r="AT593" i="4"/>
  <c r="AT594" i="4"/>
  <c r="AT595" i="4"/>
  <c r="AT596" i="4"/>
  <c r="AT597" i="4"/>
  <c r="AT598" i="4"/>
  <c r="AT599" i="4"/>
  <c r="AT600" i="4"/>
  <c r="AT601" i="4"/>
  <c r="AT602" i="4"/>
  <c r="AT603" i="4"/>
  <c r="AT604" i="4"/>
  <c r="AT605" i="4"/>
  <c r="AT606" i="4"/>
  <c r="AT607" i="4"/>
  <c r="AT608" i="4"/>
  <c r="AT609" i="4"/>
  <c r="AT610" i="4"/>
  <c r="AT611" i="4"/>
  <c r="AT612" i="4"/>
  <c r="AT613" i="4"/>
  <c r="AT614" i="4"/>
  <c r="AT615" i="4"/>
  <c r="AT616" i="4"/>
  <c r="AT617" i="4"/>
  <c r="AT618" i="4"/>
  <c r="AT619" i="4"/>
  <c r="AT620" i="4"/>
  <c r="AT621" i="4"/>
  <c r="AT622" i="4"/>
  <c r="AT623" i="4"/>
  <c r="AT624" i="4"/>
  <c r="AT625" i="4"/>
  <c r="AT626" i="4"/>
  <c r="AT627" i="4"/>
  <c r="AT628" i="4"/>
  <c r="AT629" i="4"/>
  <c r="AT630" i="4"/>
  <c r="AT631" i="4"/>
  <c r="AT632" i="4"/>
  <c r="AT633" i="4"/>
  <c r="AT634" i="4"/>
  <c r="AT635" i="4"/>
  <c r="AT636" i="4"/>
  <c r="AT637" i="4"/>
  <c r="AT638" i="4"/>
  <c r="AT639" i="4"/>
  <c r="AT640" i="4"/>
  <c r="AT641" i="4"/>
  <c r="AT642" i="4"/>
  <c r="AT643" i="4"/>
  <c r="AT644" i="4"/>
  <c r="AT645" i="4"/>
  <c r="AT646" i="4"/>
  <c r="AT647" i="4"/>
  <c r="AT648" i="4"/>
  <c r="AT649" i="4"/>
  <c r="AT650" i="4"/>
  <c r="AT651" i="4"/>
  <c r="AT652" i="4"/>
  <c r="AT653" i="4"/>
  <c r="AT654" i="4"/>
  <c r="AT655" i="4"/>
  <c r="AT656" i="4"/>
  <c r="AT657" i="4"/>
  <c r="AT658" i="4"/>
  <c r="AT659" i="4"/>
  <c r="AT660" i="4"/>
  <c r="AT661" i="4"/>
  <c r="AT662" i="4"/>
  <c r="AT663" i="4"/>
  <c r="AT664" i="4"/>
  <c r="AT665" i="4"/>
  <c r="AT666" i="4"/>
  <c r="AT667" i="4"/>
  <c r="AT668" i="4"/>
  <c r="AT669" i="4"/>
  <c r="AT670" i="4"/>
  <c r="AT671" i="4"/>
  <c r="AT672" i="4"/>
  <c r="AT673" i="4"/>
  <c r="AT674" i="4"/>
  <c r="AT67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380" i="4"/>
  <c r="AS381" i="4"/>
  <c r="AS382" i="4"/>
  <c r="AS383" i="4"/>
  <c r="AS384" i="4"/>
  <c r="AS385" i="4"/>
  <c r="AS386" i="4"/>
  <c r="AS387" i="4"/>
  <c r="AS388" i="4"/>
  <c r="AS389" i="4"/>
  <c r="AS390" i="4"/>
  <c r="AS391" i="4"/>
  <c r="AS392" i="4"/>
  <c r="AS393" i="4"/>
  <c r="AS394" i="4"/>
  <c r="AS395" i="4"/>
  <c r="AS396" i="4"/>
  <c r="AS397" i="4"/>
  <c r="AS398" i="4"/>
  <c r="AS399" i="4"/>
  <c r="AS400" i="4"/>
  <c r="AS401" i="4"/>
  <c r="AS402" i="4"/>
  <c r="AS403" i="4"/>
  <c r="AS404" i="4"/>
  <c r="AS405" i="4"/>
  <c r="AS406" i="4"/>
  <c r="AS407" i="4"/>
  <c r="AS408" i="4"/>
  <c r="AS409" i="4"/>
  <c r="AS410" i="4"/>
  <c r="AS411" i="4"/>
  <c r="AS412" i="4"/>
  <c r="AS413" i="4"/>
  <c r="AS414" i="4"/>
  <c r="AS415" i="4"/>
  <c r="AS416" i="4"/>
  <c r="AS417" i="4"/>
  <c r="AS418" i="4"/>
  <c r="AS419" i="4"/>
  <c r="AS420" i="4"/>
  <c r="AS421" i="4"/>
  <c r="AS422" i="4"/>
  <c r="AS423" i="4"/>
  <c r="AS424" i="4"/>
  <c r="AS425" i="4"/>
  <c r="AS426" i="4"/>
  <c r="AS427" i="4"/>
  <c r="AS428" i="4"/>
  <c r="AS429" i="4"/>
  <c r="AS430" i="4"/>
  <c r="AS431" i="4"/>
  <c r="AS432" i="4"/>
  <c r="AS433" i="4"/>
  <c r="AS434" i="4"/>
  <c r="AS435" i="4"/>
  <c r="AS436" i="4"/>
  <c r="AS437" i="4"/>
  <c r="AS438" i="4"/>
  <c r="AS439" i="4"/>
  <c r="AS440" i="4"/>
  <c r="AS441" i="4"/>
  <c r="AS442" i="4"/>
  <c r="AS443" i="4"/>
  <c r="AS444" i="4"/>
  <c r="AS445" i="4"/>
  <c r="AS446" i="4"/>
  <c r="AS447" i="4"/>
  <c r="AS448" i="4"/>
  <c r="AS449" i="4"/>
  <c r="AS450" i="4"/>
  <c r="AS451" i="4"/>
  <c r="AS452" i="4"/>
  <c r="AS453" i="4"/>
  <c r="AS454" i="4"/>
  <c r="AS455" i="4"/>
  <c r="AS456" i="4"/>
  <c r="AS457" i="4"/>
  <c r="AS458" i="4"/>
  <c r="AS459" i="4"/>
  <c r="AS460" i="4"/>
  <c r="AS461" i="4"/>
  <c r="AS462" i="4"/>
  <c r="AS463" i="4"/>
  <c r="AS464" i="4"/>
  <c r="AS465" i="4"/>
  <c r="AS466" i="4"/>
  <c r="AS467" i="4"/>
  <c r="AS468" i="4"/>
  <c r="AS469" i="4"/>
  <c r="AS470" i="4"/>
  <c r="AS471" i="4"/>
  <c r="AS472" i="4"/>
  <c r="AS473" i="4"/>
  <c r="AS474" i="4"/>
  <c r="AS475" i="4"/>
  <c r="AS476" i="4"/>
  <c r="AS477" i="4"/>
  <c r="AS478" i="4"/>
  <c r="AS479" i="4"/>
  <c r="AS480" i="4"/>
  <c r="AS481" i="4"/>
  <c r="AS482" i="4"/>
  <c r="AS483" i="4"/>
  <c r="AS484" i="4"/>
  <c r="AS485" i="4"/>
  <c r="AS486" i="4"/>
  <c r="AS487" i="4"/>
  <c r="AS488" i="4"/>
  <c r="AS489" i="4"/>
  <c r="AS490" i="4"/>
  <c r="AS491" i="4"/>
  <c r="AS492" i="4"/>
  <c r="AS493" i="4"/>
  <c r="AS494" i="4"/>
  <c r="AS495" i="4"/>
  <c r="AS496" i="4"/>
  <c r="AS497" i="4"/>
  <c r="AS498" i="4"/>
  <c r="AS499" i="4"/>
  <c r="AS500" i="4"/>
  <c r="AS501" i="4"/>
  <c r="AS502" i="4"/>
  <c r="AS503" i="4"/>
  <c r="AS504" i="4"/>
  <c r="AS505" i="4"/>
  <c r="AS506" i="4"/>
  <c r="AS507" i="4"/>
  <c r="AS508" i="4"/>
  <c r="AS509" i="4"/>
  <c r="AS510" i="4"/>
  <c r="AS511" i="4"/>
  <c r="AS512" i="4"/>
  <c r="AS513" i="4"/>
  <c r="AS514" i="4"/>
  <c r="AS515" i="4"/>
  <c r="AS516" i="4"/>
  <c r="AS517" i="4"/>
  <c r="AS518" i="4"/>
  <c r="AS519" i="4"/>
  <c r="AS520" i="4"/>
  <c r="AS521" i="4"/>
  <c r="AS522" i="4"/>
  <c r="AS523" i="4"/>
  <c r="AS524" i="4"/>
  <c r="AS525" i="4"/>
  <c r="AS526" i="4"/>
  <c r="AS527" i="4"/>
  <c r="AS528" i="4"/>
  <c r="AS529" i="4"/>
  <c r="AS530" i="4"/>
  <c r="AS531" i="4"/>
  <c r="AS532" i="4"/>
  <c r="AS533" i="4"/>
  <c r="AS534" i="4"/>
  <c r="AS535" i="4"/>
  <c r="AS536" i="4"/>
  <c r="AS537" i="4"/>
  <c r="AS538" i="4"/>
  <c r="AS539" i="4"/>
  <c r="AS540" i="4"/>
  <c r="AS541" i="4"/>
  <c r="AS542" i="4"/>
  <c r="AS543" i="4"/>
  <c r="AS544" i="4"/>
  <c r="AS545" i="4"/>
  <c r="AS546" i="4"/>
  <c r="AS547" i="4"/>
  <c r="AS548" i="4"/>
  <c r="AS549" i="4"/>
  <c r="AS550" i="4"/>
  <c r="AS551" i="4"/>
  <c r="AS552" i="4"/>
  <c r="AS553" i="4"/>
  <c r="AS554" i="4"/>
  <c r="AS555" i="4"/>
  <c r="AS556" i="4"/>
  <c r="AS557" i="4"/>
  <c r="AS558" i="4"/>
  <c r="AS559" i="4"/>
  <c r="AS560" i="4"/>
  <c r="AS561" i="4"/>
  <c r="AS562" i="4"/>
  <c r="AS563" i="4"/>
  <c r="AS564" i="4"/>
  <c r="AS565" i="4"/>
  <c r="AS566" i="4"/>
  <c r="AS567" i="4"/>
  <c r="AS568" i="4"/>
  <c r="AS569" i="4"/>
  <c r="AS570" i="4"/>
  <c r="AS571" i="4"/>
  <c r="AS572" i="4"/>
  <c r="AS573" i="4"/>
  <c r="AS574" i="4"/>
  <c r="AS575" i="4"/>
  <c r="AS576" i="4"/>
  <c r="AS577" i="4"/>
  <c r="AS578" i="4"/>
  <c r="AS579" i="4"/>
  <c r="AS580" i="4"/>
  <c r="AS581" i="4"/>
  <c r="AS582" i="4"/>
  <c r="AS583" i="4"/>
  <c r="AS584" i="4"/>
  <c r="AS585" i="4"/>
  <c r="AS586" i="4"/>
  <c r="AS587" i="4"/>
  <c r="AS588" i="4"/>
  <c r="AS589" i="4"/>
  <c r="AS590" i="4"/>
  <c r="AS591" i="4"/>
  <c r="AS592" i="4"/>
  <c r="AS593" i="4"/>
  <c r="AS594" i="4"/>
  <c r="AS595" i="4"/>
  <c r="AS596" i="4"/>
  <c r="AS597" i="4"/>
  <c r="AS598" i="4"/>
  <c r="AS599" i="4"/>
  <c r="AS600" i="4"/>
  <c r="AS601" i="4"/>
  <c r="AS602" i="4"/>
  <c r="AS603" i="4"/>
  <c r="AS604" i="4"/>
  <c r="AS605" i="4"/>
  <c r="AS606" i="4"/>
  <c r="AS607" i="4"/>
  <c r="AS608" i="4"/>
  <c r="AS609" i="4"/>
  <c r="AS610" i="4"/>
  <c r="AS611" i="4"/>
  <c r="AS612" i="4"/>
  <c r="AS613" i="4"/>
  <c r="AS614" i="4"/>
  <c r="AS615" i="4"/>
  <c r="AS616" i="4"/>
  <c r="AS617" i="4"/>
  <c r="AS618" i="4"/>
  <c r="AS619" i="4"/>
  <c r="AS620" i="4"/>
  <c r="AS621" i="4"/>
  <c r="AS622" i="4"/>
  <c r="AS623" i="4"/>
  <c r="AS624" i="4"/>
  <c r="AS625" i="4"/>
  <c r="AS626" i="4"/>
  <c r="AS627" i="4"/>
  <c r="AS628" i="4"/>
  <c r="AS629" i="4"/>
  <c r="AS630" i="4"/>
  <c r="AS631" i="4"/>
  <c r="AS632" i="4"/>
  <c r="AS633" i="4"/>
  <c r="AS634" i="4"/>
  <c r="AS635" i="4"/>
  <c r="AS636" i="4"/>
  <c r="AS637" i="4"/>
  <c r="AS638" i="4"/>
  <c r="AS639" i="4"/>
  <c r="AS640" i="4"/>
  <c r="AS641" i="4"/>
  <c r="AS642" i="4"/>
  <c r="AS643" i="4"/>
  <c r="AS644" i="4"/>
  <c r="AS645" i="4"/>
  <c r="AS646" i="4"/>
  <c r="AS647" i="4"/>
  <c r="AS648" i="4"/>
  <c r="AS649" i="4"/>
  <c r="AS650" i="4"/>
  <c r="AS651" i="4"/>
  <c r="AS652" i="4"/>
  <c r="AS653" i="4"/>
  <c r="AS654" i="4"/>
  <c r="AS655" i="4"/>
  <c r="AS656" i="4"/>
  <c r="AS657" i="4"/>
  <c r="AS658" i="4"/>
  <c r="AS659" i="4"/>
  <c r="AS660" i="4"/>
  <c r="AS661" i="4"/>
  <c r="AS662" i="4"/>
  <c r="AS663" i="4"/>
  <c r="AS664" i="4"/>
  <c r="AS665" i="4"/>
  <c r="AS666" i="4"/>
  <c r="AS667" i="4"/>
  <c r="AS668" i="4"/>
  <c r="AS669" i="4"/>
  <c r="AS670" i="4"/>
  <c r="AS671" i="4"/>
  <c r="AS672" i="4"/>
  <c r="AS673" i="4"/>
  <c r="AS674" i="4"/>
  <c r="AS675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3" i="4"/>
  <c r="AR344" i="4"/>
  <c r="AR345" i="4"/>
  <c r="AR346" i="4"/>
  <c r="AR347" i="4"/>
  <c r="AR348" i="4"/>
  <c r="AR349" i="4"/>
  <c r="AR350" i="4"/>
  <c r="AR351" i="4"/>
  <c r="AR352" i="4"/>
  <c r="AR353" i="4"/>
  <c r="AR354" i="4"/>
  <c r="AR355" i="4"/>
  <c r="AR356" i="4"/>
  <c r="AR357" i="4"/>
  <c r="AR358" i="4"/>
  <c r="AR359" i="4"/>
  <c r="AR360" i="4"/>
  <c r="AR361" i="4"/>
  <c r="AR362" i="4"/>
  <c r="AR363" i="4"/>
  <c r="AR364" i="4"/>
  <c r="AR365" i="4"/>
  <c r="AR366" i="4"/>
  <c r="AR367" i="4"/>
  <c r="AR368" i="4"/>
  <c r="AR369" i="4"/>
  <c r="AR370" i="4"/>
  <c r="AR371" i="4"/>
  <c r="AR372" i="4"/>
  <c r="AR373" i="4"/>
  <c r="AR374" i="4"/>
  <c r="AR375" i="4"/>
  <c r="AR376" i="4"/>
  <c r="AR377" i="4"/>
  <c r="AR378" i="4"/>
  <c r="AR379" i="4"/>
  <c r="AR380" i="4"/>
  <c r="AR381" i="4"/>
  <c r="AR382" i="4"/>
  <c r="AR383" i="4"/>
  <c r="AR384" i="4"/>
  <c r="AR385" i="4"/>
  <c r="AR386" i="4"/>
  <c r="AR387" i="4"/>
  <c r="AR388" i="4"/>
  <c r="AR389" i="4"/>
  <c r="AR390" i="4"/>
  <c r="AR391" i="4"/>
  <c r="AR392" i="4"/>
  <c r="AR393" i="4"/>
  <c r="AR394" i="4"/>
  <c r="AR395" i="4"/>
  <c r="AR396" i="4"/>
  <c r="AR397" i="4"/>
  <c r="AR398" i="4"/>
  <c r="AR399" i="4"/>
  <c r="AR400" i="4"/>
  <c r="AR401" i="4"/>
  <c r="AR402" i="4"/>
  <c r="AR403" i="4"/>
  <c r="AR404" i="4"/>
  <c r="AR405" i="4"/>
  <c r="AR406" i="4"/>
  <c r="AR407" i="4"/>
  <c r="AR408" i="4"/>
  <c r="AR409" i="4"/>
  <c r="AR410" i="4"/>
  <c r="AR411" i="4"/>
  <c r="AR412" i="4"/>
  <c r="AR413" i="4"/>
  <c r="AR414" i="4"/>
  <c r="AR415" i="4"/>
  <c r="AR416" i="4"/>
  <c r="AR417" i="4"/>
  <c r="AR418" i="4"/>
  <c r="AR419" i="4"/>
  <c r="AR420" i="4"/>
  <c r="AR421" i="4"/>
  <c r="AR422" i="4"/>
  <c r="AR423" i="4"/>
  <c r="AR424" i="4"/>
  <c r="AR425" i="4"/>
  <c r="AR426" i="4"/>
  <c r="AR427" i="4"/>
  <c r="AR428" i="4"/>
  <c r="AR429" i="4"/>
  <c r="AR430" i="4"/>
  <c r="AR431" i="4"/>
  <c r="AR432" i="4"/>
  <c r="AR433" i="4"/>
  <c r="AR434" i="4"/>
  <c r="AR435" i="4"/>
  <c r="AR436" i="4"/>
  <c r="AR437" i="4"/>
  <c r="AR438" i="4"/>
  <c r="AR439" i="4"/>
  <c r="AR440" i="4"/>
  <c r="AR441" i="4"/>
  <c r="AR442" i="4"/>
  <c r="AR443" i="4"/>
  <c r="AR444" i="4"/>
  <c r="AR445" i="4"/>
  <c r="AR446" i="4"/>
  <c r="AR447" i="4"/>
  <c r="AR448" i="4"/>
  <c r="AR449" i="4"/>
  <c r="AR450" i="4"/>
  <c r="AR451" i="4"/>
  <c r="AR452" i="4"/>
  <c r="AR453" i="4"/>
  <c r="AR454" i="4"/>
  <c r="AR455" i="4"/>
  <c r="AR456" i="4"/>
  <c r="AR457" i="4"/>
  <c r="AR458" i="4"/>
  <c r="AR459" i="4"/>
  <c r="AR460" i="4"/>
  <c r="AR461" i="4"/>
  <c r="AR462" i="4"/>
  <c r="AR463" i="4"/>
  <c r="AR464" i="4"/>
  <c r="AR465" i="4"/>
  <c r="AR466" i="4"/>
  <c r="AR467" i="4"/>
  <c r="AR468" i="4"/>
  <c r="AR469" i="4"/>
  <c r="AR470" i="4"/>
  <c r="AR471" i="4"/>
  <c r="AR472" i="4"/>
  <c r="AR473" i="4"/>
  <c r="AR474" i="4"/>
  <c r="AR475" i="4"/>
  <c r="AR476" i="4"/>
  <c r="AR477" i="4"/>
  <c r="AR478" i="4"/>
  <c r="AR479" i="4"/>
  <c r="AR480" i="4"/>
  <c r="AR481" i="4"/>
  <c r="AR482" i="4"/>
  <c r="AR483" i="4"/>
  <c r="AR484" i="4"/>
  <c r="AR485" i="4"/>
  <c r="AR486" i="4"/>
  <c r="AR487" i="4"/>
  <c r="AR488" i="4"/>
  <c r="AR489" i="4"/>
  <c r="AR490" i="4"/>
  <c r="AR491" i="4"/>
  <c r="AR492" i="4"/>
  <c r="AR493" i="4"/>
  <c r="AR494" i="4"/>
  <c r="AR495" i="4"/>
  <c r="AR496" i="4"/>
  <c r="AR497" i="4"/>
  <c r="AR498" i="4"/>
  <c r="AR499" i="4"/>
  <c r="AR500" i="4"/>
  <c r="AR501" i="4"/>
  <c r="AR502" i="4"/>
  <c r="AR503" i="4"/>
  <c r="AR504" i="4"/>
  <c r="AR505" i="4"/>
  <c r="AR506" i="4"/>
  <c r="AR507" i="4"/>
  <c r="AR508" i="4"/>
  <c r="AR509" i="4"/>
  <c r="AR510" i="4"/>
  <c r="AR511" i="4"/>
  <c r="AR512" i="4"/>
  <c r="AR513" i="4"/>
  <c r="AR514" i="4"/>
  <c r="AR515" i="4"/>
  <c r="AR516" i="4"/>
  <c r="AR517" i="4"/>
  <c r="AR518" i="4"/>
  <c r="AR519" i="4"/>
  <c r="AR520" i="4"/>
  <c r="AR521" i="4"/>
  <c r="AR522" i="4"/>
  <c r="AR523" i="4"/>
  <c r="AR524" i="4"/>
  <c r="AR525" i="4"/>
  <c r="AR526" i="4"/>
  <c r="AR527" i="4"/>
  <c r="AR528" i="4"/>
  <c r="AR529" i="4"/>
  <c r="AR530" i="4"/>
  <c r="AR531" i="4"/>
  <c r="AR532" i="4"/>
  <c r="AR533" i="4"/>
  <c r="AR534" i="4"/>
  <c r="AR535" i="4"/>
  <c r="AR536" i="4"/>
  <c r="AR537" i="4"/>
  <c r="AR538" i="4"/>
  <c r="AR539" i="4"/>
  <c r="AR540" i="4"/>
  <c r="AR541" i="4"/>
  <c r="AR542" i="4"/>
  <c r="AR543" i="4"/>
  <c r="AR544" i="4"/>
  <c r="AR545" i="4"/>
  <c r="AR546" i="4"/>
  <c r="AR547" i="4"/>
  <c r="AR548" i="4"/>
  <c r="AR549" i="4"/>
  <c r="AR550" i="4"/>
  <c r="AR551" i="4"/>
  <c r="AR552" i="4"/>
  <c r="AR553" i="4"/>
  <c r="AR554" i="4"/>
  <c r="AR555" i="4"/>
  <c r="AR556" i="4"/>
  <c r="AR557" i="4"/>
  <c r="AR558" i="4"/>
  <c r="AR559" i="4"/>
  <c r="AR560" i="4"/>
  <c r="AR561" i="4"/>
  <c r="AR562" i="4"/>
  <c r="AR563" i="4"/>
  <c r="AR564" i="4"/>
  <c r="AR565" i="4"/>
  <c r="AR566" i="4"/>
  <c r="AR567" i="4"/>
  <c r="AR568" i="4"/>
  <c r="AR569" i="4"/>
  <c r="AR570" i="4"/>
  <c r="AR571" i="4"/>
  <c r="AR572" i="4"/>
  <c r="AR573" i="4"/>
  <c r="AR574" i="4"/>
  <c r="AR575" i="4"/>
  <c r="AR576" i="4"/>
  <c r="AR577" i="4"/>
  <c r="AR578" i="4"/>
  <c r="AR579" i="4"/>
  <c r="AR580" i="4"/>
  <c r="AR581" i="4"/>
  <c r="AR582" i="4"/>
  <c r="AR583" i="4"/>
  <c r="AR584" i="4"/>
  <c r="AR585" i="4"/>
  <c r="AR586" i="4"/>
  <c r="AR587" i="4"/>
  <c r="AR588" i="4"/>
  <c r="AR589" i="4"/>
  <c r="AR590" i="4"/>
  <c r="AR591" i="4"/>
  <c r="AR592" i="4"/>
  <c r="AR593" i="4"/>
  <c r="AR594" i="4"/>
  <c r="AR595" i="4"/>
  <c r="AR596" i="4"/>
  <c r="AR597" i="4"/>
  <c r="AR598" i="4"/>
  <c r="AR599" i="4"/>
  <c r="AR600" i="4"/>
  <c r="AR601" i="4"/>
  <c r="AR602" i="4"/>
  <c r="AR603" i="4"/>
  <c r="AR604" i="4"/>
  <c r="AR605" i="4"/>
  <c r="AR606" i="4"/>
  <c r="AR607" i="4"/>
  <c r="AR608" i="4"/>
  <c r="AR609" i="4"/>
  <c r="AR610" i="4"/>
  <c r="AR611" i="4"/>
  <c r="AR612" i="4"/>
  <c r="AR613" i="4"/>
  <c r="AR614" i="4"/>
  <c r="AR615" i="4"/>
  <c r="AR616" i="4"/>
  <c r="AR617" i="4"/>
  <c r="AR618" i="4"/>
  <c r="AR619" i="4"/>
  <c r="AR620" i="4"/>
  <c r="AR621" i="4"/>
  <c r="AR622" i="4"/>
  <c r="AR623" i="4"/>
  <c r="AR624" i="4"/>
  <c r="AR625" i="4"/>
  <c r="AR626" i="4"/>
  <c r="AR627" i="4"/>
  <c r="AR628" i="4"/>
  <c r="AR629" i="4"/>
  <c r="AR630" i="4"/>
  <c r="AR631" i="4"/>
  <c r="AR632" i="4"/>
  <c r="AR633" i="4"/>
  <c r="AR634" i="4"/>
  <c r="AR635" i="4"/>
  <c r="AR636" i="4"/>
  <c r="AR637" i="4"/>
  <c r="AR638" i="4"/>
  <c r="AR639" i="4"/>
  <c r="AR640" i="4"/>
  <c r="AR641" i="4"/>
  <c r="AR642" i="4"/>
  <c r="AR643" i="4"/>
  <c r="AR644" i="4"/>
  <c r="AR645" i="4"/>
  <c r="AR646" i="4"/>
  <c r="AR647" i="4"/>
  <c r="AR648" i="4"/>
  <c r="AR649" i="4"/>
  <c r="AR650" i="4"/>
  <c r="AR651" i="4"/>
  <c r="AR652" i="4"/>
  <c r="AR653" i="4"/>
  <c r="AR654" i="4"/>
  <c r="AR655" i="4"/>
  <c r="AR656" i="4"/>
  <c r="AR657" i="4"/>
  <c r="AR658" i="4"/>
  <c r="AR659" i="4"/>
  <c r="AR660" i="4"/>
  <c r="AR661" i="4"/>
  <c r="AR662" i="4"/>
  <c r="AR663" i="4"/>
  <c r="AR664" i="4"/>
  <c r="AR665" i="4"/>
  <c r="AR666" i="4"/>
  <c r="AR667" i="4"/>
  <c r="AR668" i="4"/>
  <c r="AR669" i="4"/>
  <c r="AR670" i="4"/>
  <c r="AR671" i="4"/>
  <c r="AR672" i="4"/>
  <c r="AR673" i="4"/>
  <c r="AR674" i="4"/>
  <c r="AR675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R3" i="4"/>
  <c r="AR4" i="4"/>
  <c r="AR5" i="4"/>
  <c r="AR6" i="4"/>
  <c r="AR7" i="4"/>
  <c r="AR8" i="4"/>
  <c r="AR9" i="4"/>
  <c r="AR10" i="4"/>
  <c r="AR11" i="4"/>
  <c r="AP3" i="4"/>
  <c r="AP4" i="4"/>
  <c r="AP5" i="4"/>
  <c r="AP6" i="4"/>
  <c r="AP7" i="4"/>
  <c r="AP8" i="4"/>
  <c r="AP9" i="4"/>
  <c r="AP10" i="4"/>
  <c r="AP11" i="4"/>
  <c r="AP12" i="4"/>
  <c r="AT2" i="4"/>
  <c r="AS2" i="4"/>
  <c r="AR2" i="4"/>
  <c r="AQ2" i="4"/>
  <c r="AP2" i="4"/>
  <c r="AO2" i="4"/>
  <c r="AN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M2" i="4"/>
  <c r="Q10" i="6"/>
  <c r="AC2" i="4"/>
  <c r="AC337" i="4"/>
  <c r="AC338" i="4"/>
  <c r="AC339" i="4"/>
  <c r="AK339" i="4"/>
  <c r="AJ339" i="4"/>
  <c r="AI339" i="4"/>
  <c r="AH339" i="4"/>
  <c r="AG339" i="4"/>
  <c r="AE339" i="4"/>
  <c r="AD339" i="4"/>
  <c r="AK338" i="4"/>
  <c r="AJ338" i="4"/>
  <c r="AI338" i="4"/>
  <c r="AH338" i="4"/>
  <c r="AG338" i="4"/>
  <c r="AE338" i="4"/>
  <c r="AD338" i="4"/>
  <c r="AK337" i="4"/>
  <c r="AJ337" i="4"/>
  <c r="AI337" i="4"/>
  <c r="AH337" i="4"/>
  <c r="AG337" i="4"/>
  <c r="AE337" i="4"/>
  <c r="AD337" i="4"/>
  <c r="AK336" i="4"/>
  <c r="AJ336" i="4"/>
  <c r="AI336" i="4"/>
  <c r="AH336" i="4"/>
  <c r="AG336" i="4"/>
  <c r="AE336" i="4"/>
  <c r="AD336" i="4"/>
  <c r="AC336" i="4"/>
  <c r="AK335" i="4"/>
  <c r="AJ335" i="4"/>
  <c r="AI335" i="4"/>
  <c r="AH335" i="4"/>
  <c r="AG335" i="4"/>
  <c r="AE335" i="4"/>
  <c r="AD335" i="4"/>
  <c r="AC335" i="4"/>
  <c r="AK334" i="4"/>
  <c r="AJ334" i="4"/>
  <c r="AI334" i="4"/>
  <c r="AH334" i="4"/>
  <c r="AG334" i="4"/>
  <c r="AE334" i="4"/>
  <c r="AD334" i="4"/>
  <c r="AC334" i="4"/>
  <c r="AK333" i="4"/>
  <c r="AJ333" i="4"/>
  <c r="AI333" i="4"/>
  <c r="AH333" i="4"/>
  <c r="AG333" i="4"/>
  <c r="AE333" i="4"/>
  <c r="AD333" i="4"/>
  <c r="AC333" i="4"/>
  <c r="AK332" i="4"/>
  <c r="AJ332" i="4"/>
  <c r="AI332" i="4"/>
  <c r="AH332" i="4"/>
  <c r="AG332" i="4"/>
  <c r="AE332" i="4"/>
  <c r="AD332" i="4"/>
  <c r="AC332" i="4"/>
  <c r="AK331" i="4"/>
  <c r="AJ331" i="4"/>
  <c r="AI331" i="4"/>
  <c r="AH331" i="4"/>
  <c r="AG331" i="4"/>
  <c r="AE331" i="4"/>
  <c r="AD331" i="4"/>
  <c r="AC331" i="4"/>
  <c r="AK330" i="4"/>
  <c r="AJ330" i="4"/>
  <c r="AI330" i="4"/>
  <c r="AH330" i="4"/>
  <c r="AG330" i="4"/>
  <c r="AE330" i="4"/>
  <c r="AD330" i="4"/>
  <c r="AC330" i="4"/>
  <c r="AK329" i="4"/>
  <c r="AJ329" i="4"/>
  <c r="AI329" i="4"/>
  <c r="AH329" i="4"/>
  <c r="AG329" i="4"/>
  <c r="AE329" i="4"/>
  <c r="AD329" i="4"/>
  <c r="AC329" i="4"/>
  <c r="AK328" i="4"/>
  <c r="AJ328" i="4"/>
  <c r="AI328" i="4"/>
  <c r="AH328" i="4"/>
  <c r="AG328" i="4"/>
  <c r="AE328" i="4"/>
  <c r="AD328" i="4"/>
  <c r="AC328" i="4"/>
  <c r="AK327" i="4"/>
  <c r="AJ327" i="4"/>
  <c r="AI327" i="4"/>
  <c r="AH327" i="4"/>
  <c r="AG327" i="4"/>
  <c r="AE327" i="4"/>
  <c r="AD327" i="4"/>
  <c r="AC327" i="4"/>
  <c r="AK326" i="4"/>
  <c r="AJ326" i="4"/>
  <c r="AI326" i="4"/>
  <c r="AH326" i="4"/>
  <c r="AG326" i="4"/>
  <c r="AE326" i="4"/>
  <c r="AD326" i="4"/>
  <c r="AC326" i="4"/>
  <c r="AK325" i="4"/>
  <c r="AJ325" i="4"/>
  <c r="AI325" i="4"/>
  <c r="AH325" i="4"/>
  <c r="AG325" i="4"/>
  <c r="AE325" i="4"/>
  <c r="AD325" i="4"/>
  <c r="AC325" i="4"/>
  <c r="AK324" i="4"/>
  <c r="AJ324" i="4"/>
  <c r="AI324" i="4"/>
  <c r="AH324" i="4"/>
  <c r="AG324" i="4"/>
  <c r="AE324" i="4"/>
  <c r="AD324" i="4"/>
  <c r="AC324" i="4"/>
  <c r="Y324" i="4" s="1"/>
  <c r="AK323" i="4"/>
  <c r="AJ323" i="4"/>
  <c r="AI323" i="4"/>
  <c r="AH323" i="4"/>
  <c r="AG323" i="4"/>
  <c r="AE323" i="4"/>
  <c r="AD323" i="4"/>
  <c r="AC323" i="4"/>
  <c r="AK322" i="4"/>
  <c r="AJ322" i="4"/>
  <c r="AI322" i="4"/>
  <c r="AH322" i="4"/>
  <c r="AG322" i="4"/>
  <c r="AE322" i="4"/>
  <c r="AD322" i="4"/>
  <c r="AC322" i="4"/>
  <c r="AK321" i="4"/>
  <c r="AJ321" i="4"/>
  <c r="AI321" i="4"/>
  <c r="AH321" i="4"/>
  <c r="AG321" i="4"/>
  <c r="AE321" i="4"/>
  <c r="AD321" i="4"/>
  <c r="AC321" i="4"/>
  <c r="AK320" i="4"/>
  <c r="AJ320" i="4"/>
  <c r="AI320" i="4"/>
  <c r="AH320" i="4"/>
  <c r="AG320" i="4"/>
  <c r="AE320" i="4"/>
  <c r="AD320" i="4"/>
  <c r="AC320" i="4"/>
  <c r="AK319" i="4"/>
  <c r="AJ319" i="4"/>
  <c r="AI319" i="4"/>
  <c r="AH319" i="4"/>
  <c r="AG319" i="4"/>
  <c r="AE319" i="4"/>
  <c r="AD319" i="4"/>
  <c r="AC319" i="4"/>
  <c r="AK318" i="4"/>
  <c r="AJ318" i="4"/>
  <c r="AI318" i="4"/>
  <c r="AH318" i="4"/>
  <c r="AG318" i="4"/>
  <c r="AE318" i="4"/>
  <c r="AD318" i="4"/>
  <c r="AC318" i="4"/>
  <c r="AK317" i="4"/>
  <c r="AJ317" i="4"/>
  <c r="AI317" i="4"/>
  <c r="AH317" i="4"/>
  <c r="AG317" i="4"/>
  <c r="AE317" i="4"/>
  <c r="AD317" i="4"/>
  <c r="AC317" i="4"/>
  <c r="AK316" i="4"/>
  <c r="AJ316" i="4"/>
  <c r="AI316" i="4"/>
  <c r="AH316" i="4"/>
  <c r="AG316" i="4"/>
  <c r="AE316" i="4"/>
  <c r="AD316" i="4"/>
  <c r="AC316" i="4"/>
  <c r="AK315" i="4"/>
  <c r="AJ315" i="4"/>
  <c r="AI315" i="4"/>
  <c r="AH315" i="4"/>
  <c r="AG315" i="4"/>
  <c r="AE315" i="4"/>
  <c r="AD315" i="4"/>
  <c r="AC315" i="4"/>
  <c r="AK314" i="4"/>
  <c r="AJ314" i="4"/>
  <c r="AI314" i="4"/>
  <c r="AH314" i="4"/>
  <c r="AG314" i="4"/>
  <c r="AE314" i="4"/>
  <c r="AD314" i="4"/>
  <c r="AC314" i="4"/>
  <c r="AK313" i="4"/>
  <c r="AJ313" i="4"/>
  <c r="AI313" i="4"/>
  <c r="AH313" i="4"/>
  <c r="AG313" i="4"/>
  <c r="AE313" i="4"/>
  <c r="AD313" i="4"/>
  <c r="AC313" i="4"/>
  <c r="AK312" i="4"/>
  <c r="AJ312" i="4"/>
  <c r="AI312" i="4"/>
  <c r="AH312" i="4"/>
  <c r="AG312" i="4"/>
  <c r="AE312" i="4"/>
  <c r="AD312" i="4"/>
  <c r="AC312" i="4"/>
  <c r="AK311" i="4"/>
  <c r="AJ311" i="4"/>
  <c r="AI311" i="4"/>
  <c r="AH311" i="4"/>
  <c r="AG311" i="4"/>
  <c r="AE311" i="4"/>
  <c r="AD311" i="4"/>
  <c r="AC311" i="4"/>
  <c r="AK310" i="4"/>
  <c r="AJ310" i="4"/>
  <c r="AI310" i="4"/>
  <c r="AH310" i="4"/>
  <c r="AG310" i="4"/>
  <c r="AE310" i="4"/>
  <c r="AD310" i="4"/>
  <c r="AC310" i="4"/>
  <c r="AK309" i="4"/>
  <c r="AJ309" i="4"/>
  <c r="AI309" i="4"/>
  <c r="AH309" i="4"/>
  <c r="AG309" i="4"/>
  <c r="AE309" i="4"/>
  <c r="AD309" i="4"/>
  <c r="AC309" i="4"/>
  <c r="AK308" i="4"/>
  <c r="AJ308" i="4"/>
  <c r="AI308" i="4"/>
  <c r="AH308" i="4"/>
  <c r="AG308" i="4"/>
  <c r="AE308" i="4"/>
  <c r="AD308" i="4"/>
  <c r="AC308" i="4"/>
  <c r="AK307" i="4"/>
  <c r="AJ307" i="4"/>
  <c r="AI307" i="4"/>
  <c r="AH307" i="4"/>
  <c r="AG307" i="4"/>
  <c r="AE307" i="4"/>
  <c r="AD307" i="4"/>
  <c r="AC307" i="4"/>
  <c r="AK306" i="4"/>
  <c r="AJ306" i="4"/>
  <c r="AI306" i="4"/>
  <c r="AH306" i="4"/>
  <c r="AG306" i="4"/>
  <c r="AE306" i="4"/>
  <c r="AD306" i="4"/>
  <c r="AC306" i="4"/>
  <c r="AK305" i="4"/>
  <c r="AJ305" i="4"/>
  <c r="AI305" i="4"/>
  <c r="AH305" i="4"/>
  <c r="AG305" i="4"/>
  <c r="AE305" i="4"/>
  <c r="AD305" i="4"/>
  <c r="AC305" i="4"/>
  <c r="AK304" i="4"/>
  <c r="AJ304" i="4"/>
  <c r="AI304" i="4"/>
  <c r="AH304" i="4"/>
  <c r="AG304" i="4"/>
  <c r="AE304" i="4"/>
  <c r="AD304" i="4"/>
  <c r="AC304" i="4"/>
  <c r="AK303" i="4"/>
  <c r="AJ303" i="4"/>
  <c r="AI303" i="4"/>
  <c r="AH303" i="4"/>
  <c r="AG303" i="4"/>
  <c r="AE303" i="4"/>
  <c r="AD303" i="4"/>
  <c r="AC303" i="4"/>
  <c r="AK302" i="4"/>
  <c r="AJ302" i="4"/>
  <c r="AI302" i="4"/>
  <c r="AH302" i="4"/>
  <c r="AG302" i="4"/>
  <c r="AE302" i="4"/>
  <c r="AD302" i="4"/>
  <c r="AC302" i="4"/>
  <c r="AK301" i="4"/>
  <c r="AJ301" i="4"/>
  <c r="AI301" i="4"/>
  <c r="AH301" i="4"/>
  <c r="AG301" i="4"/>
  <c r="AE301" i="4"/>
  <c r="AD301" i="4"/>
  <c r="AC301" i="4"/>
  <c r="AK300" i="4"/>
  <c r="AJ300" i="4"/>
  <c r="AI300" i="4"/>
  <c r="AH300" i="4"/>
  <c r="AG300" i="4"/>
  <c r="AE300" i="4"/>
  <c r="AD300" i="4"/>
  <c r="AC300" i="4"/>
  <c r="AK299" i="4"/>
  <c r="AJ299" i="4"/>
  <c r="AI299" i="4"/>
  <c r="AH299" i="4"/>
  <c r="AG299" i="4"/>
  <c r="AE299" i="4"/>
  <c r="AD299" i="4"/>
  <c r="AC299" i="4"/>
  <c r="AK298" i="4"/>
  <c r="AJ298" i="4"/>
  <c r="AI298" i="4"/>
  <c r="AH298" i="4"/>
  <c r="AG298" i="4"/>
  <c r="AE298" i="4"/>
  <c r="AD298" i="4"/>
  <c r="AC298" i="4"/>
  <c r="AK297" i="4"/>
  <c r="AJ297" i="4"/>
  <c r="AI297" i="4"/>
  <c r="AH297" i="4"/>
  <c r="AG297" i="4"/>
  <c r="AE297" i="4"/>
  <c r="AD297" i="4"/>
  <c r="AC297" i="4"/>
  <c r="AK296" i="4"/>
  <c r="AJ296" i="4"/>
  <c r="AI296" i="4"/>
  <c r="AH296" i="4"/>
  <c r="AG296" i="4"/>
  <c r="AE296" i="4"/>
  <c r="AD296" i="4"/>
  <c r="AC296" i="4"/>
  <c r="AK295" i="4"/>
  <c r="AJ295" i="4"/>
  <c r="AI295" i="4"/>
  <c r="AH295" i="4"/>
  <c r="AG295" i="4"/>
  <c r="AE295" i="4"/>
  <c r="AD295" i="4"/>
  <c r="AC295" i="4"/>
  <c r="AK294" i="4"/>
  <c r="AJ294" i="4"/>
  <c r="AI294" i="4"/>
  <c r="AH294" i="4"/>
  <c r="AG294" i="4"/>
  <c r="AE294" i="4"/>
  <c r="AD294" i="4"/>
  <c r="AC294" i="4"/>
  <c r="AK293" i="4"/>
  <c r="AJ293" i="4"/>
  <c r="AI293" i="4"/>
  <c r="AH293" i="4"/>
  <c r="AG293" i="4"/>
  <c r="AE293" i="4"/>
  <c r="AD293" i="4"/>
  <c r="AC293" i="4"/>
  <c r="AK292" i="4"/>
  <c r="AJ292" i="4"/>
  <c r="AI292" i="4"/>
  <c r="AH292" i="4"/>
  <c r="AG292" i="4"/>
  <c r="AE292" i="4"/>
  <c r="AD292" i="4"/>
  <c r="AC292" i="4"/>
  <c r="AK291" i="4"/>
  <c r="AJ291" i="4"/>
  <c r="AI291" i="4"/>
  <c r="AH291" i="4"/>
  <c r="AG291" i="4"/>
  <c r="AE291" i="4"/>
  <c r="AD291" i="4"/>
  <c r="AC291" i="4"/>
  <c r="AK290" i="4"/>
  <c r="AJ290" i="4"/>
  <c r="AI290" i="4"/>
  <c r="AH290" i="4"/>
  <c r="AG290" i="4"/>
  <c r="AE290" i="4"/>
  <c r="AD290" i="4"/>
  <c r="AC290" i="4"/>
  <c r="AK289" i="4"/>
  <c r="AJ289" i="4"/>
  <c r="AI289" i="4"/>
  <c r="AH289" i="4"/>
  <c r="AG289" i="4"/>
  <c r="AE289" i="4"/>
  <c r="AD289" i="4"/>
  <c r="AC289" i="4"/>
  <c r="AK288" i="4"/>
  <c r="AJ288" i="4"/>
  <c r="AI288" i="4"/>
  <c r="AH288" i="4"/>
  <c r="AG288" i="4"/>
  <c r="AE288" i="4"/>
  <c r="AD288" i="4"/>
  <c r="AC288" i="4"/>
  <c r="AK287" i="4"/>
  <c r="AJ287" i="4"/>
  <c r="AI287" i="4"/>
  <c r="AH287" i="4"/>
  <c r="AG287" i="4"/>
  <c r="AE287" i="4"/>
  <c r="AD287" i="4"/>
  <c r="AC287" i="4"/>
  <c r="AK286" i="4"/>
  <c r="AJ286" i="4"/>
  <c r="AI286" i="4"/>
  <c r="AH286" i="4"/>
  <c r="AG286" i="4"/>
  <c r="AE286" i="4"/>
  <c r="AD286" i="4"/>
  <c r="AC286" i="4"/>
  <c r="AK285" i="4"/>
  <c r="AJ285" i="4"/>
  <c r="AI285" i="4"/>
  <c r="AH285" i="4"/>
  <c r="AG285" i="4"/>
  <c r="AE285" i="4"/>
  <c r="AD285" i="4"/>
  <c r="AC285" i="4"/>
  <c r="AK284" i="4"/>
  <c r="AJ284" i="4"/>
  <c r="AI284" i="4"/>
  <c r="AH284" i="4"/>
  <c r="AG284" i="4"/>
  <c r="AE284" i="4"/>
  <c r="AD284" i="4"/>
  <c r="AC284" i="4"/>
  <c r="AK283" i="4"/>
  <c r="AJ283" i="4"/>
  <c r="AI283" i="4"/>
  <c r="AH283" i="4"/>
  <c r="AG283" i="4"/>
  <c r="AE283" i="4"/>
  <c r="AD283" i="4"/>
  <c r="AC283" i="4"/>
  <c r="AK282" i="4"/>
  <c r="AJ282" i="4"/>
  <c r="AI282" i="4"/>
  <c r="AH282" i="4"/>
  <c r="AG282" i="4"/>
  <c r="AE282" i="4"/>
  <c r="AD282" i="4"/>
  <c r="AC282" i="4"/>
  <c r="AK281" i="4"/>
  <c r="AJ281" i="4"/>
  <c r="AI281" i="4"/>
  <c r="AH281" i="4"/>
  <c r="AG281" i="4"/>
  <c r="AE281" i="4"/>
  <c r="AD281" i="4"/>
  <c r="AC281" i="4"/>
  <c r="AK280" i="4"/>
  <c r="AJ280" i="4"/>
  <c r="AI280" i="4"/>
  <c r="AH280" i="4"/>
  <c r="AG280" i="4"/>
  <c r="AE280" i="4"/>
  <c r="AD280" i="4"/>
  <c r="AC280" i="4"/>
  <c r="AK279" i="4"/>
  <c r="AJ279" i="4"/>
  <c r="AI279" i="4"/>
  <c r="AH279" i="4"/>
  <c r="AG279" i="4"/>
  <c r="AE279" i="4"/>
  <c r="AD279" i="4"/>
  <c r="AC279" i="4"/>
  <c r="AK278" i="4"/>
  <c r="AJ278" i="4"/>
  <c r="AI278" i="4"/>
  <c r="AH278" i="4"/>
  <c r="AG278" i="4"/>
  <c r="AE278" i="4"/>
  <c r="AD278" i="4"/>
  <c r="AC278" i="4"/>
  <c r="AK277" i="4"/>
  <c r="AJ277" i="4"/>
  <c r="AI277" i="4"/>
  <c r="AH277" i="4"/>
  <c r="AG277" i="4"/>
  <c r="AE277" i="4"/>
  <c r="AD277" i="4"/>
  <c r="AC277" i="4"/>
  <c r="AK276" i="4"/>
  <c r="AJ276" i="4"/>
  <c r="AI276" i="4"/>
  <c r="AH276" i="4"/>
  <c r="AG276" i="4"/>
  <c r="AE276" i="4"/>
  <c r="AD276" i="4"/>
  <c r="AC276" i="4"/>
  <c r="AK275" i="4"/>
  <c r="AJ275" i="4"/>
  <c r="AI275" i="4"/>
  <c r="AH275" i="4"/>
  <c r="AG275" i="4"/>
  <c r="AE275" i="4"/>
  <c r="AD275" i="4"/>
  <c r="AC275" i="4"/>
  <c r="AK274" i="4"/>
  <c r="AJ274" i="4"/>
  <c r="AI274" i="4"/>
  <c r="AH274" i="4"/>
  <c r="AG274" i="4"/>
  <c r="AE274" i="4"/>
  <c r="AD274" i="4"/>
  <c r="AC274" i="4"/>
  <c r="AK273" i="4"/>
  <c r="AJ273" i="4"/>
  <c r="AI273" i="4"/>
  <c r="AH273" i="4"/>
  <c r="AG273" i="4"/>
  <c r="AE273" i="4"/>
  <c r="AD273" i="4"/>
  <c r="AC273" i="4"/>
  <c r="AK272" i="4"/>
  <c r="AJ272" i="4"/>
  <c r="AI272" i="4"/>
  <c r="AH272" i="4"/>
  <c r="AG272" i="4"/>
  <c r="AE272" i="4"/>
  <c r="AD272" i="4"/>
  <c r="AC272" i="4"/>
  <c r="AK271" i="4"/>
  <c r="AJ271" i="4"/>
  <c r="AI271" i="4"/>
  <c r="AH271" i="4"/>
  <c r="AG271" i="4"/>
  <c r="AE271" i="4"/>
  <c r="AD271" i="4"/>
  <c r="AC271" i="4"/>
  <c r="AK270" i="4"/>
  <c r="AJ270" i="4"/>
  <c r="AI270" i="4"/>
  <c r="AH270" i="4"/>
  <c r="AG270" i="4"/>
  <c r="AE270" i="4"/>
  <c r="AD270" i="4"/>
  <c r="AC270" i="4"/>
  <c r="AK269" i="4"/>
  <c r="AJ269" i="4"/>
  <c r="AI269" i="4"/>
  <c r="AH269" i="4"/>
  <c r="AG269" i="4"/>
  <c r="AE269" i="4"/>
  <c r="AD269" i="4"/>
  <c r="AC269" i="4"/>
  <c r="AK268" i="4"/>
  <c r="AJ268" i="4"/>
  <c r="AI268" i="4"/>
  <c r="AH268" i="4"/>
  <c r="AG268" i="4"/>
  <c r="AE268" i="4"/>
  <c r="AD268" i="4"/>
  <c r="AC268" i="4"/>
  <c r="AK267" i="4"/>
  <c r="AJ267" i="4"/>
  <c r="AI267" i="4"/>
  <c r="AH267" i="4"/>
  <c r="AG267" i="4"/>
  <c r="AE267" i="4"/>
  <c r="AD267" i="4"/>
  <c r="AC267" i="4"/>
  <c r="AK266" i="4"/>
  <c r="AJ266" i="4"/>
  <c r="AI266" i="4"/>
  <c r="AH266" i="4"/>
  <c r="AG266" i="4"/>
  <c r="AE266" i="4"/>
  <c r="AD266" i="4"/>
  <c r="AC266" i="4"/>
  <c r="AK265" i="4"/>
  <c r="AJ265" i="4"/>
  <c r="AI265" i="4"/>
  <c r="AH265" i="4"/>
  <c r="AG265" i="4"/>
  <c r="AE265" i="4"/>
  <c r="AD265" i="4"/>
  <c r="AC265" i="4"/>
  <c r="AK264" i="4"/>
  <c r="AJ264" i="4"/>
  <c r="AI264" i="4"/>
  <c r="AH264" i="4"/>
  <c r="AG264" i="4"/>
  <c r="AE264" i="4"/>
  <c r="AD264" i="4"/>
  <c r="AC264" i="4"/>
  <c r="AK263" i="4"/>
  <c r="AJ263" i="4"/>
  <c r="AI263" i="4"/>
  <c r="AH263" i="4"/>
  <c r="AG263" i="4"/>
  <c r="AE263" i="4"/>
  <c r="AD263" i="4"/>
  <c r="AC263" i="4"/>
  <c r="Y263" i="4" s="1"/>
  <c r="AK262" i="4"/>
  <c r="AJ262" i="4"/>
  <c r="AI262" i="4"/>
  <c r="AH262" i="4"/>
  <c r="AG262" i="4"/>
  <c r="AE262" i="4"/>
  <c r="AD262" i="4"/>
  <c r="AC262" i="4"/>
  <c r="AK261" i="4"/>
  <c r="AJ261" i="4"/>
  <c r="AI261" i="4"/>
  <c r="AH261" i="4"/>
  <c r="AG261" i="4"/>
  <c r="AE261" i="4"/>
  <c r="AD261" i="4"/>
  <c r="AC261" i="4"/>
  <c r="AK260" i="4"/>
  <c r="AJ260" i="4"/>
  <c r="AI260" i="4"/>
  <c r="AH260" i="4"/>
  <c r="AG260" i="4"/>
  <c r="AE260" i="4"/>
  <c r="AD260" i="4"/>
  <c r="AC260" i="4"/>
  <c r="AK259" i="4"/>
  <c r="AJ259" i="4"/>
  <c r="AI259" i="4"/>
  <c r="AH259" i="4"/>
  <c r="AG259" i="4"/>
  <c r="AE259" i="4"/>
  <c r="AD259" i="4"/>
  <c r="AC259" i="4"/>
  <c r="AK258" i="4"/>
  <c r="AJ258" i="4"/>
  <c r="AI258" i="4"/>
  <c r="AH258" i="4"/>
  <c r="AG258" i="4"/>
  <c r="AE258" i="4"/>
  <c r="AD258" i="4"/>
  <c r="AC258" i="4"/>
  <c r="AK257" i="4"/>
  <c r="AJ257" i="4"/>
  <c r="AI257" i="4"/>
  <c r="AH257" i="4"/>
  <c r="AG257" i="4"/>
  <c r="AE257" i="4"/>
  <c r="AD257" i="4"/>
  <c r="AC257" i="4"/>
  <c r="AK256" i="4"/>
  <c r="AJ256" i="4"/>
  <c r="AI256" i="4"/>
  <c r="AH256" i="4"/>
  <c r="AG256" i="4"/>
  <c r="AE256" i="4"/>
  <c r="AD256" i="4"/>
  <c r="AC256" i="4"/>
  <c r="AK255" i="4"/>
  <c r="AJ255" i="4"/>
  <c r="AI255" i="4"/>
  <c r="AH255" i="4"/>
  <c r="AG255" i="4"/>
  <c r="AE255" i="4"/>
  <c r="AD255" i="4"/>
  <c r="AC255" i="4"/>
  <c r="AK254" i="4"/>
  <c r="AJ254" i="4"/>
  <c r="AI254" i="4"/>
  <c r="AH254" i="4"/>
  <c r="AG254" i="4"/>
  <c r="AE254" i="4"/>
  <c r="AD254" i="4"/>
  <c r="AC254" i="4"/>
  <c r="AK253" i="4"/>
  <c r="AJ253" i="4"/>
  <c r="AI253" i="4"/>
  <c r="AH253" i="4"/>
  <c r="AG253" i="4"/>
  <c r="AE253" i="4"/>
  <c r="AD253" i="4"/>
  <c r="AC253" i="4"/>
  <c r="AK252" i="4"/>
  <c r="AJ252" i="4"/>
  <c r="AI252" i="4"/>
  <c r="AH252" i="4"/>
  <c r="AG252" i="4"/>
  <c r="AE252" i="4"/>
  <c r="AD252" i="4"/>
  <c r="AC252" i="4"/>
  <c r="AK251" i="4"/>
  <c r="AJ251" i="4"/>
  <c r="AI251" i="4"/>
  <c r="AH251" i="4"/>
  <c r="AG251" i="4"/>
  <c r="AE251" i="4"/>
  <c r="AD251" i="4"/>
  <c r="AC251" i="4"/>
  <c r="AK250" i="4"/>
  <c r="AJ250" i="4"/>
  <c r="AI250" i="4"/>
  <c r="AH250" i="4"/>
  <c r="AG250" i="4"/>
  <c r="AE250" i="4"/>
  <c r="AD250" i="4"/>
  <c r="AC250" i="4"/>
  <c r="AK249" i="4"/>
  <c r="AJ249" i="4"/>
  <c r="AI249" i="4"/>
  <c r="AH249" i="4"/>
  <c r="AG249" i="4"/>
  <c r="AE249" i="4"/>
  <c r="AD249" i="4"/>
  <c r="AC249" i="4"/>
  <c r="AK248" i="4"/>
  <c r="AJ248" i="4"/>
  <c r="AI248" i="4"/>
  <c r="AH248" i="4"/>
  <c r="AG248" i="4"/>
  <c r="AE248" i="4"/>
  <c r="AD248" i="4"/>
  <c r="AC248" i="4"/>
  <c r="AK247" i="4"/>
  <c r="AJ247" i="4"/>
  <c r="AI247" i="4"/>
  <c r="AH247" i="4"/>
  <c r="AG247" i="4"/>
  <c r="AE247" i="4"/>
  <c r="AD247" i="4"/>
  <c r="AC247" i="4"/>
  <c r="AK246" i="4"/>
  <c r="AJ246" i="4"/>
  <c r="AI246" i="4"/>
  <c r="AH246" i="4"/>
  <c r="AG246" i="4"/>
  <c r="AE246" i="4"/>
  <c r="AD246" i="4"/>
  <c r="AC246" i="4"/>
  <c r="AK245" i="4"/>
  <c r="AJ245" i="4"/>
  <c r="AI245" i="4"/>
  <c r="AH245" i="4"/>
  <c r="AG245" i="4"/>
  <c r="AE245" i="4"/>
  <c r="AD245" i="4"/>
  <c r="AC245" i="4"/>
  <c r="AK244" i="4"/>
  <c r="AJ244" i="4"/>
  <c r="AI244" i="4"/>
  <c r="AH244" i="4"/>
  <c r="AG244" i="4"/>
  <c r="AE244" i="4"/>
  <c r="AD244" i="4"/>
  <c r="AC244" i="4"/>
  <c r="AK243" i="4"/>
  <c r="AJ243" i="4"/>
  <c r="AI243" i="4"/>
  <c r="AH243" i="4"/>
  <c r="AG243" i="4"/>
  <c r="AE243" i="4"/>
  <c r="AD243" i="4"/>
  <c r="AC243" i="4"/>
  <c r="AK242" i="4"/>
  <c r="AJ242" i="4"/>
  <c r="AI242" i="4"/>
  <c r="AH242" i="4"/>
  <c r="AG242" i="4"/>
  <c r="AE242" i="4"/>
  <c r="AD242" i="4"/>
  <c r="AC242" i="4"/>
  <c r="AK241" i="4"/>
  <c r="AJ241" i="4"/>
  <c r="AI241" i="4"/>
  <c r="AH241" i="4"/>
  <c r="AG241" i="4"/>
  <c r="AE241" i="4"/>
  <c r="AD241" i="4"/>
  <c r="AC241" i="4"/>
  <c r="AK240" i="4"/>
  <c r="AJ240" i="4"/>
  <c r="AI240" i="4"/>
  <c r="AH240" i="4"/>
  <c r="AG240" i="4"/>
  <c r="AE240" i="4"/>
  <c r="AD240" i="4"/>
  <c r="AC240" i="4"/>
  <c r="AK239" i="4"/>
  <c r="AJ239" i="4"/>
  <c r="AI239" i="4"/>
  <c r="AH239" i="4"/>
  <c r="AG239" i="4"/>
  <c r="AE239" i="4"/>
  <c r="AD239" i="4"/>
  <c r="AC239" i="4"/>
  <c r="AK238" i="4"/>
  <c r="AJ238" i="4"/>
  <c r="AI238" i="4"/>
  <c r="AH238" i="4"/>
  <c r="AG238" i="4"/>
  <c r="AE238" i="4"/>
  <c r="AD238" i="4"/>
  <c r="AC238" i="4"/>
  <c r="AK237" i="4"/>
  <c r="AJ237" i="4"/>
  <c r="AI237" i="4"/>
  <c r="AH237" i="4"/>
  <c r="AG237" i="4"/>
  <c r="AE237" i="4"/>
  <c r="AD237" i="4"/>
  <c r="AC237" i="4"/>
  <c r="AK236" i="4"/>
  <c r="AJ236" i="4"/>
  <c r="AI236" i="4"/>
  <c r="AH236" i="4"/>
  <c r="AG236" i="4"/>
  <c r="AE236" i="4"/>
  <c r="AD236" i="4"/>
  <c r="AC236" i="4"/>
  <c r="AK235" i="4"/>
  <c r="AJ235" i="4"/>
  <c r="AI235" i="4"/>
  <c r="AH235" i="4"/>
  <c r="AG235" i="4"/>
  <c r="AE235" i="4"/>
  <c r="AD235" i="4"/>
  <c r="AC235" i="4"/>
  <c r="AK234" i="4"/>
  <c r="AJ234" i="4"/>
  <c r="AI234" i="4"/>
  <c r="AH234" i="4"/>
  <c r="AG234" i="4"/>
  <c r="AE234" i="4"/>
  <c r="AD234" i="4"/>
  <c r="AC234" i="4"/>
  <c r="AK233" i="4"/>
  <c r="AJ233" i="4"/>
  <c r="AI233" i="4"/>
  <c r="AH233" i="4"/>
  <c r="AG233" i="4"/>
  <c r="AE233" i="4"/>
  <c r="AD233" i="4"/>
  <c r="AC233" i="4"/>
  <c r="AK232" i="4"/>
  <c r="AJ232" i="4"/>
  <c r="AI232" i="4"/>
  <c r="AH232" i="4"/>
  <c r="AG232" i="4"/>
  <c r="AE232" i="4"/>
  <c r="AD232" i="4"/>
  <c r="AC232" i="4"/>
  <c r="AK231" i="4"/>
  <c r="AJ231" i="4"/>
  <c r="AI231" i="4"/>
  <c r="AH231" i="4"/>
  <c r="AG231" i="4"/>
  <c r="AE231" i="4"/>
  <c r="AD231" i="4"/>
  <c r="AC231" i="4"/>
  <c r="AK230" i="4"/>
  <c r="AJ230" i="4"/>
  <c r="AI230" i="4"/>
  <c r="AH230" i="4"/>
  <c r="AG230" i="4"/>
  <c r="AE230" i="4"/>
  <c r="AD230" i="4"/>
  <c r="AC230" i="4"/>
  <c r="AK229" i="4"/>
  <c r="AJ229" i="4"/>
  <c r="AI229" i="4"/>
  <c r="AH229" i="4"/>
  <c r="AG229" i="4"/>
  <c r="AE229" i="4"/>
  <c r="AD229" i="4"/>
  <c r="AC229" i="4"/>
  <c r="AK228" i="4"/>
  <c r="AJ228" i="4"/>
  <c r="AI228" i="4"/>
  <c r="AH228" i="4"/>
  <c r="AG228" i="4"/>
  <c r="AE228" i="4"/>
  <c r="AD228" i="4"/>
  <c r="AC228" i="4"/>
  <c r="AK227" i="4"/>
  <c r="AJ227" i="4"/>
  <c r="AI227" i="4"/>
  <c r="AH227" i="4"/>
  <c r="AG227" i="4"/>
  <c r="AE227" i="4"/>
  <c r="AD227" i="4"/>
  <c r="AC227" i="4"/>
  <c r="AK226" i="4"/>
  <c r="AJ226" i="4"/>
  <c r="AI226" i="4"/>
  <c r="AH226" i="4"/>
  <c r="AG226" i="4"/>
  <c r="AE226" i="4"/>
  <c r="AD226" i="4"/>
  <c r="AC226" i="4"/>
  <c r="AK225" i="4"/>
  <c r="AJ225" i="4"/>
  <c r="AI225" i="4"/>
  <c r="AH225" i="4"/>
  <c r="AG225" i="4"/>
  <c r="AE225" i="4"/>
  <c r="AD225" i="4"/>
  <c r="AC225" i="4"/>
  <c r="AK224" i="4"/>
  <c r="AJ224" i="4"/>
  <c r="AI224" i="4"/>
  <c r="AH224" i="4"/>
  <c r="AG224" i="4"/>
  <c r="AE224" i="4"/>
  <c r="AD224" i="4"/>
  <c r="AC224" i="4"/>
  <c r="AK223" i="4"/>
  <c r="AJ223" i="4"/>
  <c r="AI223" i="4"/>
  <c r="AH223" i="4"/>
  <c r="AG223" i="4"/>
  <c r="AE223" i="4"/>
  <c r="AD223" i="4"/>
  <c r="AC223" i="4"/>
  <c r="AK222" i="4"/>
  <c r="AJ222" i="4"/>
  <c r="AI222" i="4"/>
  <c r="AH222" i="4"/>
  <c r="AG222" i="4"/>
  <c r="AE222" i="4"/>
  <c r="AD222" i="4"/>
  <c r="AC222" i="4"/>
  <c r="AK221" i="4"/>
  <c r="AJ221" i="4"/>
  <c r="AI221" i="4"/>
  <c r="AH221" i="4"/>
  <c r="AG221" i="4"/>
  <c r="AE221" i="4"/>
  <c r="AD221" i="4"/>
  <c r="AC221" i="4"/>
  <c r="AK220" i="4"/>
  <c r="AJ220" i="4"/>
  <c r="AI220" i="4"/>
  <c r="AH220" i="4"/>
  <c r="AG220" i="4"/>
  <c r="AE220" i="4"/>
  <c r="AD220" i="4"/>
  <c r="AC220" i="4"/>
  <c r="AK219" i="4"/>
  <c r="AJ219" i="4"/>
  <c r="AI219" i="4"/>
  <c r="AH219" i="4"/>
  <c r="AG219" i="4"/>
  <c r="AE219" i="4"/>
  <c r="AD219" i="4"/>
  <c r="AC219" i="4"/>
  <c r="AK218" i="4"/>
  <c r="AJ218" i="4"/>
  <c r="AI218" i="4"/>
  <c r="AH218" i="4"/>
  <c r="AG218" i="4"/>
  <c r="AE218" i="4"/>
  <c r="AD218" i="4"/>
  <c r="AC218" i="4"/>
  <c r="AK217" i="4"/>
  <c r="AJ217" i="4"/>
  <c r="AI217" i="4"/>
  <c r="AH217" i="4"/>
  <c r="AG217" i="4"/>
  <c r="AE217" i="4"/>
  <c r="AD217" i="4"/>
  <c r="AC217" i="4"/>
  <c r="AK216" i="4"/>
  <c r="AJ216" i="4"/>
  <c r="AI216" i="4"/>
  <c r="AH216" i="4"/>
  <c r="AG216" i="4"/>
  <c r="AE216" i="4"/>
  <c r="AD216" i="4"/>
  <c r="AC216" i="4"/>
  <c r="AK215" i="4"/>
  <c r="AJ215" i="4"/>
  <c r="AI215" i="4"/>
  <c r="AH215" i="4"/>
  <c r="AG215" i="4"/>
  <c r="AE215" i="4"/>
  <c r="AD215" i="4"/>
  <c r="AC215" i="4"/>
  <c r="AK214" i="4"/>
  <c r="AJ214" i="4"/>
  <c r="AI214" i="4"/>
  <c r="AH214" i="4"/>
  <c r="AG214" i="4"/>
  <c r="AE214" i="4"/>
  <c r="AD214" i="4"/>
  <c r="AC214" i="4"/>
  <c r="AK213" i="4"/>
  <c r="AJ213" i="4"/>
  <c r="AI213" i="4"/>
  <c r="AH213" i="4"/>
  <c r="AG213" i="4"/>
  <c r="AE213" i="4"/>
  <c r="AD213" i="4"/>
  <c r="AC213" i="4"/>
  <c r="AK212" i="4"/>
  <c r="AJ212" i="4"/>
  <c r="AI212" i="4"/>
  <c r="AH212" i="4"/>
  <c r="AG212" i="4"/>
  <c r="AE212" i="4"/>
  <c r="AD212" i="4"/>
  <c r="AC212" i="4"/>
  <c r="AK211" i="4"/>
  <c r="AJ211" i="4"/>
  <c r="AI211" i="4"/>
  <c r="AH211" i="4"/>
  <c r="AG211" i="4"/>
  <c r="AE211" i="4"/>
  <c r="AD211" i="4"/>
  <c r="AC211" i="4"/>
  <c r="AK210" i="4"/>
  <c r="AJ210" i="4"/>
  <c r="AI210" i="4"/>
  <c r="AH210" i="4"/>
  <c r="AG210" i="4"/>
  <c r="AE210" i="4"/>
  <c r="AD210" i="4"/>
  <c r="AC210" i="4"/>
  <c r="AK209" i="4"/>
  <c r="AJ209" i="4"/>
  <c r="AI209" i="4"/>
  <c r="AH209" i="4"/>
  <c r="AG209" i="4"/>
  <c r="AE209" i="4"/>
  <c r="AD209" i="4"/>
  <c r="AC209" i="4"/>
  <c r="AK208" i="4"/>
  <c r="AJ208" i="4"/>
  <c r="AI208" i="4"/>
  <c r="AH208" i="4"/>
  <c r="AG208" i="4"/>
  <c r="AE208" i="4"/>
  <c r="AD208" i="4"/>
  <c r="AC208" i="4"/>
  <c r="AK207" i="4"/>
  <c r="AJ207" i="4"/>
  <c r="AI207" i="4"/>
  <c r="AH207" i="4"/>
  <c r="AG207" i="4"/>
  <c r="AE207" i="4"/>
  <c r="AD207" i="4"/>
  <c r="AC207" i="4"/>
  <c r="AK206" i="4"/>
  <c r="AJ206" i="4"/>
  <c r="AI206" i="4"/>
  <c r="AH206" i="4"/>
  <c r="AG206" i="4"/>
  <c r="AE206" i="4"/>
  <c r="AD206" i="4"/>
  <c r="AC206" i="4"/>
  <c r="AK205" i="4"/>
  <c r="AJ205" i="4"/>
  <c r="AI205" i="4"/>
  <c r="AH205" i="4"/>
  <c r="AG205" i="4"/>
  <c r="AE205" i="4"/>
  <c r="AD205" i="4"/>
  <c r="AC205" i="4"/>
  <c r="AK204" i="4"/>
  <c r="AJ204" i="4"/>
  <c r="AI204" i="4"/>
  <c r="AH204" i="4"/>
  <c r="AG204" i="4"/>
  <c r="AE204" i="4"/>
  <c r="AD204" i="4"/>
  <c r="AC204" i="4"/>
  <c r="AK203" i="4"/>
  <c r="AJ203" i="4"/>
  <c r="AI203" i="4"/>
  <c r="AH203" i="4"/>
  <c r="AG203" i="4"/>
  <c r="AE203" i="4"/>
  <c r="AD203" i="4"/>
  <c r="AC203" i="4"/>
  <c r="AK202" i="4"/>
  <c r="AJ202" i="4"/>
  <c r="AI202" i="4"/>
  <c r="AH202" i="4"/>
  <c r="AG202" i="4"/>
  <c r="AE202" i="4"/>
  <c r="AD202" i="4"/>
  <c r="AC202" i="4"/>
  <c r="AK201" i="4"/>
  <c r="AJ201" i="4"/>
  <c r="AI201" i="4"/>
  <c r="AH201" i="4"/>
  <c r="AG201" i="4"/>
  <c r="AE201" i="4"/>
  <c r="AD201" i="4"/>
  <c r="AC201" i="4"/>
  <c r="AK200" i="4"/>
  <c r="AJ200" i="4"/>
  <c r="AI200" i="4"/>
  <c r="AH200" i="4"/>
  <c r="AG200" i="4"/>
  <c r="AE200" i="4"/>
  <c r="AD200" i="4"/>
  <c r="AC200" i="4"/>
  <c r="AK199" i="4"/>
  <c r="AJ199" i="4"/>
  <c r="AI199" i="4"/>
  <c r="AH199" i="4"/>
  <c r="AG199" i="4"/>
  <c r="AE199" i="4"/>
  <c r="AD199" i="4"/>
  <c r="AC199" i="4"/>
  <c r="AK198" i="4"/>
  <c r="AJ198" i="4"/>
  <c r="AI198" i="4"/>
  <c r="AH198" i="4"/>
  <c r="AG198" i="4"/>
  <c r="AE198" i="4"/>
  <c r="AD198" i="4"/>
  <c r="AC198" i="4"/>
  <c r="AK197" i="4"/>
  <c r="AJ197" i="4"/>
  <c r="AI197" i="4"/>
  <c r="AH197" i="4"/>
  <c r="AG197" i="4"/>
  <c r="AE197" i="4"/>
  <c r="AD197" i="4"/>
  <c r="AC197" i="4"/>
  <c r="AK196" i="4"/>
  <c r="AJ196" i="4"/>
  <c r="AI196" i="4"/>
  <c r="AH196" i="4"/>
  <c r="AG196" i="4"/>
  <c r="AE196" i="4"/>
  <c r="AD196" i="4"/>
  <c r="AC196" i="4"/>
  <c r="AK195" i="4"/>
  <c r="AJ195" i="4"/>
  <c r="AI195" i="4"/>
  <c r="AH195" i="4"/>
  <c r="AG195" i="4"/>
  <c r="AE195" i="4"/>
  <c r="AD195" i="4"/>
  <c r="AC195" i="4"/>
  <c r="AK194" i="4"/>
  <c r="AJ194" i="4"/>
  <c r="AI194" i="4"/>
  <c r="AH194" i="4"/>
  <c r="AG194" i="4"/>
  <c r="AE194" i="4"/>
  <c r="AD194" i="4"/>
  <c r="AC194" i="4"/>
  <c r="AK193" i="4"/>
  <c r="AJ193" i="4"/>
  <c r="AI193" i="4"/>
  <c r="AH193" i="4"/>
  <c r="AG193" i="4"/>
  <c r="AE193" i="4"/>
  <c r="AD193" i="4"/>
  <c r="AC193" i="4"/>
  <c r="AK192" i="4"/>
  <c r="AJ192" i="4"/>
  <c r="AI192" i="4"/>
  <c r="AH192" i="4"/>
  <c r="AG192" i="4"/>
  <c r="AE192" i="4"/>
  <c r="AD192" i="4"/>
  <c r="AC192" i="4"/>
  <c r="AK191" i="4"/>
  <c r="AJ191" i="4"/>
  <c r="AI191" i="4"/>
  <c r="AH191" i="4"/>
  <c r="AG191" i="4"/>
  <c r="AE191" i="4"/>
  <c r="AD191" i="4"/>
  <c r="AC191" i="4"/>
  <c r="AK190" i="4"/>
  <c r="AJ190" i="4"/>
  <c r="AI190" i="4"/>
  <c r="AH190" i="4"/>
  <c r="AG190" i="4"/>
  <c r="AE190" i="4"/>
  <c r="AD190" i="4"/>
  <c r="AC190" i="4"/>
  <c r="AK189" i="4"/>
  <c r="AJ189" i="4"/>
  <c r="AI189" i="4"/>
  <c r="AH189" i="4"/>
  <c r="AG189" i="4"/>
  <c r="AE189" i="4"/>
  <c r="AD189" i="4"/>
  <c r="AC189" i="4"/>
  <c r="AK188" i="4"/>
  <c r="AJ188" i="4"/>
  <c r="AI188" i="4"/>
  <c r="AH188" i="4"/>
  <c r="AG188" i="4"/>
  <c r="AE188" i="4"/>
  <c r="AD188" i="4"/>
  <c r="AC188" i="4"/>
  <c r="AK187" i="4"/>
  <c r="AJ187" i="4"/>
  <c r="AI187" i="4"/>
  <c r="AH187" i="4"/>
  <c r="AG187" i="4"/>
  <c r="AE187" i="4"/>
  <c r="AD187" i="4"/>
  <c r="AC187" i="4"/>
  <c r="AK186" i="4"/>
  <c r="AJ186" i="4"/>
  <c r="AI186" i="4"/>
  <c r="AH186" i="4"/>
  <c r="AG186" i="4"/>
  <c r="AE186" i="4"/>
  <c r="AD186" i="4"/>
  <c r="AC186" i="4"/>
  <c r="AK185" i="4"/>
  <c r="AJ185" i="4"/>
  <c r="AI185" i="4"/>
  <c r="AH185" i="4"/>
  <c r="AG185" i="4"/>
  <c r="AE185" i="4"/>
  <c r="AD185" i="4"/>
  <c r="AC185" i="4"/>
  <c r="AK184" i="4"/>
  <c r="AJ184" i="4"/>
  <c r="AI184" i="4"/>
  <c r="AH184" i="4"/>
  <c r="AG184" i="4"/>
  <c r="AE184" i="4"/>
  <c r="AD184" i="4"/>
  <c r="AC184" i="4"/>
  <c r="AK183" i="4"/>
  <c r="AJ183" i="4"/>
  <c r="AI183" i="4"/>
  <c r="AH183" i="4"/>
  <c r="AG183" i="4"/>
  <c r="AE183" i="4"/>
  <c r="AD183" i="4"/>
  <c r="AC183" i="4"/>
  <c r="AK182" i="4"/>
  <c r="AJ182" i="4"/>
  <c r="AI182" i="4"/>
  <c r="AH182" i="4"/>
  <c r="AG182" i="4"/>
  <c r="AE182" i="4"/>
  <c r="AD182" i="4"/>
  <c r="AC182" i="4"/>
  <c r="AK181" i="4"/>
  <c r="AJ181" i="4"/>
  <c r="AI181" i="4"/>
  <c r="AH181" i="4"/>
  <c r="AG181" i="4"/>
  <c r="AE181" i="4"/>
  <c r="AD181" i="4"/>
  <c r="AC181" i="4"/>
  <c r="AK180" i="4"/>
  <c r="AJ180" i="4"/>
  <c r="AI180" i="4"/>
  <c r="AH180" i="4"/>
  <c r="AG180" i="4"/>
  <c r="AE180" i="4"/>
  <c r="AD180" i="4"/>
  <c r="AC180" i="4"/>
  <c r="AK179" i="4"/>
  <c r="AJ179" i="4"/>
  <c r="AI179" i="4"/>
  <c r="AH179" i="4"/>
  <c r="AG179" i="4"/>
  <c r="AE179" i="4"/>
  <c r="AD179" i="4"/>
  <c r="AC179" i="4"/>
  <c r="AK178" i="4"/>
  <c r="AJ178" i="4"/>
  <c r="AI178" i="4"/>
  <c r="AH178" i="4"/>
  <c r="AG178" i="4"/>
  <c r="AE178" i="4"/>
  <c r="AD178" i="4"/>
  <c r="AC178" i="4"/>
  <c r="AK177" i="4"/>
  <c r="AJ177" i="4"/>
  <c r="AI177" i="4"/>
  <c r="AH177" i="4"/>
  <c r="AG177" i="4"/>
  <c r="AE177" i="4"/>
  <c r="AD177" i="4"/>
  <c r="AC177" i="4"/>
  <c r="AK176" i="4"/>
  <c r="AJ176" i="4"/>
  <c r="AI176" i="4"/>
  <c r="AH176" i="4"/>
  <c r="AG176" i="4"/>
  <c r="AE176" i="4"/>
  <c r="AD176" i="4"/>
  <c r="AC176" i="4"/>
  <c r="AK175" i="4"/>
  <c r="AJ175" i="4"/>
  <c r="AI175" i="4"/>
  <c r="AH175" i="4"/>
  <c r="AG175" i="4"/>
  <c r="AE175" i="4"/>
  <c r="AD175" i="4"/>
  <c r="AC175" i="4"/>
  <c r="AK174" i="4"/>
  <c r="AJ174" i="4"/>
  <c r="AI174" i="4"/>
  <c r="AH174" i="4"/>
  <c r="AG174" i="4"/>
  <c r="AE174" i="4"/>
  <c r="AD174" i="4"/>
  <c r="AC174" i="4"/>
  <c r="AK173" i="4"/>
  <c r="AJ173" i="4"/>
  <c r="AI173" i="4"/>
  <c r="AH173" i="4"/>
  <c r="AG173" i="4"/>
  <c r="AE173" i="4"/>
  <c r="AD173" i="4"/>
  <c r="AC173" i="4"/>
  <c r="AK172" i="4"/>
  <c r="AJ172" i="4"/>
  <c r="AI172" i="4"/>
  <c r="AH172" i="4"/>
  <c r="AG172" i="4"/>
  <c r="AE172" i="4"/>
  <c r="AD172" i="4"/>
  <c r="AC172" i="4"/>
  <c r="AK171" i="4"/>
  <c r="AJ171" i="4"/>
  <c r="AI171" i="4"/>
  <c r="AH171" i="4"/>
  <c r="AG171" i="4"/>
  <c r="AE171" i="4"/>
  <c r="AD171" i="4"/>
  <c r="AC171" i="4"/>
  <c r="AK170" i="4"/>
  <c r="AJ170" i="4"/>
  <c r="AI170" i="4"/>
  <c r="AH170" i="4"/>
  <c r="AG170" i="4"/>
  <c r="AE170" i="4"/>
  <c r="AD170" i="4"/>
  <c r="AC170" i="4"/>
  <c r="AK169" i="4"/>
  <c r="AJ169" i="4"/>
  <c r="AI169" i="4"/>
  <c r="AH169" i="4"/>
  <c r="AG169" i="4"/>
  <c r="AE169" i="4"/>
  <c r="AD169" i="4"/>
  <c r="AC169" i="4"/>
  <c r="AK168" i="4"/>
  <c r="AJ168" i="4"/>
  <c r="AI168" i="4"/>
  <c r="AH168" i="4"/>
  <c r="AG168" i="4"/>
  <c r="AE168" i="4"/>
  <c r="AD168" i="4"/>
  <c r="AC168" i="4"/>
  <c r="AK167" i="4"/>
  <c r="AJ167" i="4"/>
  <c r="AI167" i="4"/>
  <c r="AH167" i="4"/>
  <c r="AG167" i="4"/>
  <c r="AE167" i="4"/>
  <c r="AD167" i="4"/>
  <c r="AC167" i="4"/>
  <c r="AK166" i="4"/>
  <c r="AJ166" i="4"/>
  <c r="AI166" i="4"/>
  <c r="AH166" i="4"/>
  <c r="AG166" i="4"/>
  <c r="AE166" i="4"/>
  <c r="AD166" i="4"/>
  <c r="AC166" i="4"/>
  <c r="AK165" i="4"/>
  <c r="AJ165" i="4"/>
  <c r="AI165" i="4"/>
  <c r="AH165" i="4"/>
  <c r="AG165" i="4"/>
  <c r="AE165" i="4"/>
  <c r="AD165" i="4"/>
  <c r="AC165" i="4"/>
  <c r="AK164" i="4"/>
  <c r="AJ164" i="4"/>
  <c r="AI164" i="4"/>
  <c r="AH164" i="4"/>
  <c r="AG164" i="4"/>
  <c r="AE164" i="4"/>
  <c r="AD164" i="4"/>
  <c r="AC164" i="4"/>
  <c r="AK163" i="4"/>
  <c r="AJ163" i="4"/>
  <c r="AI163" i="4"/>
  <c r="AH163" i="4"/>
  <c r="AG163" i="4"/>
  <c r="AE163" i="4"/>
  <c r="AD163" i="4"/>
  <c r="AC163" i="4"/>
  <c r="AK162" i="4"/>
  <c r="AJ162" i="4"/>
  <c r="AI162" i="4"/>
  <c r="AH162" i="4"/>
  <c r="AG162" i="4"/>
  <c r="AE162" i="4"/>
  <c r="AD162" i="4"/>
  <c r="AC162" i="4"/>
  <c r="AK161" i="4"/>
  <c r="AJ161" i="4"/>
  <c r="AI161" i="4"/>
  <c r="AH161" i="4"/>
  <c r="AG161" i="4"/>
  <c r="AE161" i="4"/>
  <c r="AD161" i="4"/>
  <c r="AC161" i="4"/>
  <c r="AK160" i="4"/>
  <c r="AJ160" i="4"/>
  <c r="AI160" i="4"/>
  <c r="AH160" i="4"/>
  <c r="AG160" i="4"/>
  <c r="AE160" i="4"/>
  <c r="AD160" i="4"/>
  <c r="AC160" i="4"/>
  <c r="AK159" i="4"/>
  <c r="AJ159" i="4"/>
  <c r="AI159" i="4"/>
  <c r="AH159" i="4"/>
  <c r="AG159" i="4"/>
  <c r="AE159" i="4"/>
  <c r="AD159" i="4"/>
  <c r="AC159" i="4"/>
  <c r="AK158" i="4"/>
  <c r="AJ158" i="4"/>
  <c r="AI158" i="4"/>
  <c r="AH158" i="4"/>
  <c r="AG158" i="4"/>
  <c r="AE158" i="4"/>
  <c r="AD158" i="4"/>
  <c r="AC158" i="4"/>
  <c r="AK157" i="4"/>
  <c r="AJ157" i="4"/>
  <c r="AI157" i="4"/>
  <c r="AH157" i="4"/>
  <c r="AG157" i="4"/>
  <c r="AE157" i="4"/>
  <c r="AD157" i="4"/>
  <c r="AC157" i="4"/>
  <c r="AK156" i="4"/>
  <c r="AJ156" i="4"/>
  <c r="AI156" i="4"/>
  <c r="AH156" i="4"/>
  <c r="AG156" i="4"/>
  <c r="AE156" i="4"/>
  <c r="AD156" i="4"/>
  <c r="AC156" i="4"/>
  <c r="AK155" i="4"/>
  <c r="AJ155" i="4"/>
  <c r="AI155" i="4"/>
  <c r="AH155" i="4"/>
  <c r="AG155" i="4"/>
  <c r="AE155" i="4"/>
  <c r="AD155" i="4"/>
  <c r="AC155" i="4"/>
  <c r="AK154" i="4"/>
  <c r="AJ154" i="4"/>
  <c r="AI154" i="4"/>
  <c r="AH154" i="4"/>
  <c r="AG154" i="4"/>
  <c r="AE154" i="4"/>
  <c r="AD154" i="4"/>
  <c r="AC154" i="4"/>
  <c r="AK153" i="4"/>
  <c r="AJ153" i="4"/>
  <c r="AI153" i="4"/>
  <c r="AH153" i="4"/>
  <c r="AG153" i="4"/>
  <c r="AE153" i="4"/>
  <c r="AD153" i="4"/>
  <c r="AC153" i="4"/>
  <c r="AK152" i="4"/>
  <c r="AJ152" i="4"/>
  <c r="AI152" i="4"/>
  <c r="AH152" i="4"/>
  <c r="AG152" i="4"/>
  <c r="AE152" i="4"/>
  <c r="AD152" i="4"/>
  <c r="AC152" i="4"/>
  <c r="AK151" i="4"/>
  <c r="AJ151" i="4"/>
  <c r="AI151" i="4"/>
  <c r="AH151" i="4"/>
  <c r="AG151" i="4"/>
  <c r="AE151" i="4"/>
  <c r="AD151" i="4"/>
  <c r="AC151" i="4"/>
  <c r="AK150" i="4"/>
  <c r="AJ150" i="4"/>
  <c r="AI150" i="4"/>
  <c r="AH150" i="4"/>
  <c r="AG150" i="4"/>
  <c r="AE150" i="4"/>
  <c r="AD150" i="4"/>
  <c r="AC150" i="4"/>
  <c r="AK149" i="4"/>
  <c r="AJ149" i="4"/>
  <c r="AI149" i="4"/>
  <c r="AH149" i="4"/>
  <c r="AG149" i="4"/>
  <c r="AE149" i="4"/>
  <c r="AD149" i="4"/>
  <c r="AC149" i="4"/>
  <c r="AK148" i="4"/>
  <c r="AJ148" i="4"/>
  <c r="AI148" i="4"/>
  <c r="AH148" i="4"/>
  <c r="AG148" i="4"/>
  <c r="AE148" i="4"/>
  <c r="AD148" i="4"/>
  <c r="AC148" i="4"/>
  <c r="AK147" i="4"/>
  <c r="AJ147" i="4"/>
  <c r="AI147" i="4"/>
  <c r="AH147" i="4"/>
  <c r="AG147" i="4"/>
  <c r="AE147" i="4"/>
  <c r="AD147" i="4"/>
  <c r="AC147" i="4"/>
  <c r="AK146" i="4"/>
  <c r="AJ146" i="4"/>
  <c r="AI146" i="4"/>
  <c r="AH146" i="4"/>
  <c r="AG146" i="4"/>
  <c r="AE146" i="4"/>
  <c r="AD146" i="4"/>
  <c r="AC146" i="4"/>
  <c r="AK145" i="4"/>
  <c r="AJ145" i="4"/>
  <c r="AI145" i="4"/>
  <c r="AH145" i="4"/>
  <c r="AG145" i="4"/>
  <c r="AE145" i="4"/>
  <c r="AD145" i="4"/>
  <c r="AC145" i="4"/>
  <c r="AK144" i="4"/>
  <c r="AJ144" i="4"/>
  <c r="AI144" i="4"/>
  <c r="AH144" i="4"/>
  <c r="AG144" i="4"/>
  <c r="AE144" i="4"/>
  <c r="AD144" i="4"/>
  <c r="AC144" i="4"/>
  <c r="AK143" i="4"/>
  <c r="AJ143" i="4"/>
  <c r="AI143" i="4"/>
  <c r="AH143" i="4"/>
  <c r="AG143" i="4"/>
  <c r="AE143" i="4"/>
  <c r="AD143" i="4"/>
  <c r="AC143" i="4"/>
  <c r="AK142" i="4"/>
  <c r="AJ142" i="4"/>
  <c r="AI142" i="4"/>
  <c r="AH142" i="4"/>
  <c r="AG142" i="4"/>
  <c r="AE142" i="4"/>
  <c r="AD142" i="4"/>
  <c r="AC142" i="4"/>
  <c r="AK141" i="4"/>
  <c r="AJ141" i="4"/>
  <c r="AI141" i="4"/>
  <c r="AH141" i="4"/>
  <c r="AG141" i="4"/>
  <c r="AE141" i="4"/>
  <c r="AD141" i="4"/>
  <c r="AC141" i="4"/>
  <c r="AK140" i="4"/>
  <c r="AJ140" i="4"/>
  <c r="AI140" i="4"/>
  <c r="AH140" i="4"/>
  <c r="AG140" i="4"/>
  <c r="AE140" i="4"/>
  <c r="AD140" i="4"/>
  <c r="AC140" i="4"/>
  <c r="AK139" i="4"/>
  <c r="AJ139" i="4"/>
  <c r="AI139" i="4"/>
  <c r="AH139" i="4"/>
  <c r="AG139" i="4"/>
  <c r="AE139" i="4"/>
  <c r="AD139" i="4"/>
  <c r="AC139" i="4"/>
  <c r="AK138" i="4"/>
  <c r="AJ138" i="4"/>
  <c r="AI138" i="4"/>
  <c r="AH138" i="4"/>
  <c r="AG138" i="4"/>
  <c r="AE138" i="4"/>
  <c r="AD138" i="4"/>
  <c r="AC138" i="4"/>
  <c r="AK137" i="4"/>
  <c r="AJ137" i="4"/>
  <c r="AI137" i="4"/>
  <c r="AH137" i="4"/>
  <c r="AG137" i="4"/>
  <c r="AE137" i="4"/>
  <c r="AD137" i="4"/>
  <c r="AC137" i="4"/>
  <c r="AK136" i="4"/>
  <c r="AJ136" i="4"/>
  <c r="AI136" i="4"/>
  <c r="AH136" i="4"/>
  <c r="AG136" i="4"/>
  <c r="AE136" i="4"/>
  <c r="AD136" i="4"/>
  <c r="AC136" i="4"/>
  <c r="AK135" i="4"/>
  <c r="AJ135" i="4"/>
  <c r="AI135" i="4"/>
  <c r="AH135" i="4"/>
  <c r="AG135" i="4"/>
  <c r="AE135" i="4"/>
  <c r="AD135" i="4"/>
  <c r="AC135" i="4"/>
  <c r="AK134" i="4"/>
  <c r="AJ134" i="4"/>
  <c r="AI134" i="4"/>
  <c r="AH134" i="4"/>
  <c r="AG134" i="4"/>
  <c r="AE134" i="4"/>
  <c r="AD134" i="4"/>
  <c r="AC134" i="4"/>
  <c r="AK133" i="4"/>
  <c r="AJ133" i="4"/>
  <c r="AI133" i="4"/>
  <c r="AH133" i="4"/>
  <c r="AG133" i="4"/>
  <c r="AE133" i="4"/>
  <c r="AD133" i="4"/>
  <c r="AC133" i="4"/>
  <c r="AK132" i="4"/>
  <c r="AJ132" i="4"/>
  <c r="AI132" i="4"/>
  <c r="AH132" i="4"/>
  <c r="AG132" i="4"/>
  <c r="AE132" i="4"/>
  <c r="AD132" i="4"/>
  <c r="AC132" i="4"/>
  <c r="AK131" i="4"/>
  <c r="AJ131" i="4"/>
  <c r="AI131" i="4"/>
  <c r="AH131" i="4"/>
  <c r="AG131" i="4"/>
  <c r="AE131" i="4"/>
  <c r="AD131" i="4"/>
  <c r="AC131" i="4"/>
  <c r="AK130" i="4"/>
  <c r="AJ130" i="4"/>
  <c r="AI130" i="4"/>
  <c r="AH130" i="4"/>
  <c r="AG130" i="4"/>
  <c r="AE130" i="4"/>
  <c r="AD130" i="4"/>
  <c r="AC130" i="4"/>
  <c r="AK129" i="4"/>
  <c r="AJ129" i="4"/>
  <c r="AI129" i="4"/>
  <c r="AH129" i="4"/>
  <c r="AG129" i="4"/>
  <c r="AE129" i="4"/>
  <c r="AD129" i="4"/>
  <c r="AC129" i="4"/>
  <c r="AK128" i="4"/>
  <c r="AJ128" i="4"/>
  <c r="AI128" i="4"/>
  <c r="AH128" i="4"/>
  <c r="AG128" i="4"/>
  <c r="AE128" i="4"/>
  <c r="AD128" i="4"/>
  <c r="AC128" i="4"/>
  <c r="AK127" i="4"/>
  <c r="AJ127" i="4"/>
  <c r="AI127" i="4"/>
  <c r="AH127" i="4"/>
  <c r="AG127" i="4"/>
  <c r="AE127" i="4"/>
  <c r="AD127" i="4"/>
  <c r="AC127" i="4"/>
  <c r="AK126" i="4"/>
  <c r="AJ126" i="4"/>
  <c r="AI126" i="4"/>
  <c r="AH126" i="4"/>
  <c r="AG126" i="4"/>
  <c r="AE126" i="4"/>
  <c r="AD126" i="4"/>
  <c r="AC126" i="4"/>
  <c r="AK125" i="4"/>
  <c r="AJ125" i="4"/>
  <c r="AI125" i="4"/>
  <c r="AH125" i="4"/>
  <c r="AG125" i="4"/>
  <c r="AE125" i="4"/>
  <c r="AD125" i="4"/>
  <c r="AC125" i="4"/>
  <c r="AK124" i="4"/>
  <c r="AJ124" i="4"/>
  <c r="AI124" i="4"/>
  <c r="AH124" i="4"/>
  <c r="AG124" i="4"/>
  <c r="AE124" i="4"/>
  <c r="AD124" i="4"/>
  <c r="AC124" i="4"/>
  <c r="AK123" i="4"/>
  <c r="AJ123" i="4"/>
  <c r="AI123" i="4"/>
  <c r="AH123" i="4"/>
  <c r="AG123" i="4"/>
  <c r="AE123" i="4"/>
  <c r="AD123" i="4"/>
  <c r="AC123" i="4"/>
  <c r="AK122" i="4"/>
  <c r="AJ122" i="4"/>
  <c r="AI122" i="4"/>
  <c r="AH122" i="4"/>
  <c r="AG122" i="4"/>
  <c r="AE122" i="4"/>
  <c r="AD122" i="4"/>
  <c r="AC122" i="4"/>
  <c r="AK121" i="4"/>
  <c r="AJ121" i="4"/>
  <c r="AI121" i="4"/>
  <c r="AH121" i="4"/>
  <c r="AG121" i="4"/>
  <c r="AE121" i="4"/>
  <c r="AD121" i="4"/>
  <c r="AC121" i="4"/>
  <c r="AK120" i="4"/>
  <c r="AJ120" i="4"/>
  <c r="AI120" i="4"/>
  <c r="AH120" i="4"/>
  <c r="AG120" i="4"/>
  <c r="AE120" i="4"/>
  <c r="AD120" i="4"/>
  <c r="AC120" i="4"/>
  <c r="AK119" i="4"/>
  <c r="AJ119" i="4"/>
  <c r="AI119" i="4"/>
  <c r="AH119" i="4"/>
  <c r="AG119" i="4"/>
  <c r="AE119" i="4"/>
  <c r="AD119" i="4"/>
  <c r="AC119" i="4"/>
  <c r="AK118" i="4"/>
  <c r="AJ118" i="4"/>
  <c r="AI118" i="4"/>
  <c r="AH118" i="4"/>
  <c r="AG118" i="4"/>
  <c r="AE118" i="4"/>
  <c r="AD118" i="4"/>
  <c r="AC118" i="4"/>
  <c r="AK117" i="4"/>
  <c r="AJ117" i="4"/>
  <c r="AI117" i="4"/>
  <c r="AH117" i="4"/>
  <c r="AG117" i="4"/>
  <c r="AE117" i="4"/>
  <c r="AD117" i="4"/>
  <c r="AC117" i="4"/>
  <c r="AK116" i="4"/>
  <c r="AJ116" i="4"/>
  <c r="AI116" i="4"/>
  <c r="AH116" i="4"/>
  <c r="AG116" i="4"/>
  <c r="AE116" i="4"/>
  <c r="AD116" i="4"/>
  <c r="AC116" i="4"/>
  <c r="AK115" i="4"/>
  <c r="AJ115" i="4"/>
  <c r="AI115" i="4"/>
  <c r="AH115" i="4"/>
  <c r="AG115" i="4"/>
  <c r="AE115" i="4"/>
  <c r="AD115" i="4"/>
  <c r="AC115" i="4"/>
  <c r="AK114" i="4"/>
  <c r="AJ114" i="4"/>
  <c r="AI114" i="4"/>
  <c r="AH114" i="4"/>
  <c r="AG114" i="4"/>
  <c r="AE114" i="4"/>
  <c r="AD114" i="4"/>
  <c r="AC114" i="4"/>
  <c r="AK113" i="4"/>
  <c r="AJ113" i="4"/>
  <c r="AI113" i="4"/>
  <c r="AH113" i="4"/>
  <c r="AG113" i="4"/>
  <c r="AE113" i="4"/>
  <c r="AD113" i="4"/>
  <c r="AC113" i="4"/>
  <c r="AK112" i="4"/>
  <c r="AJ112" i="4"/>
  <c r="AI112" i="4"/>
  <c r="AH112" i="4"/>
  <c r="AG112" i="4"/>
  <c r="AE112" i="4"/>
  <c r="AD112" i="4"/>
  <c r="AC112" i="4"/>
  <c r="AK111" i="4"/>
  <c r="AJ111" i="4"/>
  <c r="AI111" i="4"/>
  <c r="AH111" i="4"/>
  <c r="AG111" i="4"/>
  <c r="AE111" i="4"/>
  <c r="AD111" i="4"/>
  <c r="AC111" i="4"/>
  <c r="AK110" i="4"/>
  <c r="AJ110" i="4"/>
  <c r="AI110" i="4"/>
  <c r="AH110" i="4"/>
  <c r="AG110" i="4"/>
  <c r="AE110" i="4"/>
  <c r="AD110" i="4"/>
  <c r="AC110" i="4"/>
  <c r="AK109" i="4"/>
  <c r="AJ109" i="4"/>
  <c r="AI109" i="4"/>
  <c r="AH109" i="4"/>
  <c r="AG109" i="4"/>
  <c r="AE109" i="4"/>
  <c r="AD109" i="4"/>
  <c r="AC109" i="4"/>
  <c r="AK108" i="4"/>
  <c r="AJ108" i="4"/>
  <c r="AI108" i="4"/>
  <c r="AH108" i="4"/>
  <c r="AG108" i="4"/>
  <c r="AE108" i="4"/>
  <c r="AD108" i="4"/>
  <c r="AC108" i="4"/>
  <c r="AK107" i="4"/>
  <c r="AJ107" i="4"/>
  <c r="AI107" i="4"/>
  <c r="AH107" i="4"/>
  <c r="AG107" i="4"/>
  <c r="AE107" i="4"/>
  <c r="AD107" i="4"/>
  <c r="AC107" i="4"/>
  <c r="AK106" i="4"/>
  <c r="AJ106" i="4"/>
  <c r="AI106" i="4"/>
  <c r="AH106" i="4"/>
  <c r="AG106" i="4"/>
  <c r="AE106" i="4"/>
  <c r="AD106" i="4"/>
  <c r="AC106" i="4"/>
  <c r="AK105" i="4"/>
  <c r="AJ105" i="4"/>
  <c r="AI105" i="4"/>
  <c r="AH105" i="4"/>
  <c r="AG105" i="4"/>
  <c r="AE105" i="4"/>
  <c r="AD105" i="4"/>
  <c r="AC105" i="4"/>
  <c r="AK104" i="4"/>
  <c r="AJ104" i="4"/>
  <c r="AI104" i="4"/>
  <c r="AH104" i="4"/>
  <c r="AG104" i="4"/>
  <c r="AE104" i="4"/>
  <c r="AD104" i="4"/>
  <c r="AC104" i="4"/>
  <c r="AK103" i="4"/>
  <c r="AJ103" i="4"/>
  <c r="AI103" i="4"/>
  <c r="AH103" i="4"/>
  <c r="AG103" i="4"/>
  <c r="AE103" i="4"/>
  <c r="AD103" i="4"/>
  <c r="AC103" i="4"/>
  <c r="AK102" i="4"/>
  <c r="AJ102" i="4"/>
  <c r="AI102" i="4"/>
  <c r="AH102" i="4"/>
  <c r="AG102" i="4"/>
  <c r="AE102" i="4"/>
  <c r="AD102" i="4"/>
  <c r="AC102" i="4"/>
  <c r="AK101" i="4"/>
  <c r="AJ101" i="4"/>
  <c r="AI101" i="4"/>
  <c r="AH101" i="4"/>
  <c r="AG101" i="4"/>
  <c r="AE101" i="4"/>
  <c r="AD101" i="4"/>
  <c r="AC101" i="4"/>
  <c r="AK100" i="4"/>
  <c r="AJ100" i="4"/>
  <c r="AI100" i="4"/>
  <c r="AH100" i="4"/>
  <c r="AG100" i="4"/>
  <c r="AE100" i="4"/>
  <c r="AD100" i="4"/>
  <c r="AC100" i="4"/>
  <c r="Y100" i="4" s="1"/>
  <c r="AK99" i="4"/>
  <c r="AJ99" i="4"/>
  <c r="AI99" i="4"/>
  <c r="AH99" i="4"/>
  <c r="AG99" i="4"/>
  <c r="AE99" i="4"/>
  <c r="AD99" i="4"/>
  <c r="AC99" i="4"/>
  <c r="AK98" i="4"/>
  <c r="AJ98" i="4"/>
  <c r="AI98" i="4"/>
  <c r="AH98" i="4"/>
  <c r="AG98" i="4"/>
  <c r="AE98" i="4"/>
  <c r="AD98" i="4"/>
  <c r="AC98" i="4"/>
  <c r="AK97" i="4"/>
  <c r="AJ97" i="4"/>
  <c r="AI97" i="4"/>
  <c r="AH97" i="4"/>
  <c r="AG97" i="4"/>
  <c r="AE97" i="4"/>
  <c r="AD97" i="4"/>
  <c r="AC97" i="4"/>
  <c r="AK96" i="4"/>
  <c r="AJ96" i="4"/>
  <c r="AI96" i="4"/>
  <c r="AH96" i="4"/>
  <c r="AG96" i="4"/>
  <c r="AE96" i="4"/>
  <c r="AD96" i="4"/>
  <c r="AC96" i="4"/>
  <c r="AK95" i="4"/>
  <c r="AJ95" i="4"/>
  <c r="AI95" i="4"/>
  <c r="AH95" i="4"/>
  <c r="AG95" i="4"/>
  <c r="AE95" i="4"/>
  <c r="AD95" i="4"/>
  <c r="AC95" i="4"/>
  <c r="AK94" i="4"/>
  <c r="AJ94" i="4"/>
  <c r="AI94" i="4"/>
  <c r="AH94" i="4"/>
  <c r="AG94" i="4"/>
  <c r="AE94" i="4"/>
  <c r="AD94" i="4"/>
  <c r="AC94" i="4"/>
  <c r="AK93" i="4"/>
  <c r="AJ93" i="4"/>
  <c r="AI93" i="4"/>
  <c r="AH93" i="4"/>
  <c r="AG93" i="4"/>
  <c r="AE93" i="4"/>
  <c r="AD93" i="4"/>
  <c r="AC93" i="4"/>
  <c r="AK92" i="4"/>
  <c r="AJ92" i="4"/>
  <c r="AI92" i="4"/>
  <c r="AH92" i="4"/>
  <c r="AG92" i="4"/>
  <c r="AE92" i="4"/>
  <c r="AD92" i="4"/>
  <c r="AC92" i="4"/>
  <c r="AK91" i="4"/>
  <c r="AJ91" i="4"/>
  <c r="AI91" i="4"/>
  <c r="AH91" i="4"/>
  <c r="AG91" i="4"/>
  <c r="AE91" i="4"/>
  <c r="AD91" i="4"/>
  <c r="AC91" i="4"/>
  <c r="AK90" i="4"/>
  <c r="AJ90" i="4"/>
  <c r="AI90" i="4"/>
  <c r="AH90" i="4"/>
  <c r="AG90" i="4"/>
  <c r="AE90" i="4"/>
  <c r="AD90" i="4"/>
  <c r="AC90" i="4"/>
  <c r="AK89" i="4"/>
  <c r="AJ89" i="4"/>
  <c r="AI89" i="4"/>
  <c r="AH89" i="4"/>
  <c r="AG89" i="4"/>
  <c r="AE89" i="4"/>
  <c r="AD89" i="4"/>
  <c r="AC89" i="4"/>
  <c r="AK88" i="4"/>
  <c r="AJ88" i="4"/>
  <c r="AI88" i="4"/>
  <c r="AH88" i="4"/>
  <c r="AG88" i="4"/>
  <c r="AE88" i="4"/>
  <c r="AD88" i="4"/>
  <c r="AC88" i="4"/>
  <c r="AK87" i="4"/>
  <c r="AJ87" i="4"/>
  <c r="AI87" i="4"/>
  <c r="AH87" i="4"/>
  <c r="AG87" i="4"/>
  <c r="AE87" i="4"/>
  <c r="AD87" i="4"/>
  <c r="AC87" i="4"/>
  <c r="AK86" i="4"/>
  <c r="AJ86" i="4"/>
  <c r="AI86" i="4"/>
  <c r="AH86" i="4"/>
  <c r="AG86" i="4"/>
  <c r="AE86" i="4"/>
  <c r="AD86" i="4"/>
  <c r="AC86" i="4"/>
  <c r="AK85" i="4"/>
  <c r="AJ85" i="4"/>
  <c r="AI85" i="4"/>
  <c r="AH85" i="4"/>
  <c r="AG85" i="4"/>
  <c r="AE85" i="4"/>
  <c r="AD85" i="4"/>
  <c r="AC85" i="4"/>
  <c r="AK84" i="4"/>
  <c r="AJ84" i="4"/>
  <c r="AI84" i="4"/>
  <c r="AH84" i="4"/>
  <c r="AG84" i="4"/>
  <c r="AE84" i="4"/>
  <c r="AD84" i="4"/>
  <c r="AC84" i="4"/>
  <c r="AK83" i="4"/>
  <c r="AJ83" i="4"/>
  <c r="AI83" i="4"/>
  <c r="AH83" i="4"/>
  <c r="AG83" i="4"/>
  <c r="AE83" i="4"/>
  <c r="AD83" i="4"/>
  <c r="AC83" i="4"/>
  <c r="AK82" i="4"/>
  <c r="AJ82" i="4"/>
  <c r="AI82" i="4"/>
  <c r="AH82" i="4"/>
  <c r="AG82" i="4"/>
  <c r="AE82" i="4"/>
  <c r="AD82" i="4"/>
  <c r="AC82" i="4"/>
  <c r="AK81" i="4"/>
  <c r="AJ81" i="4"/>
  <c r="AI81" i="4"/>
  <c r="AH81" i="4"/>
  <c r="AG81" i="4"/>
  <c r="AE81" i="4"/>
  <c r="AD81" i="4"/>
  <c r="AC81" i="4"/>
  <c r="AK80" i="4"/>
  <c r="AJ80" i="4"/>
  <c r="AI80" i="4"/>
  <c r="AH80" i="4"/>
  <c r="AG80" i="4"/>
  <c r="AE80" i="4"/>
  <c r="AD80" i="4"/>
  <c r="AC80" i="4"/>
  <c r="AK79" i="4"/>
  <c r="AJ79" i="4"/>
  <c r="AI79" i="4"/>
  <c r="AH79" i="4"/>
  <c r="AG79" i="4"/>
  <c r="AE79" i="4"/>
  <c r="AD79" i="4"/>
  <c r="AC79" i="4"/>
  <c r="AK78" i="4"/>
  <c r="AJ78" i="4"/>
  <c r="AI78" i="4"/>
  <c r="AH78" i="4"/>
  <c r="AG78" i="4"/>
  <c r="AE78" i="4"/>
  <c r="AD78" i="4"/>
  <c r="AC78" i="4"/>
  <c r="AK77" i="4"/>
  <c r="AJ77" i="4"/>
  <c r="AI77" i="4"/>
  <c r="AH77" i="4"/>
  <c r="AG77" i="4"/>
  <c r="AE77" i="4"/>
  <c r="AD77" i="4"/>
  <c r="AC77" i="4"/>
  <c r="AK76" i="4"/>
  <c r="AJ76" i="4"/>
  <c r="AI76" i="4"/>
  <c r="AH76" i="4"/>
  <c r="AG76" i="4"/>
  <c r="AE76" i="4"/>
  <c r="AD76" i="4"/>
  <c r="AC76" i="4"/>
  <c r="AK75" i="4"/>
  <c r="AJ75" i="4"/>
  <c r="AI75" i="4"/>
  <c r="AH75" i="4"/>
  <c r="AG75" i="4"/>
  <c r="AE75" i="4"/>
  <c r="AD75" i="4"/>
  <c r="AC75" i="4"/>
  <c r="AK74" i="4"/>
  <c r="AJ74" i="4"/>
  <c r="AI74" i="4"/>
  <c r="AH74" i="4"/>
  <c r="AG74" i="4"/>
  <c r="AE74" i="4"/>
  <c r="AD74" i="4"/>
  <c r="AC74" i="4"/>
  <c r="AK73" i="4"/>
  <c r="AJ73" i="4"/>
  <c r="AI73" i="4"/>
  <c r="AH73" i="4"/>
  <c r="AG73" i="4"/>
  <c r="AE73" i="4"/>
  <c r="AD73" i="4"/>
  <c r="AC73" i="4"/>
  <c r="AK72" i="4"/>
  <c r="AJ72" i="4"/>
  <c r="AI72" i="4"/>
  <c r="AH72" i="4"/>
  <c r="AG72" i="4"/>
  <c r="AE72" i="4"/>
  <c r="AD72" i="4"/>
  <c r="AC72" i="4"/>
  <c r="AK71" i="4"/>
  <c r="AJ71" i="4"/>
  <c r="AI71" i="4"/>
  <c r="AH71" i="4"/>
  <c r="AG71" i="4"/>
  <c r="AE71" i="4"/>
  <c r="AD71" i="4"/>
  <c r="AC71" i="4"/>
  <c r="AK70" i="4"/>
  <c r="AJ70" i="4"/>
  <c r="AI70" i="4"/>
  <c r="AH70" i="4"/>
  <c r="AG70" i="4"/>
  <c r="AE70" i="4"/>
  <c r="AD70" i="4"/>
  <c r="AC70" i="4"/>
  <c r="AK69" i="4"/>
  <c r="AJ69" i="4"/>
  <c r="AI69" i="4"/>
  <c r="AH69" i="4"/>
  <c r="AG69" i="4"/>
  <c r="AE69" i="4"/>
  <c r="AD69" i="4"/>
  <c r="AC69" i="4"/>
  <c r="AK68" i="4"/>
  <c r="AJ68" i="4"/>
  <c r="AI68" i="4"/>
  <c r="AH68" i="4"/>
  <c r="AG68" i="4"/>
  <c r="AE68" i="4"/>
  <c r="AD68" i="4"/>
  <c r="AC68" i="4"/>
  <c r="AK67" i="4"/>
  <c r="AJ67" i="4"/>
  <c r="AI67" i="4"/>
  <c r="AH67" i="4"/>
  <c r="AG67" i="4"/>
  <c r="AE67" i="4"/>
  <c r="AD67" i="4"/>
  <c r="AC67" i="4"/>
  <c r="AK66" i="4"/>
  <c r="AJ66" i="4"/>
  <c r="AI66" i="4"/>
  <c r="AH66" i="4"/>
  <c r="AG66" i="4"/>
  <c r="AE66" i="4"/>
  <c r="AD66" i="4"/>
  <c r="AC66" i="4"/>
  <c r="AK65" i="4"/>
  <c r="AJ65" i="4"/>
  <c r="AI65" i="4"/>
  <c r="AH65" i="4"/>
  <c r="AG65" i="4"/>
  <c r="AE65" i="4"/>
  <c r="AD65" i="4"/>
  <c r="AC65" i="4"/>
  <c r="AK64" i="4"/>
  <c r="AJ64" i="4"/>
  <c r="AI64" i="4"/>
  <c r="AH64" i="4"/>
  <c r="AG64" i="4"/>
  <c r="AE64" i="4"/>
  <c r="AD64" i="4"/>
  <c r="AC64" i="4"/>
  <c r="AK63" i="4"/>
  <c r="AJ63" i="4"/>
  <c r="AI63" i="4"/>
  <c r="AH63" i="4"/>
  <c r="AG63" i="4"/>
  <c r="AE63" i="4"/>
  <c r="AD63" i="4"/>
  <c r="AC63" i="4"/>
  <c r="AK62" i="4"/>
  <c r="AJ62" i="4"/>
  <c r="AI62" i="4"/>
  <c r="AH62" i="4"/>
  <c r="AG62" i="4"/>
  <c r="AE62" i="4"/>
  <c r="AD62" i="4"/>
  <c r="AC62" i="4"/>
  <c r="AK61" i="4"/>
  <c r="AJ61" i="4"/>
  <c r="AI61" i="4"/>
  <c r="AH61" i="4"/>
  <c r="AG61" i="4"/>
  <c r="AE61" i="4"/>
  <c r="AD61" i="4"/>
  <c r="AC61" i="4"/>
  <c r="AK60" i="4"/>
  <c r="AJ60" i="4"/>
  <c r="AI60" i="4"/>
  <c r="AH60" i="4"/>
  <c r="AG60" i="4"/>
  <c r="AE60" i="4"/>
  <c r="AD60" i="4"/>
  <c r="AC60" i="4"/>
  <c r="AK59" i="4"/>
  <c r="AJ59" i="4"/>
  <c r="AI59" i="4"/>
  <c r="AH59" i="4"/>
  <c r="AG59" i="4"/>
  <c r="AE59" i="4"/>
  <c r="AD59" i="4"/>
  <c r="AC59" i="4"/>
  <c r="AK58" i="4"/>
  <c r="AJ58" i="4"/>
  <c r="AI58" i="4"/>
  <c r="AH58" i="4"/>
  <c r="AG58" i="4"/>
  <c r="AE58" i="4"/>
  <c r="AD58" i="4"/>
  <c r="AC58" i="4"/>
  <c r="AK57" i="4"/>
  <c r="AJ57" i="4"/>
  <c r="AI57" i="4"/>
  <c r="AH57" i="4"/>
  <c r="AG57" i="4"/>
  <c r="AE57" i="4"/>
  <c r="AD57" i="4"/>
  <c r="AC57" i="4"/>
  <c r="AK56" i="4"/>
  <c r="AJ56" i="4"/>
  <c r="AI56" i="4"/>
  <c r="AH56" i="4"/>
  <c r="AG56" i="4"/>
  <c r="AE56" i="4"/>
  <c r="AD56" i="4"/>
  <c r="AC56" i="4"/>
  <c r="AK55" i="4"/>
  <c r="AJ55" i="4"/>
  <c r="AI55" i="4"/>
  <c r="AH55" i="4"/>
  <c r="AG55" i="4"/>
  <c r="AE55" i="4"/>
  <c r="AD55" i="4"/>
  <c r="AC55" i="4"/>
  <c r="AK54" i="4"/>
  <c r="AJ54" i="4"/>
  <c r="AI54" i="4"/>
  <c r="AH54" i="4"/>
  <c r="AG54" i="4"/>
  <c r="AE54" i="4"/>
  <c r="AD54" i="4"/>
  <c r="AC54" i="4"/>
  <c r="AK53" i="4"/>
  <c r="AJ53" i="4"/>
  <c r="AI53" i="4"/>
  <c r="AH53" i="4"/>
  <c r="AG53" i="4"/>
  <c r="AE53" i="4"/>
  <c r="AD53" i="4"/>
  <c r="AC53" i="4"/>
  <c r="AK52" i="4"/>
  <c r="AJ52" i="4"/>
  <c r="AI52" i="4"/>
  <c r="AH52" i="4"/>
  <c r="AG52" i="4"/>
  <c r="AE52" i="4"/>
  <c r="AD52" i="4"/>
  <c r="AC52" i="4"/>
  <c r="AK51" i="4"/>
  <c r="AJ51" i="4"/>
  <c r="AI51" i="4"/>
  <c r="AH51" i="4"/>
  <c r="AG51" i="4"/>
  <c r="AE51" i="4"/>
  <c r="AD51" i="4"/>
  <c r="AC51" i="4"/>
  <c r="AK50" i="4"/>
  <c r="AJ50" i="4"/>
  <c r="AI50" i="4"/>
  <c r="AH50" i="4"/>
  <c r="AG50" i="4"/>
  <c r="AE50" i="4"/>
  <c r="AD50" i="4"/>
  <c r="AC50" i="4"/>
  <c r="AK49" i="4"/>
  <c r="AJ49" i="4"/>
  <c r="AI49" i="4"/>
  <c r="AH49" i="4"/>
  <c r="AG49" i="4"/>
  <c r="AE49" i="4"/>
  <c r="AD49" i="4"/>
  <c r="AC49" i="4"/>
  <c r="AK48" i="4"/>
  <c r="AJ48" i="4"/>
  <c r="AI48" i="4"/>
  <c r="AH48" i="4"/>
  <c r="AG48" i="4"/>
  <c r="AE48" i="4"/>
  <c r="AD48" i="4"/>
  <c r="AC48" i="4"/>
  <c r="AK47" i="4"/>
  <c r="AJ47" i="4"/>
  <c r="AI47" i="4"/>
  <c r="AH47" i="4"/>
  <c r="AG47" i="4"/>
  <c r="AE47" i="4"/>
  <c r="AD47" i="4"/>
  <c r="AC47" i="4"/>
  <c r="AK46" i="4"/>
  <c r="AJ46" i="4"/>
  <c r="AI46" i="4"/>
  <c r="AH46" i="4"/>
  <c r="AG46" i="4"/>
  <c r="AE46" i="4"/>
  <c r="AD46" i="4"/>
  <c r="AC46" i="4"/>
  <c r="AK45" i="4"/>
  <c r="AJ45" i="4"/>
  <c r="AI45" i="4"/>
  <c r="AH45" i="4"/>
  <c r="AG45" i="4"/>
  <c r="AE45" i="4"/>
  <c r="AD45" i="4"/>
  <c r="AC45" i="4"/>
  <c r="AK44" i="4"/>
  <c r="AJ44" i="4"/>
  <c r="AI44" i="4"/>
  <c r="AH44" i="4"/>
  <c r="AG44" i="4"/>
  <c r="AE44" i="4"/>
  <c r="AD44" i="4"/>
  <c r="AC44" i="4"/>
  <c r="AK43" i="4"/>
  <c r="AJ43" i="4"/>
  <c r="AI43" i="4"/>
  <c r="AH43" i="4"/>
  <c r="AG43" i="4"/>
  <c r="AE43" i="4"/>
  <c r="AD43" i="4"/>
  <c r="AC43" i="4"/>
  <c r="AK42" i="4"/>
  <c r="AJ42" i="4"/>
  <c r="AI42" i="4"/>
  <c r="AH42" i="4"/>
  <c r="AG42" i="4"/>
  <c r="AE42" i="4"/>
  <c r="AD42" i="4"/>
  <c r="AC42" i="4"/>
  <c r="AK41" i="4"/>
  <c r="AJ41" i="4"/>
  <c r="AI41" i="4"/>
  <c r="AH41" i="4"/>
  <c r="AG41" i="4"/>
  <c r="AE41" i="4"/>
  <c r="AD41" i="4"/>
  <c r="AC41" i="4"/>
  <c r="AK40" i="4"/>
  <c r="AJ40" i="4"/>
  <c r="AI40" i="4"/>
  <c r="AH40" i="4"/>
  <c r="AG40" i="4"/>
  <c r="AE40" i="4"/>
  <c r="AD40" i="4"/>
  <c r="AC40" i="4"/>
  <c r="AK39" i="4"/>
  <c r="AJ39" i="4"/>
  <c r="AI39" i="4"/>
  <c r="AH39" i="4"/>
  <c r="AG39" i="4"/>
  <c r="AE39" i="4"/>
  <c r="AD39" i="4"/>
  <c r="AC39" i="4"/>
  <c r="AK38" i="4"/>
  <c r="AJ38" i="4"/>
  <c r="AI38" i="4"/>
  <c r="AH38" i="4"/>
  <c r="AG38" i="4"/>
  <c r="AE38" i="4"/>
  <c r="AD38" i="4"/>
  <c r="AC38" i="4"/>
  <c r="AK37" i="4"/>
  <c r="AJ37" i="4"/>
  <c r="AI37" i="4"/>
  <c r="AH37" i="4"/>
  <c r="AG37" i="4"/>
  <c r="AE37" i="4"/>
  <c r="AD37" i="4"/>
  <c r="AC37" i="4"/>
  <c r="AK36" i="4"/>
  <c r="AJ36" i="4"/>
  <c r="AI36" i="4"/>
  <c r="AH36" i="4"/>
  <c r="AG36" i="4"/>
  <c r="AE36" i="4"/>
  <c r="AD36" i="4"/>
  <c r="AC36" i="4"/>
  <c r="AK35" i="4"/>
  <c r="AJ35" i="4"/>
  <c r="AI35" i="4"/>
  <c r="AH35" i="4"/>
  <c r="AG35" i="4"/>
  <c r="AE35" i="4"/>
  <c r="AD35" i="4"/>
  <c r="AC35" i="4"/>
  <c r="AK34" i="4"/>
  <c r="AJ34" i="4"/>
  <c r="AI34" i="4"/>
  <c r="AH34" i="4"/>
  <c r="AG34" i="4"/>
  <c r="AE34" i="4"/>
  <c r="AD34" i="4"/>
  <c r="AC34" i="4"/>
  <c r="AK33" i="4"/>
  <c r="AJ33" i="4"/>
  <c r="AI33" i="4"/>
  <c r="AH33" i="4"/>
  <c r="AG33" i="4"/>
  <c r="AE33" i="4"/>
  <c r="AD33" i="4"/>
  <c r="AC33" i="4"/>
  <c r="AK32" i="4"/>
  <c r="AJ32" i="4"/>
  <c r="AI32" i="4"/>
  <c r="AH32" i="4"/>
  <c r="AG32" i="4"/>
  <c r="AE32" i="4"/>
  <c r="AD32" i="4"/>
  <c r="AC32" i="4"/>
  <c r="AK31" i="4"/>
  <c r="AJ31" i="4"/>
  <c r="AI31" i="4"/>
  <c r="AH31" i="4"/>
  <c r="AG31" i="4"/>
  <c r="AE31" i="4"/>
  <c r="AD31" i="4"/>
  <c r="AC31" i="4"/>
  <c r="AK30" i="4"/>
  <c r="AJ30" i="4"/>
  <c r="AI30" i="4"/>
  <c r="AH30" i="4"/>
  <c r="AG30" i="4"/>
  <c r="AE30" i="4"/>
  <c r="AD30" i="4"/>
  <c r="AC30" i="4"/>
  <c r="AK29" i="4"/>
  <c r="AJ29" i="4"/>
  <c r="AI29" i="4"/>
  <c r="AH29" i="4"/>
  <c r="AG29" i="4"/>
  <c r="AE29" i="4"/>
  <c r="AD29" i="4"/>
  <c r="AC29" i="4"/>
  <c r="AK28" i="4"/>
  <c r="AJ28" i="4"/>
  <c r="AI28" i="4"/>
  <c r="AH28" i="4"/>
  <c r="AG28" i="4"/>
  <c r="AE28" i="4"/>
  <c r="AD28" i="4"/>
  <c r="AC28" i="4"/>
  <c r="AK27" i="4"/>
  <c r="AJ27" i="4"/>
  <c r="AI27" i="4"/>
  <c r="AH27" i="4"/>
  <c r="AG27" i="4"/>
  <c r="AE27" i="4"/>
  <c r="AD27" i="4"/>
  <c r="AC27" i="4"/>
  <c r="AK26" i="4"/>
  <c r="AJ26" i="4"/>
  <c r="AI26" i="4"/>
  <c r="AH26" i="4"/>
  <c r="AG26" i="4"/>
  <c r="AE26" i="4"/>
  <c r="AD26" i="4"/>
  <c r="AC26" i="4"/>
  <c r="AK25" i="4"/>
  <c r="AJ25" i="4"/>
  <c r="AI25" i="4"/>
  <c r="AH25" i="4"/>
  <c r="AG25" i="4"/>
  <c r="AE25" i="4"/>
  <c r="AD25" i="4"/>
  <c r="AC25" i="4"/>
  <c r="AK24" i="4"/>
  <c r="AJ24" i="4"/>
  <c r="AI24" i="4"/>
  <c r="AH24" i="4"/>
  <c r="AG24" i="4"/>
  <c r="AE24" i="4"/>
  <c r="AD24" i="4"/>
  <c r="AC24" i="4"/>
  <c r="AK23" i="4"/>
  <c r="AJ23" i="4"/>
  <c r="AI23" i="4"/>
  <c r="AH23" i="4"/>
  <c r="AG23" i="4"/>
  <c r="AE23" i="4"/>
  <c r="AD23" i="4"/>
  <c r="AC23" i="4"/>
  <c r="AK22" i="4"/>
  <c r="AJ22" i="4"/>
  <c r="AI22" i="4"/>
  <c r="AH22" i="4"/>
  <c r="AG22" i="4"/>
  <c r="AE22" i="4"/>
  <c r="AD22" i="4"/>
  <c r="AC22" i="4"/>
  <c r="AK21" i="4"/>
  <c r="AJ21" i="4"/>
  <c r="AI21" i="4"/>
  <c r="AH21" i="4"/>
  <c r="AG21" i="4"/>
  <c r="AE21" i="4"/>
  <c r="AD21" i="4"/>
  <c r="AC21" i="4"/>
  <c r="AK20" i="4"/>
  <c r="AJ20" i="4"/>
  <c r="AI20" i="4"/>
  <c r="AH20" i="4"/>
  <c r="AG20" i="4"/>
  <c r="AE20" i="4"/>
  <c r="AD20" i="4"/>
  <c r="AC20" i="4"/>
  <c r="AK19" i="4"/>
  <c r="AJ19" i="4"/>
  <c r="AI19" i="4"/>
  <c r="AH19" i="4"/>
  <c r="AG19" i="4"/>
  <c r="AE19" i="4"/>
  <c r="AD19" i="4"/>
  <c r="AC19" i="4"/>
  <c r="AK18" i="4"/>
  <c r="AJ18" i="4"/>
  <c r="AI18" i="4"/>
  <c r="AH18" i="4"/>
  <c r="AG18" i="4"/>
  <c r="AE18" i="4"/>
  <c r="AD18" i="4"/>
  <c r="AC18" i="4"/>
  <c r="AK17" i="4"/>
  <c r="AJ17" i="4"/>
  <c r="AI17" i="4"/>
  <c r="AH17" i="4"/>
  <c r="AG17" i="4"/>
  <c r="AE17" i="4"/>
  <c r="AD17" i="4"/>
  <c r="AC17" i="4"/>
  <c r="AK16" i="4"/>
  <c r="AJ16" i="4"/>
  <c r="AI16" i="4"/>
  <c r="AH16" i="4"/>
  <c r="AG16" i="4"/>
  <c r="AE16" i="4"/>
  <c r="AD16" i="4"/>
  <c r="AC16" i="4"/>
  <c r="AK15" i="4"/>
  <c r="AJ15" i="4"/>
  <c r="AI15" i="4"/>
  <c r="AH15" i="4"/>
  <c r="AG15" i="4"/>
  <c r="AE15" i="4"/>
  <c r="AD15" i="4"/>
  <c r="AC15" i="4"/>
  <c r="AK14" i="4"/>
  <c r="AJ14" i="4"/>
  <c r="AI14" i="4"/>
  <c r="AH14" i="4"/>
  <c r="AG14" i="4"/>
  <c r="AE14" i="4"/>
  <c r="AD14" i="4"/>
  <c r="AC14" i="4"/>
  <c r="AK13" i="4"/>
  <c r="AJ13" i="4"/>
  <c r="AI13" i="4"/>
  <c r="AH13" i="4"/>
  <c r="AG13" i="4"/>
  <c r="AE13" i="4"/>
  <c r="AD13" i="4"/>
  <c r="AC13" i="4"/>
  <c r="AK12" i="4"/>
  <c r="AJ12" i="4"/>
  <c r="AI12" i="4"/>
  <c r="AH12" i="4"/>
  <c r="AG12" i="4"/>
  <c r="AE12" i="4"/>
  <c r="AD12" i="4"/>
  <c r="AC12" i="4"/>
  <c r="AK11" i="4"/>
  <c r="AJ11" i="4"/>
  <c r="AI11" i="4"/>
  <c r="AH11" i="4"/>
  <c r="AG11" i="4"/>
  <c r="AE11" i="4"/>
  <c r="AD11" i="4"/>
  <c r="AC11" i="4"/>
  <c r="AK10" i="4"/>
  <c r="AJ10" i="4"/>
  <c r="AI10" i="4"/>
  <c r="AH10" i="4"/>
  <c r="AG10" i="4"/>
  <c r="AE10" i="4"/>
  <c r="AD10" i="4"/>
  <c r="AC10" i="4"/>
  <c r="AK9" i="4"/>
  <c r="AJ9" i="4"/>
  <c r="AI9" i="4"/>
  <c r="AH9" i="4"/>
  <c r="AG9" i="4"/>
  <c r="AE9" i="4"/>
  <c r="AD9" i="4"/>
  <c r="AC9" i="4"/>
  <c r="AK8" i="4"/>
  <c r="AJ8" i="4"/>
  <c r="AI8" i="4"/>
  <c r="AH8" i="4"/>
  <c r="AG8" i="4"/>
  <c r="AE8" i="4"/>
  <c r="AD8" i="4"/>
  <c r="AC8" i="4"/>
  <c r="AK7" i="4"/>
  <c r="AJ7" i="4"/>
  <c r="AI7" i="4"/>
  <c r="AH7" i="4"/>
  <c r="AG7" i="4"/>
  <c r="AE7" i="4"/>
  <c r="AD7" i="4"/>
  <c r="AC7" i="4"/>
  <c r="AK6" i="4"/>
  <c r="AJ6" i="4"/>
  <c r="AI6" i="4"/>
  <c r="AH6" i="4"/>
  <c r="AG6" i="4"/>
  <c r="AE6" i="4"/>
  <c r="AD6" i="4"/>
  <c r="AC6" i="4"/>
  <c r="AK5" i="4"/>
  <c r="AJ5" i="4"/>
  <c r="AI5" i="4"/>
  <c r="AH5" i="4"/>
  <c r="AG5" i="4"/>
  <c r="AE5" i="4"/>
  <c r="AD5" i="4"/>
  <c r="AC5" i="4"/>
  <c r="AK4" i="4"/>
  <c r="AJ4" i="4"/>
  <c r="AI4" i="4"/>
  <c r="AH4" i="4"/>
  <c r="AG4" i="4"/>
  <c r="AE4" i="4"/>
  <c r="AD4" i="4"/>
  <c r="AC4" i="4"/>
  <c r="AK3" i="4"/>
  <c r="AJ3" i="4"/>
  <c r="AI3" i="4"/>
  <c r="AH3" i="4"/>
  <c r="AG3" i="4"/>
  <c r="AE3" i="4"/>
  <c r="AD3" i="4"/>
  <c r="AC3" i="4"/>
  <c r="AK2" i="4"/>
  <c r="AJ2" i="4"/>
  <c r="AI2" i="4"/>
  <c r="AH2" i="4"/>
  <c r="AG2" i="4"/>
  <c r="AF2" i="4"/>
  <c r="AE2" i="4"/>
  <c r="AD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2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R47" i="1"/>
  <c r="W2" i="1"/>
  <c r="V12" i="1"/>
  <c r="V3" i="1"/>
  <c r="V4" i="1"/>
  <c r="V5" i="1"/>
  <c r="V6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3" i="1"/>
  <c r="S4" i="1"/>
  <c r="S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3" i="1"/>
  <c r="Q4" i="1"/>
  <c r="Q2" i="1"/>
  <c r="P25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5" i="1"/>
  <c r="P6" i="1"/>
  <c r="P7" i="1"/>
  <c r="P8" i="1"/>
  <c r="P9" i="1"/>
  <c r="P10" i="1"/>
  <c r="P11" i="1"/>
  <c r="P12" i="1"/>
  <c r="P13" i="1"/>
  <c r="P4" i="1"/>
  <c r="P3" i="1"/>
  <c r="P2" i="1"/>
  <c r="Z5" i="7" l="1"/>
  <c r="AA139" i="7"/>
  <c r="Y113" i="7"/>
  <c r="Y138" i="7"/>
  <c r="Y166" i="7"/>
  <c r="Y168" i="7"/>
  <c r="Y319" i="7"/>
  <c r="AA331" i="7"/>
  <c r="Y165" i="7"/>
  <c r="Y27" i="7"/>
  <c r="AA31" i="7"/>
  <c r="AA169" i="7"/>
  <c r="Y315" i="7"/>
  <c r="Y325" i="7"/>
  <c r="Y10" i="7"/>
  <c r="Y191" i="7"/>
  <c r="Y213" i="7"/>
  <c r="AA217" i="7"/>
  <c r="Y304" i="7"/>
  <c r="Y116" i="7"/>
  <c r="AA37" i="7"/>
  <c r="Y52" i="7"/>
  <c r="Y9" i="7"/>
  <c r="Y53" i="7"/>
  <c r="Y187" i="7"/>
  <c r="AA198" i="7"/>
  <c r="Y219" i="7"/>
  <c r="Y43" i="7"/>
  <c r="Y48" i="7"/>
  <c r="Y201" i="7"/>
  <c r="Y207" i="7"/>
  <c r="Y63" i="7"/>
  <c r="Y170" i="7"/>
  <c r="AA176" i="7"/>
  <c r="Y192" i="7"/>
  <c r="Y233" i="7"/>
  <c r="Y235" i="7"/>
  <c r="Y251" i="7"/>
  <c r="Y84" i="7"/>
  <c r="AA85" i="7"/>
  <c r="AA60" i="7"/>
  <c r="AA90" i="7"/>
  <c r="Y101" i="7"/>
  <c r="AA102" i="7"/>
  <c r="Y267" i="7"/>
  <c r="AA282" i="7"/>
  <c r="Y283" i="7"/>
  <c r="Y287" i="7"/>
  <c r="Y137" i="7"/>
  <c r="Y143" i="7"/>
  <c r="Y80" i="7"/>
  <c r="AA106" i="7"/>
  <c r="Y249" i="7"/>
  <c r="Y79" i="7"/>
  <c r="AA246" i="7"/>
  <c r="Y266" i="7"/>
  <c r="Y290" i="7"/>
  <c r="Y291" i="7"/>
  <c r="AA292" i="7"/>
  <c r="Y54" i="7"/>
  <c r="Y112" i="7"/>
  <c r="Y240" i="7"/>
  <c r="Y121" i="7"/>
  <c r="Y281" i="7"/>
  <c r="AA250" i="7"/>
  <c r="Y16" i="7"/>
  <c r="Y203" i="7"/>
  <c r="Y15" i="7"/>
  <c r="Y47" i="7"/>
  <c r="AA100" i="7"/>
  <c r="AA150" i="7"/>
  <c r="Y202" i="7"/>
  <c r="AA277" i="7"/>
  <c r="Y330" i="7"/>
  <c r="AA11" i="7"/>
  <c r="AA47" i="7"/>
  <c r="AA54" i="7"/>
  <c r="AA234" i="7"/>
  <c r="AA240" i="7"/>
  <c r="AA272" i="7"/>
  <c r="AA297" i="7"/>
  <c r="Y308" i="7"/>
  <c r="AA309" i="7"/>
  <c r="Y314" i="7"/>
  <c r="AA315" i="7"/>
  <c r="Y97" i="7"/>
  <c r="Y114" i="7"/>
  <c r="Y115" i="7"/>
  <c r="AA116" i="7"/>
  <c r="AA145" i="7"/>
  <c r="Y176" i="7"/>
  <c r="AA182" i="7"/>
  <c r="Y186" i="7"/>
  <c r="AA43" i="7"/>
  <c r="Y59" i="7"/>
  <c r="Y92" i="7"/>
  <c r="AA191" i="7"/>
  <c r="AA230" i="7"/>
  <c r="Y245" i="7"/>
  <c r="AA271" i="7"/>
  <c r="AA312" i="7"/>
  <c r="AA63" i="7"/>
  <c r="AA91" i="7"/>
  <c r="Y117" i="7"/>
  <c r="Y120" i="7"/>
  <c r="Y123" i="7"/>
  <c r="Y129" i="7"/>
  <c r="Y130" i="7"/>
  <c r="Y131" i="7"/>
  <c r="Y134" i="7"/>
  <c r="Y136" i="7"/>
  <c r="Y185" i="7"/>
  <c r="Y229" i="7"/>
  <c r="Y246" i="7"/>
  <c r="Y248" i="7"/>
  <c r="AA319" i="7"/>
  <c r="Y320" i="7"/>
  <c r="Y322" i="7"/>
  <c r="Y323" i="7"/>
  <c r="AA324" i="7"/>
  <c r="Y41" i="7"/>
  <c r="Y102" i="7"/>
  <c r="AA137" i="7"/>
  <c r="AA224" i="7"/>
  <c r="AA249" i="7"/>
  <c r="Y256" i="7"/>
  <c r="Y263" i="7"/>
  <c r="AA17" i="7"/>
  <c r="Y20" i="7"/>
  <c r="Y68" i="7"/>
  <c r="Y153" i="7"/>
  <c r="Y154" i="7"/>
  <c r="AA204" i="7"/>
  <c r="Y282" i="7"/>
  <c r="AA64" i="7"/>
  <c r="AA335" i="7"/>
  <c r="Y3" i="7"/>
  <c r="Y6" i="7"/>
  <c r="Y8" i="7"/>
  <c r="Y38" i="7"/>
  <c r="Y69" i="7"/>
  <c r="AA76" i="7"/>
  <c r="Y128" i="7"/>
  <c r="Y255" i="7"/>
  <c r="Y261" i="7"/>
  <c r="Y264" i="7"/>
  <c r="AA325" i="7"/>
  <c r="AA9" i="7"/>
  <c r="AA10" i="7"/>
  <c r="Y75" i="7"/>
  <c r="AA79" i="7"/>
  <c r="Y197" i="7"/>
  <c r="Y223" i="7"/>
  <c r="AA265" i="7"/>
  <c r="AA266" i="7"/>
  <c r="AA299" i="7"/>
  <c r="Y17" i="7"/>
  <c r="Y25" i="7"/>
  <c r="AA80" i="7"/>
  <c r="Y82" i="7"/>
  <c r="Y83" i="7"/>
  <c r="AA84" i="7"/>
  <c r="AA123" i="7"/>
  <c r="AA175" i="7"/>
  <c r="Y198" i="7"/>
  <c r="Y200" i="7"/>
  <c r="Y22" i="7"/>
  <c r="AA26" i="7"/>
  <c r="AA143" i="7"/>
  <c r="AA144" i="7"/>
  <c r="AA201" i="7"/>
  <c r="Y204" i="7"/>
  <c r="Y208" i="7"/>
  <c r="AA255" i="7"/>
  <c r="AA267" i="7"/>
  <c r="AA298" i="7"/>
  <c r="Y331" i="7"/>
  <c r="Y336" i="7"/>
  <c r="AA22" i="7"/>
  <c r="AA24" i="7"/>
  <c r="AA27" i="7"/>
  <c r="AA69" i="7"/>
  <c r="Y73" i="7"/>
  <c r="Y122" i="7"/>
  <c r="Y171" i="7"/>
  <c r="AA213" i="7"/>
  <c r="AA214" i="7"/>
  <c r="Y212" i="7"/>
  <c r="AA104" i="7"/>
  <c r="AA225" i="7"/>
  <c r="AA97" i="7"/>
  <c r="AA212" i="7"/>
  <c r="AA50" i="7"/>
  <c r="AA70" i="7"/>
  <c r="Y177" i="7"/>
  <c r="Y29" i="7"/>
  <c r="Y156" i="7"/>
  <c r="Y218" i="7"/>
  <c r="AA8" i="7"/>
  <c r="Y236" i="7"/>
  <c r="Y36" i="7"/>
  <c r="AA202" i="7"/>
  <c r="AA248" i="7"/>
  <c r="Y298" i="7"/>
  <c r="AA15" i="7"/>
  <c r="AA68" i="7"/>
  <c r="Y145" i="7"/>
  <c r="Y329" i="7"/>
  <c r="AA92" i="7"/>
  <c r="AA120" i="7"/>
  <c r="Y149" i="7"/>
  <c r="Y224" i="7"/>
  <c r="Y272" i="7"/>
  <c r="Y299" i="7"/>
  <c r="AA4" i="7"/>
  <c r="AA41" i="7"/>
  <c r="Y42" i="7"/>
  <c r="Y95" i="7"/>
  <c r="Y140" i="7"/>
  <c r="AA149" i="7"/>
  <c r="Y150" i="7"/>
  <c r="Y274" i="7"/>
  <c r="Y275" i="7"/>
  <c r="Y276" i="7"/>
  <c r="Y335" i="7"/>
  <c r="Y44" i="7"/>
  <c r="Y77" i="7"/>
  <c r="Y124" i="7"/>
  <c r="AA187" i="7"/>
  <c r="AA258" i="7"/>
  <c r="Y57" i="7"/>
  <c r="AA223" i="7"/>
  <c r="Y49" i="7"/>
  <c r="Y250" i="7"/>
  <c r="Y271" i="7"/>
  <c r="AA296" i="7"/>
  <c r="AA322" i="7"/>
  <c r="AA16" i="7"/>
  <c r="AA36" i="7"/>
  <c r="Y91" i="7"/>
  <c r="AA122" i="7"/>
  <c r="Y81" i="7"/>
  <c r="AA114" i="7"/>
  <c r="AA171" i="7"/>
  <c r="Y175" i="7"/>
  <c r="Y13" i="7"/>
  <c r="AA40" i="7"/>
  <c r="Y60" i="7"/>
  <c r="Y98" i="7"/>
  <c r="Y99" i="7"/>
  <c r="AA108" i="7"/>
  <c r="Y152" i="7"/>
  <c r="Y161" i="7"/>
  <c r="AA203" i="7"/>
  <c r="Y228" i="7"/>
  <c r="AA229" i="7"/>
  <c r="Y278" i="7"/>
  <c r="Y280" i="7"/>
  <c r="Y303" i="7"/>
  <c r="AA304" i="7"/>
  <c r="Y306" i="7"/>
  <c r="Y307" i="7"/>
  <c r="AA308" i="7"/>
  <c r="Y333" i="7"/>
  <c r="AA336" i="7"/>
  <c r="Y188" i="7"/>
  <c r="AA244" i="7"/>
  <c r="AA121" i="7"/>
  <c r="Y11" i="7"/>
  <c r="Y64" i="7"/>
  <c r="AA20" i="7"/>
  <c r="Y21" i="7"/>
  <c r="AA66" i="7"/>
  <c r="Y74" i="7"/>
  <c r="AA75" i="7"/>
  <c r="AA96" i="7"/>
  <c r="Y127" i="7"/>
  <c r="AA128" i="7"/>
  <c r="AA153" i="7"/>
  <c r="AA154" i="7"/>
  <c r="Y181" i="7"/>
  <c r="AA207" i="7"/>
  <c r="Y220" i="7"/>
  <c r="AA228" i="7"/>
  <c r="Y230" i="7"/>
  <c r="Y232" i="7"/>
  <c r="AA256" i="7"/>
  <c r="Y277" i="7"/>
  <c r="AA281" i="7"/>
  <c r="AA303" i="7"/>
  <c r="AA333" i="7"/>
  <c r="AA216" i="7"/>
  <c r="Y139" i="7"/>
  <c r="AA132" i="7"/>
  <c r="Y58" i="7"/>
  <c r="AA209" i="7"/>
  <c r="AA262" i="7"/>
  <c r="AA196" i="7"/>
  <c r="AA251" i="7"/>
  <c r="Y33" i="7"/>
  <c r="AA74" i="7"/>
  <c r="AA101" i="7"/>
  <c r="AA127" i="7"/>
  <c r="Y148" i="7"/>
  <c r="AA152" i="7"/>
  <c r="Y182" i="7"/>
  <c r="Y184" i="7"/>
  <c r="Y193" i="7"/>
  <c r="AA233" i="7"/>
  <c r="AA280" i="7"/>
  <c r="AA294" i="7"/>
  <c r="AA77" i="7"/>
  <c r="Y132" i="7"/>
  <c r="AA264" i="7"/>
  <c r="Y4" i="7"/>
  <c r="AA82" i="7"/>
  <c r="Y111" i="7"/>
  <c r="AA168" i="7"/>
  <c r="AA310" i="7"/>
  <c r="Y5" i="7"/>
  <c r="Y28" i="7"/>
  <c r="AA148" i="7"/>
  <c r="Y12" i="7"/>
  <c r="Y24" i="7"/>
  <c r="AA45" i="7"/>
  <c r="AA48" i="7"/>
  <c r="AA86" i="7"/>
  <c r="AA129" i="7"/>
  <c r="Y172" i="7"/>
  <c r="AA185" i="7"/>
  <c r="AA186" i="7"/>
  <c r="AA208" i="7"/>
  <c r="AA232" i="7"/>
  <c r="AA235" i="7"/>
  <c r="Y258" i="7"/>
  <c r="Y259" i="7"/>
  <c r="Y260" i="7"/>
  <c r="AA261" i="7"/>
  <c r="AA274" i="7"/>
  <c r="AA283" i="7"/>
  <c r="AA313" i="7"/>
  <c r="AA314" i="7"/>
  <c r="AA136" i="7"/>
  <c r="AA133" i="7"/>
  <c r="AA278" i="7"/>
  <c r="AA29" i="7"/>
  <c r="AA164" i="7"/>
  <c r="AA38" i="7"/>
  <c r="AA61" i="7"/>
  <c r="Y61" i="7"/>
  <c r="Y89" i="7"/>
  <c r="AA200" i="7"/>
  <c r="AA330" i="7"/>
  <c r="Y40" i="7"/>
  <c r="AA25" i="7"/>
  <c r="Y45" i="7"/>
  <c r="Y65" i="7"/>
  <c r="AA98" i="7"/>
  <c r="AA105" i="7"/>
  <c r="Y118" i="7"/>
  <c r="AA155" i="7"/>
  <c r="Y180" i="7"/>
  <c r="AA184" i="7"/>
  <c r="Y234" i="7"/>
  <c r="Y262" i="7"/>
  <c r="AA306" i="7"/>
  <c r="Y309" i="7"/>
  <c r="AA326" i="7"/>
  <c r="Y87" i="7"/>
  <c r="AA87" i="7"/>
  <c r="Y190" i="7"/>
  <c r="AA190" i="7"/>
  <c r="Y237" i="7"/>
  <c r="AA237" i="7"/>
  <c r="AA119" i="7"/>
  <c r="Y119" i="7"/>
  <c r="AA7" i="7"/>
  <c r="Y7" i="7"/>
  <c r="Y70" i="7"/>
  <c r="Y321" i="7"/>
  <c r="AA321" i="7"/>
  <c r="AA23" i="7"/>
  <c r="Y23" i="7"/>
  <c r="Y151" i="7"/>
  <c r="AA151" i="7"/>
  <c r="Y167" i="7"/>
  <c r="AA167" i="7"/>
  <c r="AA193" i="7"/>
  <c r="Y209" i="7"/>
  <c r="Y225" i="7"/>
  <c r="Y247" i="7"/>
  <c r="AA247" i="7"/>
  <c r="Y19" i="7"/>
  <c r="AA42" i="7"/>
  <c r="AA49" i="7"/>
  <c r="Y86" i="7"/>
  <c r="AA95" i="7"/>
  <c r="AA117" i="7"/>
  <c r="AA124" i="7"/>
  <c r="Y147" i="7"/>
  <c r="Y162" i="7"/>
  <c r="Y178" i="7"/>
  <c r="Y194" i="7"/>
  <c r="Y215" i="7"/>
  <c r="AA215" i="7"/>
  <c r="Y231" i="7"/>
  <c r="AA231" i="7"/>
  <c r="Y242" i="7"/>
  <c r="AA260" i="7"/>
  <c r="AA276" i="7"/>
  <c r="AA290" i="7"/>
  <c r="Y305" i="7"/>
  <c r="AA305" i="7"/>
  <c r="Y318" i="7"/>
  <c r="AA318" i="7"/>
  <c r="Y2" i="7"/>
  <c r="Y34" i="7"/>
  <c r="Y39" i="7"/>
  <c r="AA39" i="7"/>
  <c r="AA56" i="7"/>
  <c r="AA57" i="7"/>
  <c r="Y72" i="7"/>
  <c r="Y76" i="7"/>
  <c r="Y93" i="7"/>
  <c r="AA93" i="7"/>
  <c r="Y110" i="7"/>
  <c r="AA110" i="7"/>
  <c r="AA130" i="7"/>
  <c r="Y163" i="7"/>
  <c r="Y179" i="7"/>
  <c r="Y195" i="7"/>
  <c r="Y210" i="7"/>
  <c r="Y226" i="7"/>
  <c r="Y243" i="7"/>
  <c r="Y326" i="7"/>
  <c r="Y332" i="7"/>
  <c r="AA332" i="7"/>
  <c r="Y174" i="7"/>
  <c r="AA174" i="7"/>
  <c r="Y327" i="7"/>
  <c r="AA327" i="7"/>
  <c r="Y206" i="7"/>
  <c r="AA206" i="7"/>
  <c r="Y222" i="7"/>
  <c r="AA222" i="7"/>
  <c r="Y238" i="7"/>
  <c r="AA238" i="7"/>
  <c r="Y253" i="7"/>
  <c r="AA253" i="7"/>
  <c r="AA284" i="7"/>
  <c r="Y284" i="7"/>
  <c r="Y46" i="7"/>
  <c r="AA46" i="7"/>
  <c r="Y173" i="7"/>
  <c r="AA173" i="7"/>
  <c r="AA180" i="7"/>
  <c r="AA118" i="7"/>
  <c r="Y126" i="7"/>
  <c r="AA126" i="7"/>
  <c r="Y133" i="7"/>
  <c r="Y196" i="7"/>
  <c r="Y244" i="7"/>
  <c r="Y310" i="7"/>
  <c r="Y328" i="7"/>
  <c r="AA242" i="7"/>
  <c r="Y257" i="7"/>
  <c r="AA257" i="7"/>
  <c r="Y273" i="7"/>
  <c r="AA273" i="7"/>
  <c r="Y286" i="7"/>
  <c r="AA286" i="7"/>
  <c r="Y301" i="7"/>
  <c r="AA301" i="7"/>
  <c r="AA316" i="7"/>
  <c r="Y316" i="7"/>
  <c r="AA320" i="7"/>
  <c r="Y337" i="7"/>
  <c r="Y30" i="7"/>
  <c r="AA30" i="7"/>
  <c r="Y141" i="7"/>
  <c r="AA141" i="7"/>
  <c r="Y158" i="7"/>
  <c r="AA158" i="7"/>
  <c r="Y269" i="7"/>
  <c r="AA269" i="7"/>
  <c r="AA103" i="7"/>
  <c r="Y103" i="7"/>
  <c r="Y157" i="7"/>
  <c r="AA157" i="7"/>
  <c r="Y189" i="7"/>
  <c r="AA189" i="7"/>
  <c r="Y311" i="7"/>
  <c r="AA311" i="7"/>
  <c r="Y205" i="7"/>
  <c r="AA205" i="7"/>
  <c r="Y221" i="7"/>
  <c r="AA221" i="7"/>
  <c r="AA252" i="7"/>
  <c r="Y252" i="7"/>
  <c r="AA268" i="7"/>
  <c r="Y268" i="7"/>
  <c r="Y78" i="7"/>
  <c r="AA78" i="7"/>
  <c r="Y135" i="7"/>
  <c r="AA135" i="7"/>
  <c r="Y279" i="7"/>
  <c r="AA279" i="7"/>
  <c r="AA33" i="7"/>
  <c r="Y18" i="7"/>
  <c r="Y56" i="7"/>
  <c r="Y146" i="7"/>
  <c r="Y183" i="7"/>
  <c r="AA183" i="7"/>
  <c r="Y199" i="7"/>
  <c r="AA199" i="7"/>
  <c r="AA5" i="7"/>
  <c r="AA65" i="7"/>
  <c r="AA111" i="7"/>
  <c r="Y227" i="7"/>
  <c r="Y317" i="7"/>
  <c r="AA317" i="7"/>
  <c r="Y55" i="7"/>
  <c r="AA55" i="7"/>
  <c r="AA73" i="7"/>
  <c r="AA146" i="7"/>
  <c r="Y164" i="7"/>
  <c r="AA21" i="7"/>
  <c r="AA28" i="7"/>
  <c r="Y51" i="7"/>
  <c r="AA81" i="7"/>
  <c r="Y96" i="7"/>
  <c r="AA156" i="7"/>
  <c r="AA162" i="7"/>
  <c r="AA172" i="7"/>
  <c r="AA178" i="7"/>
  <c r="AA188" i="7"/>
  <c r="AA194" i="7"/>
  <c r="AA6" i="7"/>
  <c r="Y14" i="7"/>
  <c r="AA14" i="7"/>
  <c r="AA34" i="7"/>
  <c r="AA52" i="7"/>
  <c r="AA59" i="7"/>
  <c r="Y66" i="7"/>
  <c r="AA71" i="7"/>
  <c r="Y71" i="7"/>
  <c r="AA88" i="7"/>
  <c r="AA89" i="7"/>
  <c r="Y104" i="7"/>
  <c r="Y108" i="7"/>
  <c r="AA112" i="7"/>
  <c r="Y125" i="7"/>
  <c r="AA125" i="7"/>
  <c r="AA134" i="7"/>
  <c r="Y142" i="7"/>
  <c r="AA142" i="7"/>
  <c r="AA165" i="7"/>
  <c r="AA181" i="7"/>
  <c r="AA197" i="7"/>
  <c r="AA210" i="7"/>
  <c r="AA220" i="7"/>
  <c r="AA226" i="7"/>
  <c r="AA236" i="7"/>
  <c r="AA245" i="7"/>
  <c r="AA287" i="7"/>
  <c r="Y294" i="7"/>
  <c r="Y312" i="7"/>
  <c r="AA328" i="7"/>
  <c r="AA329" i="7"/>
  <c r="Y338" i="7"/>
  <c r="Y62" i="7"/>
  <c r="AA62" i="7"/>
  <c r="Y295" i="7"/>
  <c r="AA295" i="7"/>
  <c r="Y334" i="7"/>
  <c r="AA334" i="7"/>
  <c r="Y94" i="7"/>
  <c r="AA94" i="7"/>
  <c r="AA12" i="7"/>
  <c r="Y35" i="7"/>
  <c r="AA58" i="7"/>
  <c r="AA140" i="7"/>
  <c r="Y211" i="7"/>
  <c r="Y289" i="7"/>
  <c r="AA289" i="7"/>
  <c r="Y302" i="7"/>
  <c r="AA302" i="7"/>
  <c r="AA18" i="7"/>
  <c r="Y50" i="7"/>
  <c r="AA72" i="7"/>
  <c r="Y88" i="7"/>
  <c r="Y109" i="7"/>
  <c r="AA109" i="7"/>
  <c r="Z2" i="7"/>
  <c r="AA13" i="7"/>
  <c r="AA44" i="7"/>
  <c r="Y67" i="7"/>
  <c r="Y105" i="7"/>
  <c r="AA161" i="7"/>
  <c r="AA177" i="7"/>
  <c r="Y241" i="7"/>
  <c r="AA241" i="7"/>
  <c r="Y254" i="7"/>
  <c r="AA254" i="7"/>
  <c r="Y270" i="7"/>
  <c r="AA270" i="7"/>
  <c r="Y285" i="7"/>
  <c r="AA285" i="7"/>
  <c r="Y300" i="7"/>
  <c r="AA300" i="7"/>
  <c r="Y313" i="7"/>
  <c r="Y339" i="7"/>
  <c r="AA337" i="7"/>
  <c r="AA338" i="7"/>
  <c r="AA3" i="7"/>
  <c r="AA19" i="7"/>
  <c r="AA35" i="7"/>
  <c r="AA51" i="7"/>
  <c r="AA67" i="7"/>
  <c r="AA83" i="7"/>
  <c r="AA99" i="7"/>
  <c r="AA115" i="7"/>
  <c r="AA131" i="7"/>
  <c r="AA147" i="7"/>
  <c r="AA163" i="7"/>
  <c r="AA179" i="7"/>
  <c r="AA195" i="7"/>
  <c r="AA211" i="7"/>
  <c r="AA227" i="7"/>
  <c r="AA243" i="7"/>
  <c r="AA259" i="7"/>
  <c r="AA275" i="7"/>
  <c r="AA291" i="7"/>
  <c r="AA307" i="7"/>
  <c r="AA323" i="7"/>
  <c r="AA339" i="7"/>
  <c r="Y53" i="4"/>
  <c r="Y309" i="4"/>
  <c r="Y325" i="4"/>
  <c r="Y305" i="4"/>
  <c r="Y301" i="4"/>
  <c r="Y297" i="4"/>
  <c r="Y293" i="4"/>
  <c r="Y245" i="4"/>
  <c r="Y229" i="4"/>
  <c r="Y213" i="4"/>
  <c r="Y197" i="4"/>
  <c r="Y181" i="4"/>
  <c r="Y165" i="4"/>
  <c r="Y128" i="4"/>
  <c r="Y120" i="4"/>
  <c r="Y49" i="4"/>
  <c r="Y41" i="4"/>
  <c r="Y37" i="4"/>
  <c r="Y182" i="4"/>
  <c r="Y166" i="4"/>
  <c r="Y258" i="4"/>
  <c r="Y254" i="4"/>
  <c r="Y250" i="4"/>
  <c r="Y285" i="4"/>
  <c r="Y277" i="4"/>
  <c r="Y101" i="4"/>
  <c r="Y85" i="4"/>
  <c r="Y45" i="4"/>
  <c r="Y29" i="4"/>
  <c r="Y21" i="4"/>
  <c r="Y112" i="4"/>
  <c r="Y104" i="4"/>
  <c r="Y195" i="4"/>
  <c r="Y187" i="4"/>
  <c r="Y183" i="4"/>
  <c r="Y179" i="4"/>
  <c r="Y175" i="4"/>
  <c r="Y171" i="4"/>
  <c r="Y167" i="4"/>
  <c r="Y289" i="4"/>
  <c r="Y281" i="4"/>
  <c r="Y261" i="4"/>
  <c r="Y133" i="4"/>
  <c r="Y117" i="4"/>
  <c r="Y33" i="4"/>
  <c r="Y25" i="4"/>
  <c r="Y5" i="4"/>
  <c r="Y132" i="4"/>
  <c r="Y124" i="4"/>
  <c r="Y116" i="4"/>
  <c r="Y108" i="4"/>
  <c r="Y198" i="4"/>
  <c r="Y238" i="4"/>
  <c r="Y234" i="4"/>
  <c r="Y226" i="4"/>
  <c r="Y218" i="4"/>
  <c r="Y242" i="4"/>
  <c r="Y321" i="4"/>
  <c r="Y317" i="4"/>
  <c r="Y313" i="4"/>
  <c r="Y149" i="4"/>
  <c r="Y222" i="4"/>
  <c r="Y163" i="4"/>
  <c r="Y88" i="4"/>
  <c r="Y336" i="4"/>
  <c r="Y273" i="4"/>
  <c r="Y147" i="4"/>
  <c r="Y80" i="4"/>
  <c r="Y68" i="4"/>
  <c r="Y60" i="4"/>
  <c r="Y312" i="4"/>
  <c r="Y249" i="4"/>
  <c r="Y186" i="4"/>
  <c r="Y134" i="4"/>
  <c r="Y123" i="4"/>
  <c r="Y52" i="4"/>
  <c r="Y44" i="4"/>
  <c r="Y308" i="4"/>
  <c r="Y233" i="4"/>
  <c r="Y178" i="4"/>
  <c r="Y103" i="4"/>
  <c r="Y36" i="4"/>
  <c r="Y28" i="4"/>
  <c r="Y292" i="4"/>
  <c r="Y280" i="4"/>
  <c r="Y217" i="4"/>
  <c r="Y102" i="4"/>
  <c r="Y87" i="4"/>
  <c r="Y327" i="4"/>
  <c r="Y264" i="4"/>
  <c r="Y205" i="4"/>
  <c r="Y146" i="4"/>
  <c r="Y79" i="4"/>
  <c r="Y71" i="4"/>
  <c r="Y59" i="4"/>
  <c r="Y4" i="4"/>
  <c r="Y315" i="4"/>
  <c r="Y252" i="4"/>
  <c r="Y185" i="4"/>
  <c r="Y126" i="4"/>
  <c r="Y51" i="4"/>
  <c r="Y47" i="4"/>
  <c r="Y39" i="4"/>
  <c r="Y310" i="4"/>
  <c r="Y307" i="4"/>
  <c r="Y303" i="4"/>
  <c r="Y299" i="4"/>
  <c r="Y295" i="4"/>
  <c r="Y244" i="4"/>
  <c r="Y240" i="4"/>
  <c r="Y236" i="4"/>
  <c r="Y232" i="4"/>
  <c r="Y177" i="4"/>
  <c r="Y173" i="4"/>
  <c r="Y169" i="4"/>
  <c r="Y114" i="4"/>
  <c r="Y110" i="4"/>
  <c r="Y106" i="4"/>
  <c r="Y38" i="4"/>
  <c r="Y35" i="4"/>
  <c r="Y31" i="4"/>
  <c r="Y27" i="4"/>
  <c r="Y23" i="4"/>
  <c r="Y294" i="4"/>
  <c r="Y291" i="4"/>
  <c r="Y287" i="4"/>
  <c r="Y283" i="4"/>
  <c r="Y279" i="4"/>
  <c r="Y228" i="4"/>
  <c r="Y224" i="4"/>
  <c r="Y220" i="4"/>
  <c r="Y216" i="4"/>
  <c r="Y161" i="4"/>
  <c r="Y157" i="4"/>
  <c r="Y153" i="4"/>
  <c r="Y98" i="4"/>
  <c r="Y94" i="4"/>
  <c r="Y90" i="4"/>
  <c r="Y22" i="4"/>
  <c r="Y19" i="4"/>
  <c r="Y15" i="4"/>
  <c r="Y11" i="4"/>
  <c r="Y7" i="4"/>
  <c r="Y17" i="4"/>
  <c r="Y206" i="4"/>
  <c r="Y135" i="4"/>
  <c r="Y118" i="4"/>
  <c r="Y225" i="4"/>
  <c r="Y158" i="4"/>
  <c r="Y91" i="4"/>
  <c r="Y20" i="4"/>
  <c r="Y331" i="4"/>
  <c r="Y272" i="4"/>
  <c r="Y201" i="4"/>
  <c r="Y326" i="4"/>
  <c r="Y271" i="4"/>
  <c r="Y212" i="4"/>
  <c r="Y74" i="4"/>
  <c r="Y322" i="4"/>
  <c r="Y318" i="4"/>
  <c r="Y314" i="4"/>
  <c r="Y262" i="4"/>
  <c r="Y259" i="4"/>
  <c r="Y255" i="4"/>
  <c r="Y251" i="4"/>
  <c r="Y247" i="4"/>
  <c r="Y196" i="4"/>
  <c r="Y192" i="4"/>
  <c r="Y188" i="4"/>
  <c r="Y184" i="4"/>
  <c r="Y129" i="4"/>
  <c r="Y125" i="4"/>
  <c r="Y121" i="4"/>
  <c r="Y50" i="4"/>
  <c r="Y46" i="4"/>
  <c r="Y42" i="4"/>
  <c r="Y159" i="4"/>
  <c r="Y92" i="4"/>
  <c r="Y332" i="4"/>
  <c r="Y210" i="4"/>
  <c r="Y139" i="4"/>
  <c r="Y304" i="4"/>
  <c r="Y241" i="4"/>
  <c r="Y111" i="4"/>
  <c r="Y162" i="4"/>
  <c r="Y99" i="4"/>
  <c r="Y12" i="4"/>
  <c r="Y335" i="4"/>
  <c r="Y142" i="4"/>
  <c r="Y311" i="4"/>
  <c r="Y260" i="4"/>
  <c r="Y338" i="4"/>
  <c r="Y208" i="4"/>
  <c r="Y141" i="4"/>
  <c r="Y306" i="4"/>
  <c r="Y302" i="4"/>
  <c r="Y298" i="4"/>
  <c r="Y246" i="4"/>
  <c r="Y243" i="4"/>
  <c r="Y239" i="4"/>
  <c r="Y235" i="4"/>
  <c r="Y231" i="4"/>
  <c r="Y180" i="4"/>
  <c r="Y176" i="4"/>
  <c r="Y172" i="4"/>
  <c r="Y168" i="4"/>
  <c r="Y113" i="4"/>
  <c r="Y109" i="4"/>
  <c r="Y105" i="4"/>
  <c r="Y34" i="4"/>
  <c r="Y30" i="4"/>
  <c r="Y26" i="4"/>
  <c r="Y151" i="4"/>
  <c r="Y9" i="4"/>
  <c r="Y328" i="4"/>
  <c r="Y265" i="4"/>
  <c r="Y202" i="4"/>
  <c r="Y150" i="4"/>
  <c r="Y84" i="4"/>
  <c r="Y76" i="4"/>
  <c r="Y64" i="4"/>
  <c r="Y56" i="4"/>
  <c r="Y320" i="4"/>
  <c r="Y257" i="4"/>
  <c r="Y194" i="4"/>
  <c r="Y131" i="4"/>
  <c r="Y119" i="4"/>
  <c r="Y48" i="4"/>
  <c r="Y40" i="4"/>
  <c r="Y300" i="4"/>
  <c r="Y237" i="4"/>
  <c r="Y170" i="4"/>
  <c r="Y115" i="4"/>
  <c r="Y32" i="4"/>
  <c r="Y24" i="4"/>
  <c r="Y288" i="4"/>
  <c r="Y221" i="4"/>
  <c r="Y154" i="4"/>
  <c r="Y95" i="4"/>
  <c r="Y8" i="4"/>
  <c r="Y276" i="4"/>
  <c r="Y86" i="4"/>
  <c r="Y75" i="4"/>
  <c r="Y63" i="4"/>
  <c r="Y55" i="4"/>
  <c r="Y323" i="4"/>
  <c r="Y248" i="4"/>
  <c r="Y189" i="4"/>
  <c r="Y130" i="4"/>
  <c r="Y122" i="4"/>
  <c r="Y70" i="4"/>
  <c r="Y54" i="4"/>
  <c r="Y43" i="4"/>
  <c r="Y334" i="4"/>
  <c r="Y278" i="4"/>
  <c r="Y267" i="4"/>
  <c r="Y204" i="4"/>
  <c r="Y137" i="4"/>
  <c r="Y78" i="4"/>
  <c r="Y66" i="4"/>
  <c r="Y62" i="4"/>
  <c r="Y3" i="4"/>
  <c r="Y69" i="4"/>
  <c r="Y290" i="4"/>
  <c r="Y286" i="4"/>
  <c r="Y282" i="4"/>
  <c r="Y230" i="4"/>
  <c r="Y227" i="4"/>
  <c r="Y223" i="4"/>
  <c r="Y219" i="4"/>
  <c r="Y215" i="4"/>
  <c r="Y164" i="4"/>
  <c r="Y160" i="4"/>
  <c r="Y156" i="4"/>
  <c r="Y152" i="4"/>
  <c r="Y97" i="4"/>
  <c r="Y93" i="4"/>
  <c r="Y89" i="4"/>
  <c r="Y18" i="4"/>
  <c r="Y14" i="4"/>
  <c r="Y10" i="4"/>
  <c r="Y155" i="4"/>
  <c r="Y96" i="4"/>
  <c r="Y13" i="4"/>
  <c r="Y269" i="4"/>
  <c r="Y143" i="4"/>
  <c r="Y72" i="4"/>
  <c r="Y316" i="4"/>
  <c r="Y253" i="4"/>
  <c r="Y190" i="4"/>
  <c r="Y127" i="4"/>
  <c r="Y296" i="4"/>
  <c r="Y174" i="4"/>
  <c r="Y107" i="4"/>
  <c r="Y284" i="4"/>
  <c r="Y16" i="4"/>
  <c r="Y339" i="4"/>
  <c r="Y268" i="4"/>
  <c r="Y209" i="4"/>
  <c r="Y138" i="4"/>
  <c r="Y83" i="4"/>
  <c r="Y67" i="4"/>
  <c r="Y319" i="4"/>
  <c r="Y256" i="4"/>
  <c r="Y193" i="4"/>
  <c r="Y330" i="4"/>
  <c r="Y275" i="4"/>
  <c r="Y200" i="4"/>
  <c r="Y145" i="4"/>
  <c r="Y82" i="4"/>
  <c r="Y58" i="4"/>
  <c r="Y6" i="4"/>
  <c r="Y337" i="4"/>
  <c r="Y333" i="4"/>
  <c r="Y329" i="4"/>
  <c r="Y274" i="4"/>
  <c r="Y270" i="4"/>
  <c r="Y266" i="4"/>
  <c r="Y214" i="4"/>
  <c r="Y211" i="4"/>
  <c r="Y207" i="4"/>
  <c r="Y203" i="4"/>
  <c r="Y199" i="4"/>
  <c r="Y191" i="4"/>
  <c r="Y148" i="4"/>
  <c r="Y144" i="4"/>
  <c r="Y140" i="4"/>
  <c r="Y136" i="4"/>
  <c r="Y81" i="4"/>
  <c r="Y77" i="4"/>
  <c r="Y73" i="4"/>
  <c r="Y65" i="4"/>
  <c r="Y61" i="4"/>
  <c r="Y57" i="4"/>
  <c r="Y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tc={95A73270-0ADF-447D-A9B2-D6950BC4D6F9}</author>
    <author>tc={EA6E05E3-3E05-4D8A-B198-A6E2B8EAD67D}</author>
    <author>tc={269D78BA-824E-4397-AE40-99295ADD6526}</author>
  </authors>
  <commentList>
    <comment ref="A1" authorId="0" shapeId="0" xr:uid="{95A73270-0ADF-447D-A9B2-D6950BC4D6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data Taklyawar edit karaycha</t>
      </text>
    </comment>
    <comment ref="AA1" authorId="1" shapeId="0" xr:uid="{EA6E05E3-3E05-4D8A-B198-A6E2B8EAD67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CGPA (GPA1 + GPA2) karaycha (Sem I + Sem II)
Ani formula =SUM(Z2:AA2)/2</t>
      </text>
    </comment>
    <comment ref="T3" authorId="2" shapeId="0" xr:uid="{269D78BA-824E-4397-AE40-99295ADD6526}">
      <text>
        <t>[Threaded comment]
Your version of Excel allows you to read this threaded comment; however, any edits to it will get removed if the file is opened in a newer version of Excel. Learn more: https://go.microsoft.com/fwlink/?linkid=870924
Comment:
    Demo Data</t>
      </text>
    </comment>
  </commentList>
</comments>
</file>

<file path=xl/sharedStrings.xml><?xml version="1.0" encoding="utf-8"?>
<sst xmlns="http://schemas.openxmlformats.org/spreadsheetml/2006/main" count="18580" uniqueCount="2110">
  <si>
    <t>Div</t>
  </si>
  <si>
    <t>Regno</t>
  </si>
  <si>
    <t>Name of Students</t>
  </si>
  <si>
    <t>Status</t>
  </si>
  <si>
    <t>phyTh</t>
  </si>
  <si>
    <t>phyPr</t>
  </si>
  <si>
    <t>m1Th</t>
  </si>
  <si>
    <t>beeTh</t>
  </si>
  <si>
    <t>beePr</t>
  </si>
  <si>
    <t>egTh</t>
  </si>
  <si>
    <t>egPr</t>
  </si>
  <si>
    <t>emTh</t>
  </si>
  <si>
    <t>eePr</t>
  </si>
  <si>
    <t>A01</t>
  </si>
  <si>
    <t>2022BCS152</t>
  </si>
  <si>
    <t>KACHAWAR SHIVAM DIGAMBAR</t>
  </si>
  <si>
    <t>Regular</t>
  </si>
  <si>
    <t>B +</t>
  </si>
  <si>
    <t>A</t>
  </si>
  <si>
    <t>A +</t>
  </si>
  <si>
    <t>A02</t>
  </si>
  <si>
    <t>2022BCS009</t>
  </si>
  <si>
    <t>SAYYAD ASLAM BABU</t>
  </si>
  <si>
    <t>A03</t>
  </si>
  <si>
    <t>2022BCS008</t>
  </si>
  <si>
    <t>SAMBHALE SHIVAM BALAJI</t>
  </si>
  <si>
    <t>C +</t>
  </si>
  <si>
    <t>F</t>
  </si>
  <si>
    <t>B</t>
  </si>
  <si>
    <t>D</t>
  </si>
  <si>
    <t>A04</t>
  </si>
  <si>
    <t>2022BCS064</t>
  </si>
  <si>
    <t>DHARME PRAJWAL NANDKISHOR</t>
  </si>
  <si>
    <t>A05</t>
  </si>
  <si>
    <t>2022BCS044</t>
  </si>
  <si>
    <t>WAGH HARSHAL SANJAY</t>
  </si>
  <si>
    <t>A06</t>
  </si>
  <si>
    <t>2022BCS036</t>
  </si>
  <si>
    <t>RAJURPALLE SHUBHAM VYANKTESH</t>
  </si>
  <si>
    <t>A07</t>
  </si>
  <si>
    <t>2022BCS015</t>
  </si>
  <si>
    <t>DUBEY SHWETA AJAY</t>
  </si>
  <si>
    <t>A08</t>
  </si>
  <si>
    <t>2022BCS079</t>
  </si>
  <si>
    <t>PIDGE GAJANAND GUNDAPPA</t>
  </si>
  <si>
    <t>C</t>
  </si>
  <si>
    <t>A09</t>
  </si>
  <si>
    <t>2022BCS026</t>
  </si>
  <si>
    <t>LOHKARE MANJUSHRI RAM</t>
  </si>
  <si>
    <t>A10</t>
  </si>
  <si>
    <t>2022BIT026</t>
  </si>
  <si>
    <t>GHARAD SANKET GANESH</t>
  </si>
  <si>
    <t>A11</t>
  </si>
  <si>
    <t>2022BCS131</t>
  </si>
  <si>
    <t>JYOTI BHOSALE</t>
  </si>
  <si>
    <t>A12</t>
  </si>
  <si>
    <t>2022BIT044</t>
  </si>
  <si>
    <t>PRATIK WASEKAR</t>
  </si>
  <si>
    <t>A13</t>
  </si>
  <si>
    <t>2022BCS126</t>
  </si>
  <si>
    <t>RANVEERKAR SHRIHITA SURESH</t>
  </si>
  <si>
    <t>A14</t>
  </si>
  <si>
    <t>2022BEC151</t>
  </si>
  <si>
    <t>DADHALE SUNIL SAKHARAM</t>
  </si>
  <si>
    <t>A15</t>
  </si>
  <si>
    <t>2022BCE040</t>
  </si>
  <si>
    <t>DHAGE SHRIKANT LAXMAN</t>
  </si>
  <si>
    <t>A16</t>
  </si>
  <si>
    <t>2022BEC153</t>
  </si>
  <si>
    <t>RUTUJ AVINASH KURUNDKAR</t>
  </si>
  <si>
    <t>A17</t>
  </si>
  <si>
    <t>2022BEC095</t>
  </si>
  <si>
    <t>KUREKAR SHIVAM EKNATH</t>
  </si>
  <si>
    <t>A18</t>
  </si>
  <si>
    <t>2022BEC035</t>
  </si>
  <si>
    <t>ATTARDE SUJAL RAJESH</t>
  </si>
  <si>
    <t>A19</t>
  </si>
  <si>
    <t>2022BEC076</t>
  </si>
  <si>
    <t>MATHANKAR SAKSHI PRAMOD</t>
  </si>
  <si>
    <t>A20</t>
  </si>
  <si>
    <t>2022BEC083</t>
  </si>
  <si>
    <t>BIRAJDAR RUDRAKSH SUBHASH</t>
  </si>
  <si>
    <t>A21</t>
  </si>
  <si>
    <t>2022BEC022</t>
  </si>
  <si>
    <t>YEVATE KRISHNA VAIBHAV</t>
  </si>
  <si>
    <t>A22</t>
  </si>
  <si>
    <t>2022BEC120</t>
  </si>
  <si>
    <t>SALUNKE SHIVAM DNYNESHWAR</t>
  </si>
  <si>
    <t>A23</t>
  </si>
  <si>
    <t>2022BITO25</t>
  </si>
  <si>
    <t>GAJAKOSH PARMESHWAR DATTA</t>
  </si>
  <si>
    <t>A24</t>
  </si>
  <si>
    <t>2022BEC075</t>
  </si>
  <si>
    <t>KHOBE VARAD ASHOKRAO</t>
  </si>
  <si>
    <t>A25</t>
  </si>
  <si>
    <t>2022BEC093</t>
  </si>
  <si>
    <t>KIDE SAKSHI DEVIDAS</t>
  </si>
  <si>
    <t>A26</t>
  </si>
  <si>
    <t>2022BEC067</t>
  </si>
  <si>
    <t>SONWAL OM SANCHIT</t>
  </si>
  <si>
    <t>A27</t>
  </si>
  <si>
    <t>2022BEC048</t>
  </si>
  <si>
    <t>INGLE NIKITA SURESH</t>
  </si>
  <si>
    <t>A28</t>
  </si>
  <si>
    <t>2022BEC046</t>
  </si>
  <si>
    <t>GAWARE VIKAS GUNAJI</t>
  </si>
  <si>
    <t>A29</t>
  </si>
  <si>
    <t>2022BEC081</t>
  </si>
  <si>
    <t>LAWTE KUNTAL BANDU</t>
  </si>
  <si>
    <t>A30</t>
  </si>
  <si>
    <t>2022BIN037</t>
  </si>
  <si>
    <t>PATODEKAR SUKANYA MADHAVRAO</t>
  </si>
  <si>
    <t>A31</t>
  </si>
  <si>
    <t>2022BIT008</t>
  </si>
  <si>
    <t>ATHARVA RAVINDRA KALE</t>
  </si>
  <si>
    <t>A32</t>
  </si>
  <si>
    <t>2022BCS019</t>
  </si>
  <si>
    <t>TANUSHREE BAGDE</t>
  </si>
  <si>
    <t>A33</t>
  </si>
  <si>
    <t>2022BME017</t>
  </si>
  <si>
    <t>CHAVAN VIKRAM DAULATRAO</t>
  </si>
  <si>
    <t>A34</t>
  </si>
  <si>
    <t>2022BINO22</t>
  </si>
  <si>
    <t>KASLE GANESH SANDIPAN</t>
  </si>
  <si>
    <t>A35</t>
  </si>
  <si>
    <t>2022BCH008</t>
  </si>
  <si>
    <t>HIWARE DARSHAN RAMESH</t>
  </si>
  <si>
    <t>A36</t>
  </si>
  <si>
    <t>2022BEC038</t>
  </si>
  <si>
    <t>CHAVAN SATYAM RAJESH</t>
  </si>
  <si>
    <t>A37</t>
  </si>
  <si>
    <t>2022BEL152</t>
  </si>
  <si>
    <t>KULKARNI PRATIK DILEEP</t>
  </si>
  <si>
    <t>A38</t>
  </si>
  <si>
    <t>2022BIN015</t>
  </si>
  <si>
    <t>NAYAK SUSHANT SUNILRAO</t>
  </si>
  <si>
    <t>A39</t>
  </si>
  <si>
    <t>2022BIN007</t>
  </si>
  <si>
    <t>KHANDRE SAINATH SANTOSH</t>
  </si>
  <si>
    <t>A40</t>
  </si>
  <si>
    <t>2022BCS002</t>
  </si>
  <si>
    <t>BEDRE MAHESH SURYAKANT</t>
  </si>
  <si>
    <t>A41</t>
  </si>
  <si>
    <t>2022BCH019</t>
  </si>
  <si>
    <t>EKLARE ADITI SANJAY</t>
  </si>
  <si>
    <t>A42</t>
  </si>
  <si>
    <t>2022BIN029</t>
  </si>
  <si>
    <t>PANCHAL NANDINI MADHAV</t>
  </si>
  <si>
    <t>A43</t>
  </si>
  <si>
    <t>2022BEC125</t>
  </si>
  <si>
    <t>KADEWALE GURPREETSINGH DAYALSINGH</t>
  </si>
  <si>
    <t>A44</t>
  </si>
  <si>
    <t>2022BME009</t>
  </si>
  <si>
    <t>SABLE KUNAL ARUN</t>
  </si>
  <si>
    <t>A45</t>
  </si>
  <si>
    <t>2022BIN042</t>
  </si>
  <si>
    <t>SHINGEWAD MAHESH PRAKASH</t>
  </si>
  <si>
    <t>A46</t>
  </si>
  <si>
    <t>2022BME005</t>
  </si>
  <si>
    <t>GAIKWAD GAURAV KANTHAK</t>
  </si>
  <si>
    <t>A47</t>
  </si>
  <si>
    <t>2022BME023</t>
  </si>
  <si>
    <t>BORULKAR AMITKUMAR DINKAR</t>
  </si>
  <si>
    <t>A48</t>
  </si>
  <si>
    <t>2022BCH023</t>
  </si>
  <si>
    <t>KADAM CHAMPATI PRABHAKAR</t>
  </si>
  <si>
    <t>A49</t>
  </si>
  <si>
    <t>2022BME029</t>
  </si>
  <si>
    <t>RAUT VINAYAK NIVRUTTI</t>
  </si>
  <si>
    <t>A50</t>
  </si>
  <si>
    <t>2022BCE058</t>
  </si>
  <si>
    <t>WAGHMARE UDAY VIJAYKUMAR</t>
  </si>
  <si>
    <t>A51</t>
  </si>
  <si>
    <t>2022BCE026</t>
  </si>
  <si>
    <t>KULKARNI UDDHAV SURESH</t>
  </si>
  <si>
    <t>A52</t>
  </si>
  <si>
    <t>2022BPR035</t>
  </si>
  <si>
    <t>UDGIRKAR DIGVIJAY RAMAKANT</t>
  </si>
  <si>
    <t>A53</t>
  </si>
  <si>
    <t>2022BCH018</t>
  </si>
  <si>
    <t>KAKADE SHRIKANT SANJAY</t>
  </si>
  <si>
    <t>A54</t>
  </si>
  <si>
    <t>2022BITO14</t>
  </si>
  <si>
    <t>SHERKURE SAMIKSHA RAWAN</t>
  </si>
  <si>
    <t>A55</t>
  </si>
  <si>
    <t>2022BCE046</t>
  </si>
  <si>
    <t>DEV MANGILAL JANGID</t>
  </si>
  <si>
    <t>A57</t>
  </si>
  <si>
    <t>2022BPR003</t>
  </si>
  <si>
    <t>PAIKRAO AKASH PRAKASH</t>
  </si>
  <si>
    <t>A58</t>
  </si>
  <si>
    <t>2022BPR024</t>
  </si>
  <si>
    <t>PANDHARE RITESH DIGAMBER</t>
  </si>
  <si>
    <t>A59</t>
  </si>
  <si>
    <t>2022BME013</t>
  </si>
  <si>
    <t>GADHAVE KOMAL NANDU</t>
  </si>
  <si>
    <t>A60</t>
  </si>
  <si>
    <t>2022BPR031</t>
  </si>
  <si>
    <t>PAHURKAR RAHUL ANIL</t>
  </si>
  <si>
    <t>A61</t>
  </si>
  <si>
    <t>2022BPR020</t>
  </si>
  <si>
    <t>DESAI SANIKA ACHYUTRAO</t>
  </si>
  <si>
    <t>A62</t>
  </si>
  <si>
    <t>2022BTT018</t>
  </si>
  <si>
    <t>SAWANT SHITAL SONABARAO</t>
  </si>
  <si>
    <t>A64</t>
  </si>
  <si>
    <t>2022BPR004</t>
  </si>
  <si>
    <t>SAJJAN PRATIK RAMESH</t>
  </si>
  <si>
    <t>A65</t>
  </si>
  <si>
    <t>2022BPR011</t>
  </si>
  <si>
    <t>BHARKADE JAYSHREE ABAJI</t>
  </si>
  <si>
    <t>A66</t>
  </si>
  <si>
    <t>2022BIT049</t>
  </si>
  <si>
    <t>BASWADE DHANSHRI VITTHALRAO</t>
  </si>
  <si>
    <t>A67</t>
  </si>
  <si>
    <t>2022BCH022</t>
  </si>
  <si>
    <t>GAGILGE SHIVSHANKAR SANJAY</t>
  </si>
  <si>
    <t>A68</t>
  </si>
  <si>
    <t>2022BEC128</t>
  </si>
  <si>
    <t>CHOUDHARI SATWIK SATISH</t>
  </si>
  <si>
    <t>Mathematics -l</t>
  </si>
  <si>
    <t>Chemistry T</t>
  </si>
  <si>
    <t>Chemistry P</t>
  </si>
  <si>
    <t>Programming for Problem Solving T</t>
  </si>
  <si>
    <t>Programming for Problem Solving P</t>
  </si>
  <si>
    <t>Workshop (Manufacturing Practices)</t>
  </si>
  <si>
    <t>Professional Communication T</t>
  </si>
  <si>
    <t>Professional Communication P</t>
  </si>
  <si>
    <t>phyThP</t>
  </si>
  <si>
    <t>phyPrP</t>
  </si>
  <si>
    <t>m1ThP</t>
  </si>
  <si>
    <t>beeThP</t>
  </si>
  <si>
    <t>beePrP</t>
  </si>
  <si>
    <t>egThP</t>
  </si>
  <si>
    <t>egPrP</t>
  </si>
  <si>
    <t>emThP</t>
  </si>
  <si>
    <t>eePrP</t>
  </si>
  <si>
    <t>CGPA</t>
  </si>
  <si>
    <t>Rank</t>
  </si>
  <si>
    <t>Roll No.</t>
  </si>
  <si>
    <t>Name of Student</t>
  </si>
  <si>
    <t>Registration No.</t>
  </si>
  <si>
    <t>B01</t>
  </si>
  <si>
    <t>2022BCE013</t>
  </si>
  <si>
    <t>POPALWAR VEDANT NAGNATH</t>
  </si>
  <si>
    <t>B02</t>
  </si>
  <si>
    <t>2022BCS155</t>
  </si>
  <si>
    <t>KHOMNE SHRUTI MAHESH</t>
  </si>
  <si>
    <t>B03</t>
  </si>
  <si>
    <t>2022BITO24</t>
  </si>
  <si>
    <t>GAIKWAD PRUTHVIRAJ ARVIND</t>
  </si>
  <si>
    <t>B04</t>
  </si>
  <si>
    <t>2022BCS113</t>
  </si>
  <si>
    <t>SAHIL DEVIDAS KORE</t>
  </si>
  <si>
    <t>B05</t>
  </si>
  <si>
    <t>2022BCS060</t>
  </si>
  <si>
    <t>DAHALE ISHWARI PRADIP</t>
  </si>
  <si>
    <t>B06</t>
  </si>
  <si>
    <t>2022BCS092</t>
  </si>
  <si>
    <t>KRISHNA SUNIL RATHOR</t>
  </si>
  <si>
    <t>B07</t>
  </si>
  <si>
    <t>2022BIT151</t>
  </si>
  <si>
    <t>MORE PALLAVI SHIVAJI</t>
  </si>
  <si>
    <t>B08</t>
  </si>
  <si>
    <t>2022BCS021</t>
  </si>
  <si>
    <t>KOYALE DHIRAJ GANGARAM</t>
  </si>
  <si>
    <t>B09</t>
  </si>
  <si>
    <t>2022BIT152</t>
  </si>
  <si>
    <t>PARHAD PRATIK KESHAVRAO</t>
  </si>
  <si>
    <t>B10</t>
  </si>
  <si>
    <t>2022BIT040</t>
  </si>
  <si>
    <t>DHAPODKAR ASTHA RAJESH</t>
  </si>
  <si>
    <t>B11</t>
  </si>
  <si>
    <t>2022BIT046</t>
  </si>
  <si>
    <t>DESHMUKH OM VIVEKANAND</t>
  </si>
  <si>
    <t>B12</t>
  </si>
  <si>
    <t>2022BIT047</t>
  </si>
  <si>
    <t>BAGWALE VINIT SIDDHESHWAR</t>
  </si>
  <si>
    <t>B13</t>
  </si>
  <si>
    <t>2022BCS118</t>
  </si>
  <si>
    <t>WADGAONKAR RUTUJA AMOL</t>
  </si>
  <si>
    <t>B14</t>
  </si>
  <si>
    <t>2022BIT048</t>
  </si>
  <si>
    <t>BHAKARE SHRAVANI NARENDRA</t>
  </si>
  <si>
    <t>B15</t>
  </si>
  <si>
    <t>2022BIT051</t>
  </si>
  <si>
    <t>GUJAR SAKSHI SHRIRAM</t>
  </si>
  <si>
    <t>B16</t>
  </si>
  <si>
    <t>2022BEC152</t>
  </si>
  <si>
    <t>PRAJWAL RAJENDRA LATARE</t>
  </si>
  <si>
    <t>B17</t>
  </si>
  <si>
    <t>2022BCS073</t>
  </si>
  <si>
    <t>KOTHE DEVANSHU DHANRAJ</t>
  </si>
  <si>
    <t>B18</t>
  </si>
  <si>
    <t>2022BITO28</t>
  </si>
  <si>
    <t>HAMAND ASHUTOSH BALAJI</t>
  </si>
  <si>
    <t>B19</t>
  </si>
  <si>
    <t>2022BEC109</t>
  </si>
  <si>
    <t>JAISWAR AAKASH RAMESH</t>
  </si>
  <si>
    <t>B20</t>
  </si>
  <si>
    <t>2022BCS038</t>
  </si>
  <si>
    <t>SAHIL RAJU SONKAMBLE</t>
  </si>
  <si>
    <t>B21</t>
  </si>
  <si>
    <t>2022BEC026</t>
  </si>
  <si>
    <t>GAWANDE SANIDHYA ARUN</t>
  </si>
  <si>
    <t>B22</t>
  </si>
  <si>
    <t>2022BEC045</t>
  </si>
  <si>
    <t>GAURAV GAJANAN NAYSE</t>
  </si>
  <si>
    <t>B23</t>
  </si>
  <si>
    <t>2022BEC016</t>
  </si>
  <si>
    <t>RENGE TUKARAM NARHARI</t>
  </si>
  <si>
    <t>B24</t>
  </si>
  <si>
    <t>2022BEC034</t>
  </si>
  <si>
    <t>ANIKET V DHARWAR</t>
  </si>
  <si>
    <t>B25</t>
  </si>
  <si>
    <t>2022BEC023</t>
  </si>
  <si>
    <t>AGRAWAL ANUJ RAJESH</t>
  </si>
  <si>
    <t>B26</t>
  </si>
  <si>
    <t>2022BIT006</t>
  </si>
  <si>
    <t>RODE RAKHI RAOSAHEB</t>
  </si>
  <si>
    <t>B27</t>
  </si>
  <si>
    <t>2022BEC005</t>
  </si>
  <si>
    <t>CHINCHOLKAR MUKUL DNYANESHWAR</t>
  </si>
  <si>
    <t>B28</t>
  </si>
  <si>
    <t>2022BEC119</t>
  </si>
  <si>
    <t>SAGAR PRADIP DHAWALE</t>
  </si>
  <si>
    <t>B29</t>
  </si>
  <si>
    <t>2022BIN002</t>
  </si>
  <si>
    <t>KHALIKAR YASH SANTOSH</t>
  </si>
  <si>
    <t>B30</t>
  </si>
  <si>
    <t>2022BME037</t>
  </si>
  <si>
    <t>PANCHAL ASHVINI VAIJANATH</t>
  </si>
  <si>
    <t>B31</t>
  </si>
  <si>
    <t>2022BCE153</t>
  </si>
  <si>
    <t>KALYANKAR RADHIKA GANESHRAO</t>
  </si>
  <si>
    <t>B32</t>
  </si>
  <si>
    <t>2022BEL026</t>
  </si>
  <si>
    <t>DHULASE PRADYUMNA PANDURANG</t>
  </si>
  <si>
    <t>B33</t>
  </si>
  <si>
    <t>2022BCE060</t>
  </si>
  <si>
    <t>MOHAMMAD KAZIM</t>
  </si>
  <si>
    <t>??</t>
  </si>
  <si>
    <t>B34</t>
  </si>
  <si>
    <t>2022BME018</t>
  </si>
  <si>
    <t>KUDE YASH VIVEK</t>
  </si>
  <si>
    <t>B35</t>
  </si>
  <si>
    <t>2022BEL027</t>
  </si>
  <si>
    <t>POKHRIKAR SIDDHI SANJAY</t>
  </si>
  <si>
    <t>B36</t>
  </si>
  <si>
    <t>2022BEC019</t>
  </si>
  <si>
    <t>GHANVATE VAISHNAVI DNYANOBA</t>
  </si>
  <si>
    <t>B37</t>
  </si>
  <si>
    <t>2022BEC050</t>
  </si>
  <si>
    <t>KALPANDE ANUJA DNYANESHWAR</t>
  </si>
  <si>
    <t>B38</t>
  </si>
  <si>
    <t>2022BIN018</t>
  </si>
  <si>
    <t>SONWALE SHASHIKANT SURYAKANT</t>
  </si>
  <si>
    <t>B39</t>
  </si>
  <si>
    <t>2022BIN034</t>
  </si>
  <si>
    <t>KHANDRE SAKSHI NAGESH</t>
  </si>
  <si>
    <t>B40</t>
  </si>
  <si>
    <t>2022BIT005</t>
  </si>
  <si>
    <t>LAWKESH RAJU DHURVE</t>
  </si>
  <si>
    <t>B41</t>
  </si>
  <si>
    <t>2022BCH017</t>
  </si>
  <si>
    <t>APRAJITA BANERJEE</t>
  </si>
  <si>
    <t>B42</t>
  </si>
  <si>
    <t>2022BEL008</t>
  </si>
  <si>
    <t>GIRI ATHARV MADHAV</t>
  </si>
  <si>
    <t>B43</t>
  </si>
  <si>
    <t>2022BEL031</t>
  </si>
  <si>
    <t>PANDE AROHI DEEPAK</t>
  </si>
  <si>
    <t>B44</t>
  </si>
  <si>
    <t>2022BME061</t>
  </si>
  <si>
    <t>SUKHAI HARJYOTSINGH HARMEETSINGH</t>
  </si>
  <si>
    <t>B45</t>
  </si>
  <si>
    <t>2022BPR151</t>
  </si>
  <si>
    <t>AMAGE VEDANT HANSRAJ</t>
  </si>
  <si>
    <t>B46</t>
  </si>
  <si>
    <t>2022BCS047</t>
  </si>
  <si>
    <t>DHURVE RITESH DNYANESHWAR</t>
  </si>
  <si>
    <t>B47</t>
  </si>
  <si>
    <t>2022BPR002</t>
  </si>
  <si>
    <t>KHALIKAR SARVESH BABURAO</t>
  </si>
  <si>
    <t>B48</t>
  </si>
  <si>
    <t>2022BEC013</t>
  </si>
  <si>
    <t>KOLWATE SHRUTI VISHWANATH</t>
  </si>
  <si>
    <t>B49</t>
  </si>
  <si>
    <t>2022BME031</t>
  </si>
  <si>
    <t>SONAWANE BHAVESH MILIND</t>
  </si>
  <si>
    <t>B50</t>
  </si>
  <si>
    <t>2022BCH013</t>
  </si>
  <si>
    <t>KHAIRKAR SAMYAK KAMALKUMAR</t>
  </si>
  <si>
    <t>B51</t>
  </si>
  <si>
    <t>2022BTT010</t>
  </si>
  <si>
    <t>MORTATE SIDDHESHWAR BHUJANG</t>
  </si>
  <si>
    <t>B52</t>
  </si>
  <si>
    <t>2022BCE024</t>
  </si>
  <si>
    <t>JADHAV KRUSHNA VIJAY</t>
  </si>
  <si>
    <t>B53</t>
  </si>
  <si>
    <t>2022BCE050</t>
  </si>
  <si>
    <t>CHAVAN SAHIL SANJAY</t>
  </si>
  <si>
    <t>B54</t>
  </si>
  <si>
    <t>2022BCE057</t>
  </si>
  <si>
    <t>NIRMAL DESHMUKH</t>
  </si>
  <si>
    <t>B55</t>
  </si>
  <si>
    <t>2022BTT007</t>
  </si>
  <si>
    <t>BHATKAR MANASVI HARICHANDRA</t>
  </si>
  <si>
    <t>B56</t>
  </si>
  <si>
    <t>2022BPR044</t>
  </si>
  <si>
    <t>SHAHANE PRATIK VINOD</t>
  </si>
  <si>
    <t>B57</t>
  </si>
  <si>
    <t>2022BPR006</t>
  </si>
  <si>
    <t>KUKADE KALYANI DILIP</t>
  </si>
  <si>
    <t>B58</t>
  </si>
  <si>
    <t>2022BME048</t>
  </si>
  <si>
    <t>MATE VIPAKSHI VINOD</t>
  </si>
  <si>
    <t>B59</t>
  </si>
  <si>
    <t>2022BPR053</t>
  </si>
  <si>
    <t>SUGAVE OMKAR RAGHUNATH</t>
  </si>
  <si>
    <t>B60</t>
  </si>
  <si>
    <t>2022BTT015</t>
  </si>
  <si>
    <t>SARODE MANISH SUNIL</t>
  </si>
  <si>
    <t>B61</t>
  </si>
  <si>
    <t>2022BTT021</t>
  </si>
  <si>
    <t>ASWALE TANVI ANIL</t>
  </si>
  <si>
    <t>B62</t>
  </si>
  <si>
    <t>2022BEC037</t>
  </si>
  <si>
    <t>CHAUDHARI TUSHAR JIVAN</t>
  </si>
  <si>
    <t>B63</t>
  </si>
  <si>
    <t>2022BPR050</t>
  </si>
  <si>
    <t>KHARAT OM KESHAV</t>
  </si>
  <si>
    <t>B64</t>
  </si>
  <si>
    <t>B642022BCE035</t>
  </si>
  <si>
    <t>JADHAV INDU GURUNATH</t>
  </si>
  <si>
    <t>B65</t>
  </si>
  <si>
    <t>2022BPR005</t>
  </si>
  <si>
    <t>MANGRULKAR SAKSHI DHANANJAY</t>
  </si>
  <si>
    <t>B66</t>
  </si>
  <si>
    <t>2022BPR014</t>
  </si>
  <si>
    <t>JADHAV SADHANA RAMESH</t>
  </si>
  <si>
    <t>B67</t>
  </si>
  <si>
    <t>2022BIT056</t>
  </si>
  <si>
    <t>BICHKUNDE SNEHA SANJAYKUMAR</t>
  </si>
  <si>
    <t>B68</t>
  </si>
  <si>
    <t>2022BEL022</t>
  </si>
  <si>
    <t>JADHAV KALYAN SHIVAJI</t>
  </si>
  <si>
    <t>C01</t>
  </si>
  <si>
    <t>2022BCS052</t>
  </si>
  <si>
    <t>BOGEWAR VENKATESH GANESH</t>
  </si>
  <si>
    <t>2022BCS151</t>
  </si>
  <si>
    <t>GUPTA SHIVAM ASHOK KUMAR</t>
  </si>
  <si>
    <t>2022BCS070</t>
  </si>
  <si>
    <t>GUGALE VAISHNAVI KISHOR</t>
  </si>
  <si>
    <t>C04</t>
  </si>
  <si>
    <t>2022BCS106</t>
  </si>
  <si>
    <t>KHEDKAR BASVESHWAR NAMDEV</t>
  </si>
  <si>
    <t>C05</t>
  </si>
  <si>
    <t>2022BCS089</t>
  </si>
  <si>
    <t>BICHEWAR PRATIK GAJANAN</t>
  </si>
  <si>
    <t>C06</t>
  </si>
  <si>
    <t>2022BCS096</t>
  </si>
  <si>
    <t>BORKAR ABHISHEK GAJANAN</t>
  </si>
  <si>
    <t>C07</t>
  </si>
  <si>
    <t>2022BIT052</t>
  </si>
  <si>
    <t>KHUPSE VIKRAMADITYA GANESH</t>
  </si>
  <si>
    <t>C08</t>
  </si>
  <si>
    <t>2022BCS012</t>
  </si>
  <si>
    <t>CHINCHOLE KUNAL RAVINDRA</t>
  </si>
  <si>
    <t>C09</t>
  </si>
  <si>
    <t>2022BCS065</t>
  </si>
  <si>
    <t>DHULE UJWAL VINOD</t>
  </si>
  <si>
    <t>C10</t>
  </si>
  <si>
    <t>2022BITO27</t>
  </si>
  <si>
    <t>GIRWALKAR SHASHWAT SHIVKUMAR</t>
  </si>
  <si>
    <t>C11</t>
  </si>
  <si>
    <t>2022BIT054</t>
  </si>
  <si>
    <t>PANDURANG DATTAHARI JADHAV</t>
  </si>
  <si>
    <t>C12</t>
  </si>
  <si>
    <t>2022BCS029</t>
  </si>
  <si>
    <t>MARKHALE SMITHA SURYAKANT</t>
  </si>
  <si>
    <t>C13</t>
  </si>
  <si>
    <t>2022BITO60</t>
  </si>
  <si>
    <t>KALANDRE VEDANT SUHAS</t>
  </si>
  <si>
    <t>C14</t>
  </si>
  <si>
    <t>2022BEC103</t>
  </si>
  <si>
    <t>TOGALWAR SAIPRASAD RAJU</t>
  </si>
  <si>
    <t>C15</t>
  </si>
  <si>
    <t>2022BITO17</t>
  </si>
  <si>
    <t>PAWAR VEDANT WAMANRAO</t>
  </si>
  <si>
    <t>C16</t>
  </si>
  <si>
    <t>2022BCS046</t>
  </si>
  <si>
    <t>BHAWARE DEVYANI ARUN</t>
  </si>
  <si>
    <t>C17</t>
  </si>
  <si>
    <t>2022BEC112</t>
  </si>
  <si>
    <t>KENCHE KALYANI HIRAMAN</t>
  </si>
  <si>
    <t>C18</t>
  </si>
  <si>
    <t>2022BCS066</t>
  </si>
  <si>
    <t>DHUMALE PRANAV BHANUDAS</t>
  </si>
  <si>
    <t>C19</t>
  </si>
  <si>
    <t>2022BEC032</t>
  </si>
  <si>
    <t>RUDRAWAR VAISHNAVI PRAVIN</t>
  </si>
  <si>
    <t>C20</t>
  </si>
  <si>
    <t>2022BEC021</t>
  </si>
  <si>
    <t>PATIL VAISHANAVI SUNIL</t>
  </si>
  <si>
    <t>C21</t>
  </si>
  <si>
    <t>2022BEC014</t>
  </si>
  <si>
    <t>KULKARNI ATHARVA SHRINIVAS</t>
  </si>
  <si>
    <t>C22</t>
  </si>
  <si>
    <t>2022BIT033</t>
  </si>
  <si>
    <t>PRANALI P SAWADH</t>
  </si>
  <si>
    <t>C23</t>
  </si>
  <si>
    <t>2022BEC114 |</t>
  </si>
  <si>
    <t>MALODE SHRADDHA PRAMODRAO</t>
  </si>
  <si>
    <t>C24</t>
  </si>
  <si>
    <t>2022BEC029</t>
  </si>
  <si>
    <t>PALKANDWAR TANAY GAJANAN</t>
  </si>
  <si>
    <t>C25</t>
  </si>
  <si>
    <t>2022BEC115</t>
  </si>
  <si>
    <t>MANIYAR SAKIB SHADULLA</t>
  </si>
  <si>
    <t>C26</t>
  </si>
  <si>
    <t>2022BEC088</t>
  </si>
  <si>
    <t>SURYAWANSHI SAKSHI RUSHIKANT</t>
  </si>
  <si>
    <t>C27</t>
  </si>
  <si>
    <t>2022BEC027</t>
  </si>
  <si>
    <t>GHATOL SAISH DINESH</t>
  </si>
  <si>
    <t>C28</t>
  </si>
  <si>
    <t>2022BEL014</t>
  </si>
  <si>
    <t>GURNULE SAHIL SHRIRAM</t>
  </si>
  <si>
    <t>C29</t>
  </si>
  <si>
    <t>2022BEL018</t>
  </si>
  <si>
    <t>BHATKAR PARAM HEMANT</t>
  </si>
  <si>
    <t>C30</t>
  </si>
  <si>
    <t>2022BCS103</t>
  </si>
  <si>
    <t>AVASTHI SUMIT SUNDARPRASAD</t>
  </si>
  <si>
    <t>C31</t>
  </si>
  <si>
    <t>2022BEC085</t>
  </si>
  <si>
    <t>CHINTOLE KHANDU JALBA</t>
  </si>
  <si>
    <t>C32</t>
  </si>
  <si>
    <t>2022BCS035</t>
  </si>
  <si>
    <t>PRATIK RAJU NANDEKAR</t>
  </si>
  <si>
    <t>C33</t>
  </si>
  <si>
    <t>2022BEC064</t>
  </si>
  <si>
    <t>SHINDE SUVARNA ISMAIL</t>
  </si>
  <si>
    <t>C34</t>
  </si>
  <si>
    <t>2022BIN017</t>
  </si>
  <si>
    <t>SHARNAGAT LAXMI INDRAKUMAR</t>
  </si>
  <si>
    <t>C35</t>
  </si>
  <si>
    <t>2022BIN038</t>
  </si>
  <si>
    <t>POTDAR SANSKRUTI JAYANT</t>
  </si>
  <si>
    <t>C36</t>
  </si>
  <si>
    <t>2022BEC080</t>
  </si>
  <si>
    <t>SURYABHAN SWARAJ WAMANRAO</t>
  </si>
  <si>
    <t>C37</t>
  </si>
  <si>
    <t>2022BCE062</t>
  </si>
  <si>
    <t>RATHOD SHUBHAM DEVIDAS</t>
  </si>
  <si>
    <t>C38</t>
  </si>
  <si>
    <t>2022BCE015</t>
  </si>
  <si>
    <t>KARANJE SHIVAM VIRBHADRA</t>
  </si>
  <si>
    <t>C39</t>
  </si>
  <si>
    <t>2022BME153</t>
  </si>
  <si>
    <t>KADAM ABHISHEK KAMAJI</t>
  </si>
  <si>
    <t>C40</t>
  </si>
  <si>
    <t>2022BME002</t>
  </si>
  <si>
    <t>BARSAMWAR VAIBHAVI SANJEEV</t>
  </si>
  <si>
    <t>WAGHMARE SUJAL SUDHAKAR</t>
  </si>
  <si>
    <t>SANAP RUTUJA DEVIDAS</t>
  </si>
  <si>
    <t>SURYAWANSHI RITESH LAXMAN</t>
  </si>
  <si>
    <t>GAHUKAR AYUSH RAMKRISHNA</t>
  </si>
  <si>
    <t>CHANDEKAR VYANKATESH PRABHAKAR</t>
  </si>
  <si>
    <t>C64</t>
  </si>
  <si>
    <t>2022BTT016</t>
  </si>
  <si>
    <t>RATHOD HEMANT CHANDRABHAN</t>
  </si>
  <si>
    <t>C65</t>
  </si>
  <si>
    <t>2022BINO39</t>
  </si>
  <si>
    <t>RATHOD NAMDEV SHIVAJI</t>
  </si>
  <si>
    <t>C66</t>
  </si>
  <si>
    <t>2022BPR030</t>
  </si>
  <si>
    <t>MOHD NOMAN ANSARI</t>
  </si>
  <si>
    <t>C67</t>
  </si>
  <si>
    <t>2022BECO59</t>
  </si>
  <si>
    <t>SURYAWANSHI SHUBHAM SANTOSHRAO</t>
  </si>
  <si>
    <t>C68</t>
  </si>
  <si>
    <t>2022BEC130</t>
  </si>
  <si>
    <t>KAMBLE PAYAL RAHUL</t>
  </si>
  <si>
    <t>2022BIT012</t>
  </si>
  <si>
    <t>PAWAR SWARAJ ASHOK</t>
  </si>
  <si>
    <t>ABS</t>
  </si>
  <si>
    <t>D02</t>
  </si>
  <si>
    <t>2022BCS099</t>
  </si>
  <si>
    <t>KSHIRSAGAR BALAJI SANJAY</t>
  </si>
  <si>
    <t>D03</t>
  </si>
  <si>
    <t>2022BCS076</t>
  </si>
  <si>
    <t>MAYANK SACHIN CHOUGALE</t>
  </si>
  <si>
    <t>D04</t>
  </si>
  <si>
    <t>2022BCS094</t>
  </si>
  <si>
    <t>AVADHUTWAR DNYANESHWAR DHARMPURI</t>
  </si>
  <si>
    <t>D05</t>
  </si>
  <si>
    <t>2022BCS027</t>
  </si>
  <si>
    <t>MADDI SARTHAK BHASKAR</t>
  </si>
  <si>
    <t>D06</t>
  </si>
  <si>
    <t>2022BCS085</t>
  </si>
  <si>
    <t>THENGANE KARAN SHAMRAO</t>
  </si>
  <si>
    <t>D07</t>
  </si>
  <si>
    <t>2022BCS063</t>
  </si>
  <si>
    <t>DHANDE OM DINESH</t>
  </si>
  <si>
    <t>D08</t>
  </si>
  <si>
    <t>2022BCS101</t>
  </si>
  <si>
    <t>THAKUR DESHMUKH SHIVANI YASHWANT</t>
  </si>
  <si>
    <t>D09</t>
  </si>
  <si>
    <t>2022BCS107</t>
  </si>
  <si>
    <t>MAHAJAN HARSHAL PRAKASH</t>
  </si>
  <si>
    <t>D10</t>
  </si>
  <si>
    <t>2022BCS109</t>
  </si>
  <si>
    <t>MHATRE DHIREN SAMBHAJI</t>
  </si>
  <si>
    <t>D11</t>
  </si>
  <si>
    <t>2022BIT022</t>
  </si>
  <si>
    <t>DESHMUKH GAURAV YOGESHWAR</t>
  </si>
  <si>
    <t>D12</t>
  </si>
  <si>
    <t>2022BCS133</t>
  </si>
  <si>
    <t>PATIL POOJA MAHESH</t>
  </si>
  <si>
    <t>D13</t>
  </si>
  <si>
    <t>2022BIT030</t>
  </si>
  <si>
    <t>SOLANKE PRATIK BALAJI</t>
  </si>
  <si>
    <t>2022BME064</t>
  </si>
  <si>
    <t>SOLEWAD SAIKIRAN NAGNATH</t>
  </si>
  <si>
    <t>D15</t>
  </si>
  <si>
    <t>2022BCS123</t>
  </si>
  <si>
    <t>KHOT VYANKATESH RAVINDRA</t>
  </si>
  <si>
    <t>D16</t>
  </si>
  <si>
    <t>2022BECO20</t>
  </si>
  <si>
    <t>KADAM YOGESH BHAGWAN</t>
  </si>
  <si>
    <t>D17</t>
  </si>
  <si>
    <t>2022BEC084</t>
  </si>
  <si>
    <t>D14</t>
  </si>
  <si>
    <t>D01</t>
  </si>
  <si>
    <t>C02</t>
  </si>
  <si>
    <t>C03</t>
  </si>
  <si>
    <t>D65</t>
  </si>
  <si>
    <t>D68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</si>
  <si>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</si>
  <si>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</si>
  <si>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</si>
  <si>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</si>
  <si>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</si>
  <si>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</si>
  <si>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</si>
  <si>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</si>
  <si>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</si>
  <si>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</si>
  <si>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</si>
  <si>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</si>
  <si>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</si>
  <si>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2022BCS114</t>
  </si>
  <si>
    <t>SHETTY ASMI SHARAD</t>
  </si>
  <si>
    <t>2022BCS104</t>
  </si>
  <si>
    <t>BISEN VIVEK VASANTKUMAR</t>
  </si>
  <si>
    <t>2022BCS082</t>
  </si>
  <si>
    <t>SHAHARE VIVEK TULSHIRAM</t>
  </si>
  <si>
    <t>2022BCS034</t>
  </si>
  <si>
    <t>POHARE VAISHNAVI MADHUKAR</t>
  </si>
  <si>
    <t>2022BCS110</t>
  </si>
  <si>
    <t>NAWALE ANAND RAJENDRA</t>
  </si>
  <si>
    <t>20228CS134</t>
  </si>
  <si>
    <t>CHEDE PRASAD SANTOSH</t>
  </si>
  <si>
    <t>2022BIT153</t>
  </si>
  <si>
    <t>AMEY MEDEWAR</t>
  </si>
  <si>
    <t>2022BIT031</t>
  </si>
  <si>
    <t>KSHIRSAGAR IlTKARSH VINAYAK</t>
  </si>
  <si>
    <t>2022BCS010</t>
  </si>
  <si>
    <t>SHREYA KORE</t>
  </si>
  <si>
    <t>2022BCS135</t>
  </si>
  <si>
    <t>POUL VAISHNAVI SURAJ</t>
  </si>
  <si>
    <t>2022BIT015</t>
  </si>
  <si>
    <t>BAHETI VRANDA LUNKARAN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</si>
  <si>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</si>
  <si>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</si>
  <si>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</si>
  <si>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</si>
  <si>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</si>
  <si>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</si>
  <si>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</si>
  <si>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</si>
  <si>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</si>
  <si>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</si>
  <si>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</si>
  <si>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</si>
  <si>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</si>
  <si>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</si>
  <si>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</si>
  <si>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</si>
  <si>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</si>
  <si>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</si>
  <si>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</si>
  <si>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</si>
  <si>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</si>
  <si>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</si>
  <si>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</si>
  <si>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</si>
  <si>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</si>
  <si>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</si>
  <si>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</si>
  <si>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</si>
  <si>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</si>
  <si>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</si>
  <si>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</si>
  <si>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</si>
  <si>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</si>
  <si>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</si>
  <si>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</si>
  <si>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</si>
  <si>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</si>
  <si>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</si>
  <si>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</si>
  <si>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</si>
  <si>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</si>
  <si>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</si>
  <si>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</si>
  <si>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</si>
  <si>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</si>
  <si>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</si>
  <si>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</si>
  <si>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</si>
  <si>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</si>
  <si>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</si>
  <si>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</si>
  <si>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</si>
  <si>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</si>
  <si>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</si>
  <si>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</si>
  <si>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r>
      <rPr>
        <sz val="8"/>
        <rFont val="Calibri"/>
        <family val="2"/>
        <scheme val="minor"/>
      </rPr>
      <t>chemTh</t>
    </r>
  </si>
  <si>
    <r>
      <rPr>
        <sz val="8"/>
        <rFont val="Calibri"/>
        <family val="2"/>
        <scheme val="minor"/>
      </rPr>
      <t>chemPr</t>
    </r>
  </si>
  <si>
    <r>
      <rPr>
        <sz val="8"/>
        <rFont val="Calibri"/>
        <family val="2"/>
        <scheme val="minor"/>
      </rPr>
      <t>ppsTh</t>
    </r>
  </si>
  <si>
    <r>
      <rPr>
        <sz val="8"/>
        <rFont val="Calibri"/>
        <family val="2"/>
        <scheme val="minor"/>
      </rPr>
      <t>ppsPr</t>
    </r>
  </si>
  <si>
    <r>
      <rPr>
        <sz val="8"/>
        <rFont val="Calibri"/>
        <family val="2"/>
        <scheme val="minor"/>
      </rPr>
      <t>wmpPr</t>
    </r>
  </si>
  <si>
    <r>
      <rPr>
        <sz val="8"/>
        <rFont val="Calibri"/>
        <family val="2"/>
        <scheme val="minor"/>
      </rPr>
      <t>pcTh</t>
    </r>
  </si>
  <si>
    <r>
      <rPr>
        <sz val="8"/>
        <rFont val="Calibri"/>
        <family val="2"/>
        <scheme val="minor"/>
      </rPr>
      <t>pcPr</t>
    </r>
  </si>
  <si>
    <r>
      <rPr>
        <sz val="8"/>
        <rFont val="Calibri"/>
        <family val="2"/>
        <scheme val="minor"/>
      </rPr>
      <t>esPr</t>
    </r>
  </si>
  <si>
    <t>m2Th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</si>
  <si>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</si>
  <si>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</si>
  <si>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</si>
  <si>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</si>
  <si>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</si>
  <si>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</si>
  <si>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</si>
  <si>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</si>
  <si>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</si>
  <si>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</si>
  <si>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</si>
  <si>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</si>
  <si>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</si>
  <si>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</si>
  <si>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</si>
  <si>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</si>
  <si>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</si>
  <si>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</si>
  <si>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</si>
  <si>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</si>
  <si>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</si>
  <si>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</si>
  <si>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</si>
  <si>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</si>
  <si>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</si>
  <si>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</si>
  <si>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</si>
  <si>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</si>
  <si>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</si>
  <si>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</si>
  <si>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</si>
  <si>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</si>
  <si>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</si>
  <si>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</si>
  <si>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</si>
  <si>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</si>
  <si>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</si>
  <si>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</si>
  <si>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</si>
  <si>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</si>
  <si>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</si>
  <si>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</si>
  <si>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</si>
  <si>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</si>
  <si>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</si>
  <si>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</si>
  <si>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</si>
  <si>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</si>
  <si>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</si>
  <si>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</si>
  <si>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</si>
  <si>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</si>
  <si>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</si>
  <si>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</si>
  <si>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</si>
  <si>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</si>
  <si>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</si>
  <si>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</si>
  <si>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</si>
  <si>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</si>
  <si>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</si>
  <si>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</si>
  <si>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</si>
  <si>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</si>
  <si>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</si>
  <si>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</si>
  <si>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J41</t>
  </si>
  <si>
    <t>I67</t>
  </si>
  <si>
    <t>PATHADE VILAS BHASKAR</t>
  </si>
  <si>
    <t>JOSHI MIHIR DHANANJAY</t>
  </si>
  <si>
    <t>C41</t>
  </si>
  <si>
    <t>2022BME001</t>
  </si>
  <si>
    <t>GAIKWAD PRITI DHANAJI</t>
  </si>
  <si>
    <t>C42</t>
  </si>
  <si>
    <t>2022BME056</t>
  </si>
  <si>
    <t>C43</t>
  </si>
  <si>
    <t>2022BCS128</t>
  </si>
  <si>
    <t>PATHI TEJVEERSINGH SANTOKSINGH</t>
  </si>
  <si>
    <t>C44</t>
  </si>
  <si>
    <t>2022BME011</t>
  </si>
  <si>
    <t>C45</t>
  </si>
  <si>
    <t>2022BCE032</t>
  </si>
  <si>
    <t>THORAVE SHREEYASH LAXMAN</t>
  </si>
  <si>
    <t>C46</t>
  </si>
  <si>
    <t>2022BME044</t>
  </si>
  <si>
    <t>BACCHEWAR SANSKRUTI VENKATESH</t>
  </si>
  <si>
    <t>C47</t>
  </si>
  <si>
    <t>2022BCHUO5</t>
  </si>
  <si>
    <t>SANGINI PRADNYASHIL GEDAM</t>
  </si>
  <si>
    <t>C48</t>
  </si>
  <si>
    <t>2022BME004</t>
  </si>
  <si>
    <t>C49</t>
  </si>
  <si>
    <t>2022BME019</t>
  </si>
  <si>
    <t>SHIVALKAR SHUBHAM KAMLAKAR</t>
  </si>
  <si>
    <t>C50</t>
  </si>
  <si>
    <t>2022BEL006</t>
  </si>
  <si>
    <t>C51</t>
  </si>
  <si>
    <t>2022BCE045</t>
  </si>
  <si>
    <t>SHENDE VAISHNAVI OMPRAKASH</t>
  </si>
  <si>
    <t>C52</t>
  </si>
  <si>
    <t>2022BCE037</t>
  </si>
  <si>
    <t>SHAIKH ALTAF NAZEEM</t>
  </si>
  <si>
    <t>C53</t>
  </si>
  <si>
    <t>2022BCE028</t>
  </si>
  <si>
    <t>PIMPALE BHAKTI SHARADAPPA</t>
  </si>
  <si>
    <t>C54</t>
  </si>
  <si>
    <t>2022BTT004</t>
  </si>
  <si>
    <t>GHODAKE AMAN ABDULRAJJAK</t>
  </si>
  <si>
    <t>C55</t>
  </si>
  <si>
    <t>2022BCE059</t>
  </si>
  <si>
    <t>WANKHEDE PIYUSH DAYANAND</t>
  </si>
  <si>
    <t>C56</t>
  </si>
  <si>
    <t>2022BME007</t>
  </si>
  <si>
    <t>NANDWANSHI HARSH SUBHASH</t>
  </si>
  <si>
    <t>C57</t>
  </si>
  <si>
    <t>2022BTT028</t>
  </si>
  <si>
    <t>WAGH KAVITA SANTOSH</t>
  </si>
  <si>
    <t>C58</t>
  </si>
  <si>
    <t>2022BCE066</t>
  </si>
  <si>
    <t>SONSALE KANISHK RAVAN</t>
  </si>
  <si>
    <t>C59</t>
  </si>
  <si>
    <t>2022BPR018</t>
  </si>
  <si>
    <t>BHENDEKAR SHAMITA SANJAY</t>
  </si>
  <si>
    <t>C60</t>
  </si>
  <si>
    <t>2022BTT009</t>
  </si>
  <si>
    <t>KAMBLE PRANAV BHIMRAO</t>
  </si>
  <si>
    <t>C61</t>
  </si>
  <si>
    <t>2022BTT002</t>
  </si>
  <si>
    <t>SURYAWANSHI VAIBHAV RANJEET</t>
  </si>
  <si>
    <t>C62</t>
  </si>
  <si>
    <t>2022BCH025</t>
  </si>
  <si>
    <t>TIRGAM ANURAG BALAK</t>
  </si>
  <si>
    <t>C63</t>
  </si>
  <si>
    <t>2022BPR043</t>
  </si>
  <si>
    <t>POHANE YASH RAJU</t>
  </si>
  <si>
    <t>D18</t>
  </si>
  <si>
    <t>2022BEC071</t>
  </si>
  <si>
    <t>TELRANDHE VAIBHAVI PANKAJ</t>
  </si>
  <si>
    <t>D19</t>
  </si>
  <si>
    <t>2022BEC042</t>
  </si>
  <si>
    <t>DESHMUKH DEVESH</t>
  </si>
  <si>
    <t>D20</t>
  </si>
  <si>
    <t>2022BCS037</t>
  </si>
  <si>
    <t>RUBINA RAHIMANKHAN HAKIM</t>
  </si>
  <si>
    <t>D21</t>
  </si>
  <si>
    <t>2022BEC113</t>
  </si>
  <si>
    <t>DHOLE SNEHA ANANDA</t>
  </si>
  <si>
    <t>D22</t>
  </si>
  <si>
    <t>2022BECO30</t>
  </si>
  <si>
    <t>PANGOLE RUSHIKESH GAJANAN</t>
  </si>
  <si>
    <t>D23</t>
  </si>
  <si>
    <t>2022BCE008</t>
  </si>
  <si>
    <t>JAIN SHARVAR1SHIRISH</t>
  </si>
  <si>
    <t>D24</t>
  </si>
  <si>
    <t>2022BEC116</t>
  </si>
  <si>
    <t>PHULEWAD SAMPADA ASHOKRAO</t>
  </si>
  <si>
    <t>D25</t>
  </si>
  <si>
    <t>2022BEC010</t>
  </si>
  <si>
    <t>KALE SHREYA SHYAM</t>
  </si>
  <si>
    <t>D26</t>
  </si>
  <si>
    <t>2022BEC105</t>
  </si>
  <si>
    <t>ADCHULE SOHAM ANIL</t>
  </si>
  <si>
    <t>D27</t>
  </si>
  <si>
    <t>2022BEL012</t>
  </si>
  <si>
    <t>UPADHYAY MRIDUL ASHISH</t>
  </si>
  <si>
    <t>D28</t>
  </si>
  <si>
    <t>2022BIN010</t>
  </si>
  <si>
    <t>RAJEGORE SANKET MADHAV</t>
  </si>
  <si>
    <t>D29</t>
  </si>
  <si>
    <t>2022BCS054</t>
  </si>
  <si>
    <t>PAWAR ASHWINI DEVIDAS</t>
  </si>
  <si>
    <t>D30</t>
  </si>
  <si>
    <t>2022BEL009</t>
  </si>
  <si>
    <t>RAJURKAR YUKTA KANHAIYA</t>
  </si>
  <si>
    <t>D31</t>
  </si>
  <si>
    <t>2022BECO55</t>
  </si>
  <si>
    <t>NAVANDE NARAYAN PRABHAKAR</t>
  </si>
  <si>
    <t>D32</t>
  </si>
  <si>
    <t>2022BTT151</t>
  </si>
  <si>
    <t>BENGAR AKANKSHA GANESHRAO</t>
  </si>
  <si>
    <t>D33</t>
  </si>
  <si>
    <t>2022BEC073</t>
  </si>
  <si>
    <t>BORKAR SNEHAL SUBHASHRAO</t>
  </si>
  <si>
    <t>D34</t>
  </si>
  <si>
    <t>2022BME003</t>
  </si>
  <si>
    <t>DESHMUKH GOPALI NAMDEVRAO</t>
  </si>
  <si>
    <t>D35</t>
  </si>
  <si>
    <t>2022BEC001</t>
  </si>
  <si>
    <t>GANGASAGARE SAINATH MADHUKARRAO</t>
  </si>
  <si>
    <t>D36</t>
  </si>
  <si>
    <t>2022BCH010</t>
  </si>
  <si>
    <t>PATIL ROHIT ANIL</t>
  </si>
  <si>
    <t>D37</t>
  </si>
  <si>
    <t>2022BINO25</t>
  </si>
  <si>
    <t>DHANDGE TANMAY PRABHAKAR</t>
  </si>
  <si>
    <t>D38</t>
  </si>
  <si>
    <t>2022BEL004</t>
  </si>
  <si>
    <t>KADVE ADITYA BABASAHEB</t>
  </si>
  <si>
    <t>D39</t>
  </si>
  <si>
    <t>2022BME049</t>
  </si>
  <si>
    <t>NUTAN JUMDE</t>
  </si>
  <si>
    <t>D40</t>
  </si>
  <si>
    <t>2022BME039</t>
  </si>
  <si>
    <t>KADAM SAURABH APPARAO</t>
  </si>
  <si>
    <t>D41</t>
  </si>
  <si>
    <t>2022BCH011</t>
  </si>
  <si>
    <t>SOGALE PARIS RAJ KU MAR</t>
  </si>
  <si>
    <t>D43</t>
  </si>
  <si>
    <t>2022BEL011</t>
  </si>
  <si>
    <t>JADHAV SUMIT SURESH</t>
  </si>
  <si>
    <t>D44</t>
  </si>
  <si>
    <t>2022BCE152</t>
  </si>
  <si>
    <t>WADJE PRASAD BALAJI</t>
  </si>
  <si>
    <t>D45</t>
  </si>
  <si>
    <t>2022BME057</t>
  </si>
  <si>
    <t>WARKAD YOGESHWAR GAJANAN</t>
  </si>
  <si>
    <t>D46</t>
  </si>
  <si>
    <t>2022BCE030</t>
  </si>
  <si>
    <t>SHAIKH MOHAMMAD TAUHID SK FARUKH</t>
  </si>
  <si>
    <t>D47</t>
  </si>
  <si>
    <t>2022BME014</t>
  </si>
  <si>
    <t>MANE SACHITANAND RAMDAS</t>
  </si>
  <si>
    <t>D48</t>
  </si>
  <si>
    <t>2022BCS087</t>
  </si>
  <si>
    <t>VALVI ADITYA PRADIP</t>
  </si>
  <si>
    <t>D49</t>
  </si>
  <si>
    <t>202281NO21</t>
  </si>
  <si>
    <t>KAMBLE PIYUSH VASANTRAO</t>
  </si>
  <si>
    <t>D50</t>
  </si>
  <si>
    <t>2022BCH015</t>
  </si>
  <si>
    <t>KUMBHARE SOMESH MAHESH</t>
  </si>
  <si>
    <t>D51</t>
  </si>
  <si>
    <t>2022BCH006</t>
  </si>
  <si>
    <t>SARODE PRATIK CHANDRAKANT</t>
  </si>
  <si>
    <t>D52</t>
  </si>
  <si>
    <t>2022BME026</t>
  </si>
  <si>
    <t>NILAWAD DIPAK KAILAS</t>
  </si>
  <si>
    <t>D53</t>
  </si>
  <si>
    <t>2022BCH007</t>
  </si>
  <si>
    <t>CHINCHOLE JAIRAM SHESHERAO</t>
  </si>
  <si>
    <t>D54</t>
  </si>
  <si>
    <t>2022BCE017</t>
  </si>
  <si>
    <t>RUDRAWAD BHAGYASHRI IRAPPA</t>
  </si>
  <si>
    <t>D55</t>
  </si>
  <si>
    <t>2022BME020</t>
  </si>
  <si>
    <t>SHAIKH MUJAHED HANIF</t>
  </si>
  <si>
    <t>D56</t>
  </si>
  <si>
    <t>2022BPR052</t>
  </si>
  <si>
    <t>SAKLE KALYANI MUKUND</t>
  </si>
  <si>
    <t>D57</t>
  </si>
  <si>
    <t>2022BECO25</t>
  </si>
  <si>
    <t>DHOKANE PRATIK BHAGWAN</t>
  </si>
  <si>
    <t>D58</t>
  </si>
  <si>
    <t>2022BEC006</t>
  </si>
  <si>
    <t>HARALE NARSING SANJIV</t>
  </si>
  <si>
    <t>D59</t>
  </si>
  <si>
    <t>2022BCH009</t>
  </si>
  <si>
    <t>JADHAV BHUSHAN SONU</t>
  </si>
  <si>
    <t>D60</t>
  </si>
  <si>
    <t>2022BTT024</t>
  </si>
  <si>
    <t>BUCCHE GANESH NILKANTH</t>
  </si>
  <si>
    <t>D61</t>
  </si>
  <si>
    <t>2022BPR012</t>
  </si>
  <si>
    <t>BHASKARE ABOLI MADHUKAR</t>
  </si>
  <si>
    <t>D62</t>
  </si>
  <si>
    <t>2022BPR007</t>
  </si>
  <si>
    <t>TAPKE ANIRUDH CHANDRAKANT</t>
  </si>
  <si>
    <t>D63</t>
  </si>
  <si>
    <t>2022BEL017</t>
  </si>
  <si>
    <t>SOLANKE DEVIDAS GAJANAN</t>
  </si>
  <si>
    <t>D64</t>
  </si>
  <si>
    <t>2022BTT011</t>
  </si>
  <si>
    <t>BOLEWAR GANESH MOHANRAO</t>
  </si>
  <si>
    <t>2022BPR032</t>
  </si>
  <si>
    <t>SURYAWANSHI SOUNDARYA MAROTI</t>
  </si>
  <si>
    <t>D66</t>
  </si>
  <si>
    <t>2022BPR008</t>
  </si>
  <si>
    <t>AGLAVE CHAITANYA DADARAO</t>
  </si>
  <si>
    <t>D67</t>
  </si>
  <si>
    <t>2022BCH021</t>
  </si>
  <si>
    <t>SYED FAIZAN SYED ANWAR</t>
  </si>
  <si>
    <t>2022BCH027</t>
  </si>
  <si>
    <t>MAGAR OM RAVINDRA</t>
  </si>
  <si>
    <t>2022BCS025</t>
  </si>
  <si>
    <t>LAKDE MAHESHWARI VAIJYANATH</t>
  </si>
  <si>
    <t>2022BCS028</t>
  </si>
  <si>
    <t>MANE VIVEK SANJAY</t>
  </si>
  <si>
    <t>2022BCS004</t>
  </si>
  <si>
    <t>HANKARE KONDIBA TUKARAM</t>
  </si>
  <si>
    <t>2022BEC108</t>
  </si>
  <si>
    <t>DESHPANDE TANAYA RAJENDRA</t>
  </si>
  <si>
    <t>2022BCS055</t>
  </si>
  <si>
    <t>SHETE OM VILAS</t>
  </si>
  <si>
    <t>2022BCSO43</t>
  </si>
  <si>
    <t>UMAKANT SHASHIKANT ROKADE</t>
  </si>
  <si>
    <t>2022BEC062</t>
  </si>
  <si>
    <t>REWATKAR ABHUIT SANJAY</t>
  </si>
  <si>
    <t>2022BIT057</t>
  </si>
  <si>
    <t>RISHABH DEOGADE</t>
  </si>
  <si>
    <t>2022BEC086</t>
  </si>
  <si>
    <t>DESHPANDE APURVA DEVENDRA</t>
  </si>
  <si>
    <t>2022BIT013</t>
  </si>
  <si>
    <t>PHULPAGAR SWAPNIL BALAJI</t>
  </si>
  <si>
    <t>2022BEC100</t>
  </si>
  <si>
    <t>PINGLE SHWETA NARESH</t>
  </si>
  <si>
    <t>2022BEC124</t>
  </si>
  <si>
    <t>WAYAL VARAD PRAKASHRAO</t>
  </si>
  <si>
    <t>2022BEC097</t>
  </si>
  <si>
    <t>PAKMODE AKASH BHARAT</t>
  </si>
  <si>
    <t>2022BEC043</t>
  </si>
  <si>
    <t>DESHMUKH MANGESH MOHAN</t>
  </si>
  <si>
    <t>2022BIT038</t>
  </si>
  <si>
    <t>GORE OM DEORAO</t>
  </si>
  <si>
    <t>2022BEC072</t>
  </si>
  <si>
    <t>UMALE SHIVAM VINOD</t>
  </si>
  <si>
    <t>2022BIN013</t>
  </si>
  <si>
    <t>KAUSADIKAR YUVRAJ YADUNATH</t>
  </si>
  <si>
    <t>2022BEL005</t>
  </si>
  <si>
    <t>PRATYUSH SINGH RANJAY KISHOR SINGH</t>
  </si>
  <si>
    <t>2022BIN004</t>
  </si>
  <si>
    <t>BENDE RUSHIKESH KUNDLIK</t>
  </si>
  <si>
    <t>2022BINO35</t>
  </si>
  <si>
    <t>OMKAR PANCHAL</t>
  </si>
  <si>
    <t>2022BINO36</t>
  </si>
  <si>
    <t>PARANKAR SHREYA MAROTI</t>
  </si>
  <si>
    <t>2022BECO39</t>
  </si>
  <si>
    <t>CHOPADE ASTHA VIJAY</t>
  </si>
  <si>
    <t>2022BINO24</t>
  </si>
  <si>
    <t>TODE DIPAK PRALHAD</t>
  </si>
  <si>
    <t>2022BEL019</t>
  </si>
  <si>
    <t>CHAVAN NEEL DATTARAO</t>
  </si>
  <si>
    <t>2022BCE018</t>
  </si>
  <si>
    <t>SHINDE GAJANAN MAROTI</t>
  </si>
  <si>
    <t>2022BME027</t>
  </si>
  <si>
    <t>NIRANTAR SHUBHAM VITTHAL</t>
  </si>
  <si>
    <t>2022BME008</t>
  </si>
  <si>
    <t>PARDESHI AADARSH RAJESH</t>
  </si>
  <si>
    <t>2022BEC126</t>
  </si>
  <si>
    <t>BHAYEKAR SHRIVARAD GUDAKESH</t>
  </si>
  <si>
    <t>2022BCS023</t>
  </si>
  <si>
    <t>KSHIRSAGAR RAHUL AVINASH</t>
  </si>
  <si>
    <t>2022BME050</t>
  </si>
  <si>
    <t>PASARE ADITYA SUBHASH</t>
  </si>
  <si>
    <t>2022BCE016</t>
  </si>
  <si>
    <t>KASTURE SAHILKUMAR BABURAO</t>
  </si>
  <si>
    <t>2022BME025</t>
  </si>
  <si>
    <t>JADHAV ROHIT VENKATRAO</t>
  </si>
  <si>
    <t>2022BEL010</t>
  </si>
  <si>
    <t>DHOLE SALONI ANANDA</t>
  </si>
  <si>
    <t>2022BCH014</t>
  </si>
  <si>
    <t>KHAN SHAHBAZ MASOOD</t>
  </si>
  <si>
    <t>2022BME036</t>
  </si>
  <si>
    <t>MURUTKAR ISHAN PRAMOD</t>
  </si>
  <si>
    <t>2022BCH024</t>
  </si>
  <si>
    <t>TARASE AKANKSHA TRIMBAK</t>
  </si>
  <si>
    <t>2022BCE041</t>
  </si>
  <si>
    <t>GAIKWAD SAINATH SADASHIV</t>
  </si>
  <si>
    <t>2022BCE151</t>
  </si>
  <si>
    <t>PAWAR SAKSHI MANOJ</t>
  </si>
  <si>
    <t>2022BIN041</t>
  </si>
  <si>
    <t>GUNDLE KRISHNA JALBA</t>
  </si>
  <si>
    <t>2022BIN043</t>
  </si>
  <si>
    <t>BARPUTE SAMRUDDHI ANAND</t>
  </si>
  <si>
    <t>A-1-</t>
  </si>
  <si>
    <t>2022BIT003</t>
  </si>
  <si>
    <t>DHANORKAR SATYAGANESH HANMANTRAO</t>
  </si>
  <si>
    <t>2022BIN040</t>
  </si>
  <si>
    <t>WAGHMARE SWARAJ BALAJI</t>
  </si>
  <si>
    <t>2022BME033</t>
  </si>
  <si>
    <t>CHAVAN NITIN ANANDRAO</t>
  </si>
  <si>
    <t>2022BPR022</t>
  </si>
  <si>
    <t>MOHAMMAD HUZAIFA SHAIKH AKBAR</t>
  </si>
  <si>
    <t>2022BCE064</t>
  </si>
  <si>
    <t>HARJINDER SINGH HARMENDER SINGH</t>
  </si>
  <si>
    <t>2022BCE053</t>
  </si>
  <si>
    <t>KHODKE SANIKA RAMESH</t>
  </si>
  <si>
    <t>2022BTT019</t>
  </si>
  <si>
    <t>UCHITKAR MAYUR PURUSHOTTAM</t>
  </si>
  <si>
    <t>BI</t>
  </si>
  <si>
    <t>2022BCE056</t>
  </si>
  <si>
    <t>MANGNALE ANNAPURNA GANGADHARRAO</t>
  </si>
  <si>
    <t>2022BTT003</t>
  </si>
  <si>
    <t>BANDEWAR NIKITA VAIJANATH</t>
  </si>
  <si>
    <t>2022BTT013</t>
  </si>
  <si>
    <t>GARJE MANISH SUNIL</t>
  </si>
  <si>
    <t>2022BPR021</t>
  </si>
  <si>
    <t>JAMBHALE ANURADHA PRAKASH</t>
  </si>
  <si>
    <t>2022BPR017</t>
  </si>
  <si>
    <t>BHANEGAONKAR OMKAR MANOJ</t>
  </si>
  <si>
    <t>2022BTT020</t>
  </si>
  <si>
    <t>VYAWHARE VARAD PRAVIN</t>
  </si>
  <si>
    <t>2022BPR013</t>
  </si>
  <si>
    <t>DESHMUKH ANUSHKA ANKUSH</t>
  </si>
  <si>
    <t>2022BPR054</t>
  </si>
  <si>
    <t>SYED ABDUL REHMAN ABDUL QADEER</t>
  </si>
  <si>
    <t>2022BPR056</t>
  </si>
  <si>
    <t>DHASADE SHRUTI GANGADHAR</t>
  </si>
  <si>
    <t>2022BCH028</t>
  </si>
  <si>
    <t>BHUJBAL LAXMIKANT ASHOK</t>
  </si>
  <si>
    <t>AP</t>
  </si>
  <si>
    <t>R+</t>
  </si>
  <si>
    <t>11+</t>
  </si>
  <si>
    <t>Fi+</t>
  </si>
  <si>
    <t>A4-</t>
  </si>
  <si>
    <t>B-i-</t>
  </si>
  <si>
    <t>'B</t>
  </si>
  <si>
    <t>8+</t>
  </si>
  <si>
    <t>I-</t>
  </si>
  <si>
    <t>R</t>
  </si>
  <si>
    <t>2022BCS005</t>
  </si>
  <si>
    <t>2022BCS024</t>
  </si>
  <si>
    <t>KURHEKAR SOHAM MANISH</t>
  </si>
  <si>
    <t>2022BCS053</t>
  </si>
  <si>
    <t>GHOGARE ROHIT ANIL</t>
  </si>
  <si>
    <t>2022BCS031</t>
  </si>
  <si>
    <t>PANDE TANUSHREE SHIRISH</t>
  </si>
  <si>
    <t>2022BCS086</t>
  </si>
  <si>
    <t>TUPE SUYASH RAJENDRA</t>
  </si>
  <si>
    <t>2022BCS050</t>
  </si>
  <si>
    <t>KADAM KR1SHNAKANT ASHROBA</t>
  </si>
  <si>
    <t>2022BCS014</t>
  </si>
  <si>
    <t>DHUMALE SHREYASH GANGADHAR</t>
  </si>
  <si>
    <t>2022BCS081</t>
  </si>
  <si>
    <t>RAUT SUYOG RATNAKAR</t>
  </si>
  <si>
    <t>2022BCS062</t>
  </si>
  <si>
    <t>DESHMUKH VAISHNAVI NAGORAO</t>
  </si>
  <si>
    <t>2022BCS039</t>
  </si>
  <si>
    <t>SAMRUDDHI BHAUSAHEB RAWANDAL</t>
  </si>
  <si>
    <t>2022BIT034</t>
  </si>
  <si>
    <t>SHIRBHATE CHAITANYA ANIL</t>
  </si>
  <si>
    <t>2022B1T032</t>
  </si>
  <si>
    <t>LOHBARE TEJAS SHREEKRUSHANA</t>
  </si>
  <si>
    <t>2022BCS116</t>
  </si>
  <si>
    <t>TARAL TEJASHRI ASHOK</t>
  </si>
  <si>
    <t>2022BI1042</t>
  </si>
  <si>
    <t>PANDE ANUSHKA DURGADAS</t>
  </si>
  <si>
    <t>2022BEC091</t>
  </si>
  <si>
    <t>JOSHI AVNISH GOPAL</t>
  </si>
  <si>
    <t>2022B1T045</t>
  </si>
  <si>
    <t>USHKEWAR PRATHMESH PRASHANT</t>
  </si>
  <si>
    <t>2022BEC111</t>
  </si>
  <si>
    <t>KASHETWAR DHANASHRI SUNIL</t>
  </si>
  <si>
    <t>2022BIT021</t>
  </si>
  <si>
    <t>YASH D GAURKAR</t>
  </si>
  <si>
    <t>2022BEC069</t>
  </si>
  <si>
    <t>TALWEKAR GITESH GAJANAN</t>
  </si>
  <si>
    <t>2022BIT001</t>
  </si>
  <si>
    <t>CHAVHAN PUSHKAR ANIL</t>
  </si>
  <si>
    <t>2022BCE011</t>
  </si>
  <si>
    <t>MOHADIKAR RAUNAK DNYANESHWAR</t>
  </si>
  <si>
    <t>2022BEC094</t>
  </si>
  <si>
    <t>KUBDE SHREYA OMPRAKASH</t>
  </si>
  <si>
    <t>2022BEC092</t>
  </si>
  <si>
    <t>JOSHI VALLABH DINKAR</t>
  </si>
  <si>
    <t>2022BEL151</t>
  </si>
  <si>
    <t>NYAYALPELLI RAJENDRA NARENDRA</t>
  </si>
  <si>
    <t>2022BEC079</t>
  </si>
  <si>
    <t>SATHAWANE ADITYA HARIBHAU</t>
  </si>
  <si>
    <t>2022BEC098</t>
  </si>
  <si>
    <t>HARKAL RENUKA RAMESH</t>
  </si>
  <si>
    <t>2022BME152</t>
  </si>
  <si>
    <t>LOKHANDE ATHARVA ABASAHEB</t>
  </si>
  <si>
    <t>2022BEC060</t>
  </si>
  <si>
    <t>RAMTEKE PRITAM DIGAMBAR</t>
  </si>
  <si>
    <t>2022BME006</t>
  </si>
  <si>
    <t>HATKAR BHUSHAN VINOD</t>
  </si>
  <si>
    <t>2022BCE034</t>
  </si>
  <si>
    <t>YEDKE PRANAV BALWANTRAO</t>
  </si>
  <si>
    <t>2022BEL013</t>
  </si>
  <si>
    <t>ADITYA CHINCHOLKAR</t>
  </si>
  <si>
    <t>2022BIN009</t>
  </si>
  <si>
    <t>PAVANEKAR ADITYA GAJANAN</t>
  </si>
  <si>
    <t>2022BINO33</t>
  </si>
  <si>
    <t>KADAM AISHWARYA BABARAO</t>
  </si>
  <si>
    <t>2022BEC110</t>
  </si>
  <si>
    <t>KARTAVYA GAJBHIYE</t>
  </si>
  <si>
    <t>2022BEL029</t>
  </si>
  <si>
    <t>DESHMUKH RIYA SATISHRAO</t>
  </si>
  <si>
    <t>2022BEL032</t>
  </si>
  <si>
    <t>TAMANA TEJPAL SINGH RAJENDRA SINGH</t>
  </si>
  <si>
    <t>2022BEL021</t>
  </si>
  <si>
    <t>SURVASE SHUBHAM GOPAL</t>
  </si>
  <si>
    <t>2022BME028</t>
  </si>
  <si>
    <t>PADAMAVAT PRATIK SUBHASH</t>
  </si>
  <si>
    <t>2022BINO20</t>
  </si>
  <si>
    <t>GAWALE ABHIJEET ROHIDAS</t>
  </si>
  <si>
    <t>2022BCH012</t>
  </si>
  <si>
    <t>BHARDAM SAURAV SANJAY</t>
  </si>
  <si>
    <t>2022BCE006</t>
  </si>
  <si>
    <t>DANDEWAD DATTATRAY MANOHAR</t>
  </si>
  <si>
    <t>2022BCH001</t>
  </si>
  <si>
    <t>JADHAV KARANRAJ RAJKUMAR</t>
  </si>
  <si>
    <t>2022BME010</t>
  </si>
  <si>
    <t>SONWANE UDEDHAN JAYPRAKASH</t>
  </si>
  <si>
    <t>2022BME054</t>
  </si>
  <si>
    <t>THAKRE SAKSHI TEJRAM</t>
  </si>
  <si>
    <t>2022BME055</t>
  </si>
  <si>
    <t>MOHAMMED ANAS</t>
  </si>
  <si>
    <t>2022BME053</t>
  </si>
  <si>
    <t>SURYAWANSHI PRITI LAXMAN</t>
  </si>
  <si>
    <t>2022BME032</t>
  </si>
  <si>
    <t>BOBDE BHARGAV SATISH</t>
  </si>
  <si>
    <t>2022BEC068</t>
  </si>
  <si>
    <t>SUJAL KHANDAGALE</t>
  </si>
  <si>
    <t>2022BCE047</t>
  </si>
  <si>
    <t>WAGHMARE SUSHANT SUGRAM</t>
  </si>
  <si>
    <t>2022BCE005</t>
  </si>
  <si>
    <t>BEDARKAR POOJA PRAVINKUMAR</t>
  </si>
  <si>
    <t>2022BCE009</t>
  </si>
  <si>
    <t>KHAN DARE HARSHAL MAHADEO</t>
  </si>
  <si>
    <t>2022BPR046</t>
  </si>
  <si>
    <t>SHINDE BHAGYASHREE SUDHAKAR</t>
  </si>
  <si>
    <t>2022BME060</t>
  </si>
  <si>
    <t>RAGI JUGRAJSINGH GURBACHANSINGH</t>
  </si>
  <si>
    <t>2022BIT023</t>
  </si>
  <si>
    <t>DUDULE SHYAM GAJANAN</t>
  </si>
  <si>
    <t>2022BCE039</t>
  </si>
  <si>
    <t>AMBE KANCHAN PIRGONDA</t>
  </si>
  <si>
    <t>2022BTT025</t>
  </si>
  <si>
    <t>SAJJAN SAKSHI SAINATH</t>
  </si>
  <si>
    <t>2022BPRO36</t>
  </si>
  <si>
    <t>PAWAR KIRAN RAMESH</t>
  </si>
  <si>
    <t>2022BTT006</t>
  </si>
  <si>
    <t>AWTADE VEDANT SURESH</t>
  </si>
  <si>
    <t>2022BME062</t>
  </si>
  <si>
    <t>BHAVSAR SHREYA ANIRUDDH</t>
  </si>
  <si>
    <t>2022BTT026</t>
  </si>
  <si>
    <t>SHAIKH SUFYAN SHAIKH ABED</t>
  </si>
  <si>
    <t>2022BCH020</t>
  </si>
  <si>
    <t>PACHLING SANIKA BABURAO</t>
  </si>
  <si>
    <t>2022BPR010</t>
  </si>
  <si>
    <t>SHAIKH ADEEB SHAIKH IQBAL</t>
  </si>
  <si>
    <t>2022BPR016</t>
  </si>
  <si>
    <t>SWAMI VAIBHAV SHIVKANT</t>
  </si>
  <si>
    <t>2022BPR001</t>
  </si>
  <si>
    <t>GUPTA RENUKA SUNIL</t>
  </si>
  <si>
    <t>2022BEC129</t>
  </si>
  <si>
    <t>RUDRAWAR VEDANT AMAR</t>
  </si>
  <si>
    <t>2022BPR038</t>
  </si>
  <si>
    <t>DUKARE RUTUJA MAHADEV</t>
  </si>
  <si>
    <t>G01</t>
  </si>
  <si>
    <t>2022BCS006</t>
  </si>
  <si>
    <t>KUPPA SHREYA WAKDEVI SURYANARAYANA</t>
  </si>
  <si>
    <t>G02</t>
  </si>
  <si>
    <t>2022BCS083</t>
  </si>
  <si>
    <t>SHRIVASTAVA SHRISHTI SANJAY</t>
  </si>
  <si>
    <t>G03</t>
  </si>
  <si>
    <t>2022BCS098</t>
  </si>
  <si>
    <t>DIXIT APARNA MANOJKUMAR</t>
  </si>
  <si>
    <t>G04</t>
  </si>
  <si>
    <t>2022BCS061</t>
  </si>
  <si>
    <t>DESHMUKH PARTH DEEPAK</t>
  </si>
  <si>
    <t>G05</t>
  </si>
  <si>
    <t>2022BCS090</t>
  </si>
  <si>
    <t>DHAVALE VIJAY BHAUSAHEB</t>
  </si>
  <si>
    <t>G06</t>
  </si>
  <si>
    <t>2022BCS032</t>
  </si>
  <si>
    <t>PAWASE APEKSHA KONDYABAI</t>
  </si>
  <si>
    <t>G07</t>
  </si>
  <si>
    <t>2022BCS072</t>
  </si>
  <si>
    <t>KHALOKAR MOHIT RAJENDRA</t>
  </si>
  <si>
    <t>G08</t>
  </si>
  <si>
    <t>2022BCSO42</t>
  </si>
  <si>
    <t>UJAWANE ANKUSH LAXMAN</t>
  </si>
  <si>
    <t>G09</t>
  </si>
  <si>
    <t>2022BIT004</t>
  </si>
  <si>
    <t>INGLE OM CHANDRASHEKHAR</t>
  </si>
  <si>
    <t>G10</t>
  </si>
  <si>
    <t>2022BCS077</t>
  </si>
  <si>
    <t>PANCHAL MANGESH MADHAVRAO</t>
  </si>
  <si>
    <t>G11</t>
  </si>
  <si>
    <t>2022BIT041</t>
  </si>
  <si>
    <t>MOTI CHAITANYA GOVIND</t>
  </si>
  <si>
    <t>G12</t>
  </si>
  <si>
    <t>2022BCS097</t>
  </si>
  <si>
    <t>CHANDANKHEDE PALAK SATISH</t>
  </si>
  <si>
    <t>G13</t>
  </si>
  <si>
    <t>2022BIT036</t>
  </si>
  <si>
    <t>BHENDARKAR SHRADDHA SURESH</t>
  </si>
  <si>
    <t>G14</t>
  </si>
  <si>
    <t>2022BIT029</t>
  </si>
  <si>
    <t>ANNAMWAR ADITYA SADANAND</t>
  </si>
  <si>
    <t>G15</t>
  </si>
  <si>
    <t>2022BCE031</t>
  </si>
  <si>
    <t>SIRSAT SHUBHAM SAHEBRAO</t>
  </si>
  <si>
    <t>G16</t>
  </si>
  <si>
    <t>2022BEC015</t>
  </si>
  <si>
    <t>KUSHE NAKUL CHANDRAKANT</t>
  </si>
  <si>
    <t>G17</t>
  </si>
  <si>
    <t>2022BEC107</t>
  </si>
  <si>
    <t>BHAVSAR SHRAVANI PREMCHAND</t>
  </si>
  <si>
    <t>G18</t>
  </si>
  <si>
    <t>2022BCS093</t>
  </si>
  <si>
    <t>TRIBHUVAN ANUSHKA VILAS</t>
  </si>
  <si>
    <t>G19</t>
  </si>
  <si>
    <t>2022BCS124</t>
  </si>
  <si>
    <t>LADE NISARG KAILASH</t>
  </si>
  <si>
    <t>G20</t>
  </si>
  <si>
    <t>2022BEC156</t>
  </si>
  <si>
    <t>ADHAU SOPAN PRAMODRAO</t>
  </si>
  <si>
    <t>G21</t>
  </si>
  <si>
    <t>2022BEC082</t>
  </si>
  <si>
    <t>ADI I YA SHRIKAN I MALE</t>
  </si>
  <si>
    <t>G22</t>
  </si>
  <si>
    <t>2022BECO58</t>
  </si>
  <si>
    <t>PAWADE MANASVI DHANANJAY</t>
  </si>
  <si>
    <t>G23</t>
  </si>
  <si>
    <t>2022BEC009</t>
  </si>
  <si>
    <t>KACHKURE GAURAV DNYANESHWAR</t>
  </si>
  <si>
    <t>G24</t>
  </si>
  <si>
    <t>2022BEC087</t>
  </si>
  <si>
    <t>DESHPANDE NETRA ABHIJIT</t>
  </si>
  <si>
    <t>G25</t>
  </si>
  <si>
    <t>2022BEC117</t>
  </si>
  <si>
    <t>PISE NISHANT HEMANT</t>
  </si>
  <si>
    <t>G26</t>
  </si>
  <si>
    <t>2022BEC004</t>
  </si>
  <si>
    <t>SHIRNATH RUPALI GAJANAN</t>
  </si>
  <si>
    <t>G27</t>
  </si>
  <si>
    <t>2022BEC017</t>
  </si>
  <si>
    <t>TAWLARE DHANSHREE KISHORRAO</t>
  </si>
  <si>
    <t>G28</t>
  </si>
  <si>
    <t>2022BME151</t>
  </si>
  <si>
    <t>JADHAV SIDDHIKA MADHAV</t>
  </si>
  <si>
    <t>G29</t>
  </si>
  <si>
    <t>2022BEL003</t>
  </si>
  <si>
    <t>KADAM SHRIKANT VYANKATRAO</t>
  </si>
  <si>
    <t>G30</t>
  </si>
  <si>
    <t>2022BME041</t>
  </si>
  <si>
    <t>PRAJAPAT VAISHNAVI RADHESHYAM</t>
  </si>
  <si>
    <t>G31</t>
  </si>
  <si>
    <t>2022BEC061</t>
  </si>
  <si>
    <t>RATHOD KUNAL SUNIL</t>
  </si>
  <si>
    <t>G32</t>
  </si>
  <si>
    <t>2022BEL023</t>
  </si>
  <si>
    <t>BOREKAR DARSHANA DHARMENDRA</t>
  </si>
  <si>
    <t>G33</t>
  </si>
  <si>
    <t>2022BCE054</t>
  </si>
  <si>
    <t>LALWANI ESHAAN SURESH</t>
  </si>
  <si>
    <t>G34</t>
  </si>
  <si>
    <t>2022BIN016</t>
  </si>
  <si>
    <t>PAWAR AKSHAY ASARAM</t>
  </si>
  <si>
    <t>G35</t>
  </si>
  <si>
    <t>2022BCS069</t>
  </si>
  <si>
    <t>GAIKWAD ADITYA DHANRAJ</t>
  </si>
  <si>
    <t>G36</t>
  </si>
  <si>
    <t>2022BCE023</t>
  </si>
  <si>
    <t>DEBDE SWAPNIL SAHEBRAO</t>
  </si>
  <si>
    <t>G37</t>
  </si>
  <si>
    <t>2022BINO31</t>
  </si>
  <si>
    <t>DESHPANDE SAKSHI VINAYAK</t>
  </si>
  <si>
    <t>G38</t>
  </si>
  <si>
    <t>2022BCE004</t>
  </si>
  <si>
    <t>PANJOL RITESH VITTHALRAO</t>
  </si>
  <si>
    <t>G39</t>
  </si>
  <si>
    <t>2022BCS095</t>
  </si>
  <si>
    <t>BORGAONKAR SIDDHI MANOJ</t>
  </si>
  <si>
    <t>G40</t>
  </si>
  <si>
    <t>2022BCH004</t>
  </si>
  <si>
    <t>REWATKAR NANDINI SHRIKRUSHNA</t>
  </si>
  <si>
    <t>G41</t>
  </si>
  <si>
    <t>2022BME035</t>
  </si>
  <si>
    <t>KANKUTE PREM DEEPAK</t>
  </si>
  <si>
    <t>G42</t>
  </si>
  <si>
    <t>2022BME021</t>
  </si>
  <si>
    <t>WAHANE SAMYAK SURESH</t>
  </si>
  <si>
    <t>G43</t>
  </si>
  <si>
    <t>2022BIT062</t>
  </si>
  <si>
    <t>KATHURIYA KUSHALSINGH GURUPREETSINGH</t>
  </si>
  <si>
    <t>G44</t>
  </si>
  <si>
    <t>2022BCSO48</t>
  </si>
  <si>
    <t>SHAIKH TABRESH ISMAIL</t>
  </si>
  <si>
    <t>G45</t>
  </si>
  <si>
    <t>2022BME058</t>
  </si>
  <si>
    <t>JOGDAND RUSHIKESH KAILAS</t>
  </si>
  <si>
    <t>G46</t>
  </si>
  <si>
    <t>2022BCH002</t>
  </si>
  <si>
    <t>BASESHANKAR NISHIKANT RUSHINDRAKUMAR</t>
  </si>
  <si>
    <t>G47</t>
  </si>
  <si>
    <t>2022BME024</t>
  </si>
  <si>
    <t>INGALE TEJAS GAJANAN</t>
  </si>
  <si>
    <t>G48</t>
  </si>
  <si>
    <t>2022BCE019</t>
  </si>
  <si>
    <t>ADITYA MALHARE</t>
  </si>
  <si>
    <t>G49</t>
  </si>
  <si>
    <t>2022BINO23</t>
  </si>
  <si>
    <t>RATHOD KRISHNA GANPAT</t>
  </si>
  <si>
    <t>G50</t>
  </si>
  <si>
    <t>2022BCS121</t>
  </si>
  <si>
    <t>HIMANSHU CHOPRA</t>
  </si>
  <si>
    <t>G51</t>
  </si>
  <si>
    <t>2022BCE003</t>
  </si>
  <si>
    <t>PANDIT SHRUTI RAJESH</t>
  </si>
  <si>
    <t>G52</t>
  </si>
  <si>
    <t>2022BCE038</t>
  </si>
  <si>
    <t>SHINDE SAKSHI DATTATRAY</t>
  </si>
  <si>
    <t>G53</t>
  </si>
  <si>
    <t>2022BCE020</t>
  </si>
  <si>
    <t>DHADEWAR MANTHAN NAGNATHRAO</t>
  </si>
  <si>
    <t>G54</t>
  </si>
  <si>
    <t>2022BCS120</t>
  </si>
  <si>
    <t>ADITYA SHARMA</t>
  </si>
  <si>
    <t>G56</t>
  </si>
  <si>
    <t>2022BCE052</t>
  </si>
  <si>
    <t>KHARAT SAKSHI ASHOK</t>
  </si>
  <si>
    <t>G57</t>
  </si>
  <si>
    <t>2022BCS127</t>
  </si>
  <si>
    <t>RAVJOT SINGH</t>
  </si>
  <si>
    <t>G58</t>
  </si>
  <si>
    <t>2022BME022</t>
  </si>
  <si>
    <t>ANSHUDHA SARAF</t>
  </si>
  <si>
    <t>G59</t>
  </si>
  <si>
    <t>2022BPR049</t>
  </si>
  <si>
    <t>HARBALE VAISHNAVI RAMESH</t>
  </si>
  <si>
    <t>G60</t>
  </si>
  <si>
    <t>2022BTT001</t>
  </si>
  <si>
    <t>PATIL HARSHALI BANDU</t>
  </si>
  <si>
    <t>G61</t>
  </si>
  <si>
    <t>2022BPR025</t>
  </si>
  <si>
    <t>SHINDE SAHIL BABURAO</t>
  </si>
  <si>
    <t>G62</t>
  </si>
  <si>
    <t>2022BPR055</t>
  </si>
  <si>
    <t>WAGHMARE SANGRAM DEVIDAS</t>
  </si>
  <si>
    <t>G63</t>
  </si>
  <si>
    <t>2022BTT008</t>
  </si>
  <si>
    <t>CHHAVCHHARIA SHUBHAM RAVI</t>
  </si>
  <si>
    <t>G64</t>
  </si>
  <si>
    <t>2022BPR015</t>
  </si>
  <si>
    <t>SURYAWANSHI PRATIKSHA MAROTI</t>
  </si>
  <si>
    <t>G66</t>
  </si>
  <si>
    <t>2022BTT022</t>
  </si>
  <si>
    <t>KULKARNI ASMITA GAJANAN</t>
  </si>
  <si>
    <t>G67</t>
  </si>
  <si>
    <t>2022BIT064</t>
  </si>
  <si>
    <t>HANDEWAR HANMANT MAROTRAO</t>
  </si>
  <si>
    <t>G68</t>
  </si>
  <si>
    <t>2022BPR047</t>
  </si>
  <si>
    <t>TALNIKAR SANKET SANTOSHRAO</t>
  </si>
  <si>
    <t>H01</t>
  </si>
  <si>
    <t>2022BCS108</t>
  </si>
  <si>
    <t>MANAPURE SARTHAK ANIL</t>
  </si>
  <si>
    <t>H02</t>
  </si>
  <si>
    <t>2022BCS022</t>
  </si>
  <si>
    <t>KRISHNA TEJERAO JADHAV</t>
  </si>
  <si>
    <t>H03</t>
  </si>
  <si>
    <t>2022BCSO40</t>
  </si>
  <si>
    <t>SONONE SHRADDHA DINESH</t>
  </si>
  <si>
    <t>H04</t>
  </si>
  <si>
    <t>2022BCS059</t>
  </si>
  <si>
    <t>BALPANDE GAURAV MUKUNDA</t>
  </si>
  <si>
    <t>H05</t>
  </si>
  <si>
    <t>2022BCS100</t>
  </si>
  <si>
    <t>MOMIN ABDURRAHMAN KHALID AKHTAR</t>
  </si>
  <si>
    <t>H06</t>
  </si>
  <si>
    <t>2022BCS105</t>
  </si>
  <si>
    <t>APASTAMBH AKSHAD SHRIKANT</t>
  </si>
  <si>
    <t>H07</t>
  </si>
  <si>
    <t>2022BIT055</t>
  </si>
  <si>
    <t>PATHAN ADNAN KHAN ABDUL RAHEMAN KHAN</t>
  </si>
  <si>
    <t>H08</t>
  </si>
  <si>
    <t>2022BCS075</t>
  </si>
  <si>
    <t>MASURKAR AKASH SANJAY</t>
  </si>
  <si>
    <t>H09</t>
  </si>
  <si>
    <t>2022BEC012</t>
  </si>
  <si>
    <t>KHAMITKAR ANKIT SANTOSHRAO</t>
  </si>
  <si>
    <t>H10</t>
  </si>
  <si>
    <t>2022BCS119</t>
  </si>
  <si>
    <t>WANKHADE VAIBHAV SANJAY</t>
  </si>
  <si>
    <t>H11</t>
  </si>
  <si>
    <t>2022BIT016</t>
  </si>
  <si>
    <t>BAJAD DNYANESHWAR RAJU</t>
  </si>
  <si>
    <t>H12</t>
  </si>
  <si>
    <t>2022BIT053</t>
  </si>
  <si>
    <t>NILANGEKAR DNYANRAJ VIKAS</t>
  </si>
  <si>
    <t>H13</t>
  </si>
  <si>
    <t>2022BCS111</t>
  </si>
  <si>
    <t>DHARMADHIKARI ATHARVA GIRISH</t>
  </si>
  <si>
    <t>H14</t>
  </si>
  <si>
    <t>2022BEC041</t>
  </si>
  <si>
    <t>ARFIYA HASHMI YUSUF HASHMI</t>
  </si>
  <si>
    <t>H15</t>
  </si>
  <si>
    <t>2022BIT043</t>
  </si>
  <si>
    <t>GHIRNIKAR MADHURA PRABODH</t>
  </si>
  <si>
    <t>H16</t>
  </si>
  <si>
    <t>2022BCS068</t>
  </si>
  <si>
    <t>ELCHATWAR SAUMYA SATISH</t>
  </si>
  <si>
    <t>H17</t>
  </si>
  <si>
    <t>2022BEC066</t>
  </si>
  <si>
    <t>SHRIRANG NANDKISHOR REKHATE</t>
  </si>
  <si>
    <t>H18</t>
  </si>
  <si>
    <t>2022BEC118</t>
  </si>
  <si>
    <t>RANGNANI LAKSHAY GHANSHYAM</t>
  </si>
  <si>
    <t>H19</t>
  </si>
  <si>
    <t>2022BECO53</t>
  </si>
  <si>
    <t>KHETAN ADITI RITESH</t>
  </si>
  <si>
    <t>H2O</t>
  </si>
  <si>
    <t>2022BCS033</t>
  </si>
  <si>
    <t>PETARE ASHWINI NARENDRA</t>
  </si>
  <si>
    <t>H21</t>
  </si>
  <si>
    <t>2022BEC063</t>
  </si>
  <si>
    <t>SHINDE AKASH CHANDU</t>
  </si>
  <si>
    <t>H22</t>
  </si>
  <si>
    <t>2022BCS091</t>
  </si>
  <si>
    <t>KONDAWAR DEVKI ATUL</t>
  </si>
  <si>
    <t>H23</t>
  </si>
  <si>
    <t>2022BEC074</t>
  </si>
  <si>
    <t>INGOLE GOVIND DIGAMBAR</t>
  </si>
  <si>
    <t>H24</t>
  </si>
  <si>
    <t>2022BCS057</t>
  </si>
  <si>
    <t>SHRADDHA SANTOSH MANE</t>
  </si>
  <si>
    <t>H25</t>
  </si>
  <si>
    <t>2022BCS088</t>
  </si>
  <si>
    <t>WAGATKAR MADHAV MAROTI</t>
  </si>
  <si>
    <t>H26</t>
  </si>
  <si>
    <t>2022BIT010</t>
  </si>
  <si>
    <t>PAL MONIKA ROSHANLAL</t>
  </si>
  <si>
    <t>H27</t>
  </si>
  <si>
    <t>2022BEC040</t>
  </si>
  <si>
    <t>DAHAPUTE ANJALEE ARVIND</t>
  </si>
  <si>
    <t>H28</t>
  </si>
  <si>
    <t>2022BEC002</t>
  </si>
  <si>
    <t>NAWAZ KHAN NURULLA KHAN</t>
  </si>
  <si>
    <t>H29</t>
  </si>
  <si>
    <t>2022BEL015</t>
  </si>
  <si>
    <t>MOKHEDI PRASHANT DATTATRAY</t>
  </si>
  <si>
    <t>H30</t>
  </si>
  <si>
    <t>2022BIN001</t>
  </si>
  <si>
    <t>WATTAMWAR MANSI MANOHAR</t>
  </si>
  <si>
    <t>H31</t>
  </si>
  <si>
    <t>2022BEL030</t>
  </si>
  <si>
    <t>SUPE ATHARVA SHITAL</t>
  </si>
  <si>
    <t>H32</t>
  </si>
  <si>
    <t>2022BIN011</t>
  </si>
  <si>
    <t>SHAKARWAD RITESHREDDY NAGREDDY</t>
  </si>
  <si>
    <t>H33</t>
  </si>
  <si>
    <t>2022BEL007</t>
  </si>
  <si>
    <t>BEHERE GAYATRI VIJAY</t>
  </si>
  <si>
    <t>H34</t>
  </si>
  <si>
    <t>2022BIT018</t>
  </si>
  <si>
    <t>PATIL ANUSHKA VIJAYSING</t>
  </si>
  <si>
    <t>H35</t>
  </si>
  <si>
    <t>2022BEL020</t>
  </si>
  <si>
    <t>DHOBE NEHA PARMESHWAR</t>
  </si>
  <si>
    <t>H36</t>
  </si>
  <si>
    <t>2022BIN003</t>
  </si>
  <si>
    <t>SAKHARE RITESH GANESH</t>
  </si>
  <si>
    <t>H37</t>
  </si>
  <si>
    <t>2022BCE048</t>
  </si>
  <si>
    <t>WANKHADE SANCHIT SUBHASH</t>
  </si>
  <si>
    <t>H38</t>
  </si>
  <si>
    <t>2022BIN012</t>
  </si>
  <si>
    <t>BACCHEWAD SAURABH PUNJAJI</t>
  </si>
  <si>
    <t>H39</t>
  </si>
  <si>
    <t>2022BINO28</t>
  </si>
  <si>
    <t>NILE RASHI ANIL</t>
  </si>
  <si>
    <t>H40</t>
  </si>
  <si>
    <t>2022BINO27</t>
  </si>
  <si>
    <t>LOKHANDE SHRAVANI MADHAV</t>
  </si>
  <si>
    <t>H41</t>
  </si>
  <si>
    <t>2022BME034</t>
  </si>
  <si>
    <t>GHAYAL PRATIKSHA BHAGWAN</t>
  </si>
  <si>
    <t>H42</t>
  </si>
  <si>
    <t>2022BCE063</t>
  </si>
  <si>
    <t>GURVINDER SINGH KATHURIYA</t>
  </si>
  <si>
    <t>H43</t>
  </si>
  <si>
    <t>2022BCH151</t>
  </si>
  <si>
    <t>DHAGE OM MADHUKAR</t>
  </si>
  <si>
    <t>H44</t>
  </si>
  <si>
    <t>2022BECO31</t>
  </si>
  <si>
    <t>RATHOD DIPALI SHRIDHAR</t>
  </si>
  <si>
    <t>H45</t>
  </si>
  <si>
    <t>2022BCH016</t>
  </si>
  <si>
    <t>MOHAMMED ZISHANMALIK KALEEM SAJID</t>
  </si>
  <si>
    <t>H46</t>
  </si>
  <si>
    <t>2022BME063</t>
  </si>
  <si>
    <t>THAKUR HIMANSHUSINGH RAJESHSINGH</t>
  </si>
  <si>
    <t>H47</t>
  </si>
  <si>
    <t>2022BCE044</t>
  </si>
  <si>
    <t>PETHKAR SAKSHI PARMESHWAR</t>
  </si>
  <si>
    <t>H48</t>
  </si>
  <si>
    <t>2022BIN008</t>
  </si>
  <si>
    <t>MALHARE SNEHA SUBHASH</t>
  </si>
  <si>
    <t>H49</t>
  </si>
  <si>
    <t>2022BPR034</t>
  </si>
  <si>
    <t>TORNE SHITAL SHIVAJI</t>
  </si>
  <si>
    <t>HSO</t>
  </si>
  <si>
    <t>2022BIN044</t>
  </si>
  <si>
    <t>JASMEETKOUR KHALSA</t>
  </si>
  <si>
    <t>H51</t>
  </si>
  <si>
    <t>2022BCE010</t>
  </si>
  <si>
    <t>KOLHE DIVYANI SIDDHARTH</t>
  </si>
  <si>
    <t>H52</t>
  </si>
  <si>
    <t>2022BCE042</t>
  </si>
  <si>
    <t>WAGHMARE VISHVAJEETA MADHAVRAO</t>
  </si>
  <si>
    <t>H53</t>
  </si>
  <si>
    <t>2022BCE022</t>
  </si>
  <si>
    <t>CHAMALWAD DAYANAND GANGADHAR</t>
  </si>
  <si>
    <t>H54</t>
  </si>
  <si>
    <t>2022BCH026</t>
  </si>
  <si>
    <t>KUNAL ISHWARDAS PARCHAKE</t>
  </si>
  <si>
    <t>H55</t>
  </si>
  <si>
    <t>2022BPR023</t>
  </si>
  <si>
    <t>MOTE SANKET DAYANAND</t>
  </si>
  <si>
    <t>H56</t>
  </si>
  <si>
    <t>2022BPR048</t>
  </si>
  <si>
    <t>THORAT VISHAL SANJAY</t>
  </si>
  <si>
    <t>H57</t>
  </si>
  <si>
    <t>2022BCE055</t>
  </si>
  <si>
    <t>LOKADE SHUBHAM SANJAY</t>
  </si>
  <si>
    <t>H58</t>
  </si>
  <si>
    <t>2022BCE007</t>
  </si>
  <si>
    <t>GORE SUMIT SHANKARRAO</t>
  </si>
  <si>
    <t>H59</t>
  </si>
  <si>
    <t>2022BEC008</t>
  </si>
  <si>
    <t>JAMBHULKAR PUSHKAR ASHOK</t>
  </si>
  <si>
    <t>H60</t>
  </si>
  <si>
    <t>2022BECO33</t>
  </si>
  <si>
    <t>WAGATKAR SHIVVANDANA DHARTARI</t>
  </si>
  <si>
    <t>H61</t>
  </si>
  <si>
    <t>2022BEC044</t>
  </si>
  <si>
    <t>DESHMUKHE SHILPA RAMESH</t>
  </si>
  <si>
    <t>H62</t>
  </si>
  <si>
    <t>2022BIT061</t>
  </si>
  <si>
    <t>RESHAV SHARMA</t>
  </si>
  <si>
    <t>H63</t>
  </si>
  <si>
    <t>2022BPR033</t>
  </si>
  <si>
    <t>THORAT AKSHAY MESHRAM</t>
  </si>
  <si>
    <t>H64</t>
  </si>
  <si>
    <t>2022BPR040</t>
  </si>
  <si>
    <t>MANGNALE YASHRAJ MADHAV</t>
  </si>
  <si>
    <t>H65</t>
  </si>
  <si>
    <t>2022BPR041</t>
  </si>
  <si>
    <t>MOHAMMED SUHEB QUAZI MOHAMMED FAQRUDDIN</t>
  </si>
  <si>
    <t>H66</t>
  </si>
  <si>
    <t>2022BTT017</t>
  </si>
  <si>
    <t>REKULWAR SAIPAVAN GAJANAN</t>
  </si>
  <si>
    <t>H67</t>
  </si>
  <si>
    <t>2022BEC127</t>
  </si>
  <si>
    <t>ARJUN MADHUKARRAO CHAVAN</t>
  </si>
  <si>
    <t>2022BCS154</t>
  </si>
  <si>
    <t>RUTWIKJADHAV</t>
  </si>
  <si>
    <t>2021BTT014</t>
  </si>
  <si>
    <t>KASNAWAR SAKSHI PRADIP</t>
  </si>
  <si>
    <t>Reregistere</t>
  </si>
  <si>
    <t>2022BCE067</t>
  </si>
  <si>
    <t>GITE KAVERI TRIMBAK</t>
  </si>
  <si>
    <t>2022BCS117</t>
  </si>
  <si>
    <t>TELI SAURAV GANESH</t>
  </si>
  <si>
    <t>2022BCS115</t>
  </si>
  <si>
    <t>TAHER ROSHAN ALI ASGHER</t>
  </si>
  <si>
    <t>2022BCS013</t>
  </si>
  <si>
    <t>DESHMUKH HARSH RAVINDRA</t>
  </si>
  <si>
    <t>2022BCS112</t>
  </si>
  <si>
    <t>RAUT ABHIJIT MAHADEV</t>
  </si>
  <si>
    <t>2022BCS071</t>
  </si>
  <si>
    <t>GUPTA JAYKUMAR RAMNIKLAL</t>
  </si>
  <si>
    <t>2022BIT002</t>
  </si>
  <si>
    <t>DHORAN PANKAJ SHRIKANT</t>
  </si>
  <si>
    <t>2022BIT050</t>
  </si>
  <si>
    <t>DEVANSH DEEPAK SHARMA</t>
  </si>
  <si>
    <t>2022BIT039</t>
  </si>
  <si>
    <t>BAGAL MUKESH ADHIKAR</t>
  </si>
  <si>
    <t>2022BCS007</t>
  </si>
  <si>
    <t>PRASHIK GAJANAN BHIMTE</t>
  </si>
  <si>
    <t>2022BCS056</t>
  </si>
  <si>
    <t>PARATE HIMANSHU SANJAY</t>
  </si>
  <si>
    <t>2022BECO51</t>
  </si>
  <si>
    <t>KANAK HITENDRA CHOUBEY</t>
  </si>
  <si>
    <t>2022BEC154</t>
  </si>
  <si>
    <t>PRADHAN SUSHANT BIRANCHI</t>
  </si>
  <si>
    <t>2022BCS067</t>
  </si>
  <si>
    <t>DONGARE RATNADIP SUKHNANDAN</t>
  </si>
  <si>
    <t>2022BEC049</t>
  </si>
  <si>
    <t>JUMDE AMBALI VILAS</t>
  </si>
  <si>
    <t>2022BEC003</t>
  </si>
  <si>
    <t>JOSHI PRADYUMNA NARAYAN</t>
  </si>
  <si>
    <t>2022BEC090</t>
  </si>
  <si>
    <t>JADHAV SHUBHAM VISHWANATH</t>
  </si>
  <si>
    <t>2022BECO52</t>
  </si>
  <si>
    <t>KAWALE GIRISH MAROTI</t>
  </si>
  <si>
    <t>2022BIT037</t>
  </si>
  <si>
    <t>BORKAR SAMYAK RAJENDRA</t>
  </si>
  <si>
    <t>2022BIT020</t>
  </si>
  <si>
    <t>WANKHEDE ASH RAY SUDHAKAR</t>
  </si>
  <si>
    <t>2022BEC007</t>
  </si>
  <si>
    <t>JADHAV ADITYA CHANDRAKANT</t>
  </si>
  <si>
    <t>2022BEC047</t>
  </si>
  <si>
    <t>GHOTEKAR ARYAN SURESH</t>
  </si>
  <si>
    <t>2022BCS074</t>
  </si>
  <si>
    <t>MANISHA MAROTI PARDE</t>
  </si>
  <si>
    <t>2022BEC132</t>
  </si>
  <si>
    <t>KABRA MOHIT VISHNUJI</t>
  </si>
  <si>
    <t>2022BEC121</t>
  </si>
  <si>
    <t>SHRIRAM ANIKET ANNA</t>
  </si>
  <si>
    <t>2022BEC099</t>
  </si>
  <si>
    <t>PARDESHI VAISHNAVI HARICHAND</t>
  </si>
  <si>
    <t>2022BCE051</t>
  </si>
  <si>
    <t>GAIKWAD ASMITA GANGADHAR</t>
  </si>
  <si>
    <t>2022BEL028</t>
  </si>
  <si>
    <t>WATHORE PRATHMESH YESHWANT</t>
  </si>
  <si>
    <t>2022BME051</t>
  </si>
  <si>
    <t>RATHOD ATHARV SURESH</t>
  </si>
  <si>
    <t>2022BEC101</t>
  </si>
  <si>
    <t>POOJA SANGAMKAR</t>
  </si>
  <si>
    <t>2022BME016</t>
  </si>
  <si>
    <t>SINGH DEEPANSHU DEEPAK</t>
  </si>
  <si>
    <t>2022BEL016</t>
  </si>
  <si>
    <t>PRADHAN TANMAY MACHCHHINDRA</t>
  </si>
  <si>
    <t>2022BME059</t>
  </si>
  <si>
    <t>NEELADRI PAUL</t>
  </si>
  <si>
    <t>2022BCH003</t>
  </si>
  <si>
    <t>MANISHA VISVANATH MUNDHE</t>
  </si>
  <si>
    <t>2022BINO26</t>
  </si>
  <si>
    <t>DHUTRAJ SHARVIL SHYAMRAO</t>
  </si>
  <si>
    <t>2022BIT007</t>
  </si>
  <si>
    <t>ZIRPE SHUBHAM SUKHADEV</t>
  </si>
  <si>
    <t>2022BEC089</t>
  </si>
  <si>
    <t>HIWALE VAISHNAVRAJ PARMESHWAR</t>
  </si>
  <si>
    <t>2022BCE036</t>
  </si>
  <si>
    <t>PAWALE AVINASH MADHUKARRAO</t>
  </si>
  <si>
    <t>2022BCE033</t>
  </si>
  <si>
    <t>WAGHMARE AJAY VENKAT</t>
  </si>
  <si>
    <t>2022BEC104</t>
  </si>
  <si>
    <t>WANDALE ISHA SONAJI</t>
  </si>
  <si>
    <t>2022BME012</t>
  </si>
  <si>
    <t>WAGHMARE SWEET KHANDU</t>
  </si>
  <si>
    <t>2022BME038</t>
  </si>
  <si>
    <t>DUMANE ADITYA AVINASH</t>
  </si>
  <si>
    <t>2022BPR152</t>
  </si>
  <si>
    <t>PATIL RAMDAS PRABHAKAR</t>
  </si>
  <si>
    <t>2022BEC018</t>
  </si>
  <si>
    <t>WAGHMARE AKASH SURESH</t>
  </si>
  <si>
    <t>2022BCE061</t>
  </si>
  <si>
    <t>MOHATURE HARSHITA SANJAY</t>
  </si>
  <si>
    <t>2022BPR051</t>
  </si>
  <si>
    <t>SITAWAR VISHAL SANTOSH</t>
  </si>
  <si>
    <t>2022BEL002</t>
  </si>
  <si>
    <t>ARALE SHIVSHANKAR DHONDIBA</t>
  </si>
  <si>
    <t>2022BCE021</t>
  </si>
  <si>
    <t>GORATKAR SHRAVAN MAROTI</t>
  </si>
  <si>
    <t>2022BCE029</t>
  </si>
  <si>
    <t>RAUT ANIMESH GAJANAN</t>
  </si>
  <si>
    <t>2022BIT063</t>
  </si>
  <si>
    <t>RAMGADIYA NAVTEJ SINGH HARMEET SINGH</t>
  </si>
  <si>
    <t>2022BCS129</t>
  </si>
  <si>
    <t>SANJYOTSINGH WASRIKAR</t>
  </si>
  <si>
    <t>2022BCS125</t>
  </si>
  <si>
    <t>PENDAM SAMEER PANDURANG</t>
  </si>
  <si>
    <t>2022BTT027</t>
  </si>
  <si>
    <t>THAKUR AYUSH RAJESHSINH</t>
  </si>
  <si>
    <t>2022BTT012</t>
  </si>
  <si>
    <t>FAKIRE AKASH GANGADHAR</t>
  </si>
  <si>
    <t>2022BME042</t>
  </si>
  <si>
    <t>SURYAWANSHI SHIVANI MAROTI</t>
  </si>
  <si>
    <t>2022BME046</t>
  </si>
  <si>
    <t>GITE MAHESH SHRINIVAS</t>
  </si>
  <si>
    <t>2022BPR045</t>
  </si>
  <si>
    <t>SHAIKH IKRAM SHAIKH AHMED</t>
  </si>
  <si>
    <t>2022BECO36</t>
  </si>
  <si>
    <t>BAHIRAM SACHIN SUDHAKAR</t>
  </si>
  <si>
    <t>2022BPR029</t>
  </si>
  <si>
    <t>KANDHARE SONAM RAGHUNATH</t>
  </si>
  <si>
    <t>2022BEL001</t>
  </si>
  <si>
    <t>DHULE MAHIMA NAGORAO</t>
  </si>
  <si>
    <t>2022BME045</t>
  </si>
  <si>
    <t>DHURVE PRASHANT PRAVIN</t>
  </si>
  <si>
    <t>2022BPR019</t>
  </si>
  <si>
    <t>BHISE VAISHNAVI RAMCHANDRA</t>
  </si>
  <si>
    <t>2022BTT005</t>
  </si>
  <si>
    <t>KARPE NIKHIL NARESH</t>
  </si>
  <si>
    <t>2022BEC122</t>
  </si>
  <si>
    <t>MANASPURE BASVESHWAR BALAJIRAO</t>
  </si>
  <si>
    <t>J01</t>
  </si>
  <si>
    <t>2022BCS078</t>
  </si>
  <si>
    <t>PATIL PRANESH PANDIT</t>
  </si>
  <si>
    <t>J02</t>
  </si>
  <si>
    <t>2022BCS153</t>
  </si>
  <si>
    <t>KOTGIRE SIDDHI DHANANJAY</t>
  </si>
  <si>
    <t>J03</t>
  </si>
  <si>
    <t>2022BCS080</t>
  </si>
  <si>
    <t>POLE RUSHIKESH SANJAY</t>
  </si>
  <si>
    <t>J04</t>
  </si>
  <si>
    <t>2022BCS058</t>
  </si>
  <si>
    <t>TEKCHANDANI TUSHAR DIPAKKUMAR</t>
  </si>
  <si>
    <t>J05</t>
  </si>
  <si>
    <t>2022BCSO45</t>
  </si>
  <si>
    <t>YADAV SHIVAM RAMJANAK</t>
  </si>
  <si>
    <t>J06</t>
  </si>
  <si>
    <t>2022BCS001</t>
  </si>
  <si>
    <t>BANDEWAR KRISHNA RAMESH</t>
  </si>
  <si>
    <t>J07</t>
  </si>
  <si>
    <t>2022BCS132</t>
  </si>
  <si>
    <t>KOUNDANYA KAUSTUBH SUNIL</t>
  </si>
  <si>
    <r>
      <t>J08</t>
    </r>
    <r>
      <rPr>
        <sz val="11"/>
        <color theme="1"/>
        <rFont val="Calibri"/>
        <family val="2"/>
        <scheme val="minor"/>
      </rPr>
      <t/>
    </r>
  </si>
  <si>
    <t>2022BCS018</t>
  </si>
  <si>
    <t>JUWAR DEWANSH BALKRISHNA</t>
  </si>
  <si>
    <r>
      <t>J09</t>
    </r>
    <r>
      <rPr>
        <sz val="11"/>
        <color theme="1"/>
        <rFont val="Calibri"/>
        <family val="2"/>
        <scheme val="minor"/>
      </rPr>
      <t/>
    </r>
  </si>
  <si>
    <t>2022BIT009</t>
  </si>
  <si>
    <t>GARJE SHREYASH DATTATRAYA</t>
  </si>
  <si>
    <r>
      <t>J10</t>
    </r>
    <r>
      <rPr>
        <sz val="11"/>
        <color theme="1"/>
        <rFont val="Calibri"/>
        <family val="2"/>
        <scheme val="minor"/>
      </rPr>
      <t/>
    </r>
  </si>
  <si>
    <t>2022BCS130</t>
  </si>
  <si>
    <t>JOSHI GANESH GIRISH</t>
  </si>
  <si>
    <r>
      <t>J11</t>
    </r>
    <r>
      <rPr>
        <sz val="11"/>
        <color theme="1"/>
        <rFont val="Calibri"/>
        <family val="2"/>
        <scheme val="minor"/>
      </rPr>
      <t/>
    </r>
  </si>
  <si>
    <t>2022BIT058</t>
  </si>
  <si>
    <t>TANMAY PREMDAS RAUT</t>
  </si>
  <si>
    <r>
      <t>J12</t>
    </r>
    <r>
      <rPr>
        <sz val="11"/>
        <color theme="1"/>
        <rFont val="Calibri"/>
        <family val="2"/>
        <scheme val="minor"/>
      </rPr>
      <t/>
    </r>
  </si>
  <si>
    <t>2022BIT035</t>
  </si>
  <si>
    <t>ZADE PRITESH ASHOKRAO</t>
  </si>
  <si>
    <t>J14</t>
  </si>
  <si>
    <t>2022BIT059</t>
  </si>
  <si>
    <t>WATGULE RAJLAXMI SANJAY</t>
  </si>
  <si>
    <r>
      <t>J15</t>
    </r>
    <r>
      <rPr>
        <sz val="11"/>
        <color theme="1"/>
        <rFont val="Calibri"/>
        <family val="2"/>
        <scheme val="minor"/>
      </rPr>
      <t/>
    </r>
  </si>
  <si>
    <t>2022BECO57</t>
  </si>
  <si>
    <t>PANDE SHANTANU SANTOSHKUMAR</t>
  </si>
  <si>
    <r>
      <t>J16</t>
    </r>
    <r>
      <rPr>
        <sz val="11"/>
        <color theme="1"/>
        <rFont val="Calibri"/>
        <family val="2"/>
        <scheme val="minor"/>
      </rPr>
      <t/>
    </r>
  </si>
  <si>
    <t>2022BEC123</t>
  </si>
  <si>
    <t>VAIJWADE SAIKRISHNA ANANDRAO</t>
  </si>
  <si>
    <r>
      <t>J17</t>
    </r>
    <r>
      <rPr>
        <sz val="11"/>
        <color theme="1"/>
        <rFont val="Calibri"/>
        <family val="2"/>
        <scheme val="minor"/>
      </rPr>
      <t/>
    </r>
  </si>
  <si>
    <t>2022BCS016</t>
  </si>
  <si>
    <t>HAMDE VAISHNAVI GAJANAN</t>
  </si>
  <si>
    <r>
      <t>J18</t>
    </r>
    <r>
      <rPr>
        <sz val="11"/>
        <color theme="1"/>
        <rFont val="Calibri"/>
        <family val="2"/>
        <scheme val="minor"/>
      </rPr>
      <t/>
    </r>
  </si>
  <si>
    <t>2022BEC155</t>
  </si>
  <si>
    <t>RAMGIRWAR ADARSH BHASKARRAO</t>
  </si>
  <si>
    <r>
      <t>J19</t>
    </r>
    <r>
      <rPr>
        <sz val="11"/>
        <color theme="1"/>
        <rFont val="Calibri"/>
        <family val="2"/>
        <scheme val="minor"/>
      </rPr>
      <t/>
    </r>
  </si>
  <si>
    <t>2022BCS102</t>
  </si>
  <si>
    <t>VILHEKAR ROHIT PRAVIN</t>
  </si>
  <si>
    <r>
      <t>J20</t>
    </r>
    <r>
      <rPr>
        <sz val="11"/>
        <color theme="1"/>
        <rFont val="Calibri"/>
        <family val="2"/>
        <scheme val="minor"/>
      </rPr>
      <t/>
    </r>
  </si>
  <si>
    <t>2022BECO56</t>
  </si>
  <si>
    <t>PAMPATWAR SHRINIWAS RAJESHWAR</t>
  </si>
  <si>
    <r>
      <t>J21</t>
    </r>
    <r>
      <rPr>
        <sz val="11"/>
        <color theme="1"/>
        <rFont val="Calibri"/>
        <family val="2"/>
        <scheme val="minor"/>
      </rPr>
      <t/>
    </r>
  </si>
  <si>
    <t>2022BCS084</t>
  </si>
  <si>
    <t>SHRUTI ANAND MESHRAM</t>
  </si>
  <si>
    <r>
      <t>J22</t>
    </r>
    <r>
      <rPr>
        <sz val="11"/>
        <color theme="1"/>
        <rFont val="Calibri"/>
        <family val="2"/>
        <scheme val="minor"/>
      </rPr>
      <t/>
    </r>
  </si>
  <si>
    <t>2022BEC065</t>
  </si>
  <si>
    <t>SHIRFULE SAURAV SANJAY</t>
  </si>
  <si>
    <r>
      <t>J23</t>
    </r>
    <r>
      <rPr>
        <sz val="11"/>
        <color theme="1"/>
        <rFont val="Calibri"/>
        <family val="2"/>
        <scheme val="minor"/>
      </rPr>
      <t/>
    </r>
  </si>
  <si>
    <t>2022BECO24</t>
  </si>
  <si>
    <t>DHANDE DARPAN DNYANDEO</t>
  </si>
  <si>
    <r>
      <t>J24</t>
    </r>
    <r>
      <rPr>
        <sz val="11"/>
        <color theme="1"/>
        <rFont val="Calibri"/>
        <family val="2"/>
        <scheme val="minor"/>
      </rPr>
      <t/>
    </r>
  </si>
  <si>
    <t>2022BEC096</t>
  </si>
  <si>
    <t>MOHOD VIDHI SUNIL</t>
  </si>
  <si>
    <r>
      <t>J25</t>
    </r>
    <r>
      <rPr>
        <sz val="11"/>
        <color theme="1"/>
        <rFont val="Calibri"/>
        <family val="2"/>
        <scheme val="minor"/>
      </rPr>
      <t/>
    </r>
  </si>
  <si>
    <t>2022BECO54</t>
  </si>
  <si>
    <t>LANDE HARSHVARDHAN KRISHNKANT</t>
  </si>
  <si>
    <r>
      <t>J26</t>
    </r>
    <r>
      <rPr>
        <sz val="11"/>
        <color theme="1"/>
        <rFont val="Calibri"/>
        <family val="2"/>
        <scheme val="minor"/>
      </rPr>
      <t/>
    </r>
  </si>
  <si>
    <t>2022BEC102</t>
  </si>
  <si>
    <t>SAWARKAR PAYAL SANJAY</t>
  </si>
  <si>
    <r>
      <t>J27</t>
    </r>
    <r>
      <rPr>
        <sz val="11"/>
        <color theme="1"/>
        <rFont val="Calibri"/>
        <family val="2"/>
        <scheme val="minor"/>
      </rPr>
      <t/>
    </r>
  </si>
  <si>
    <t>2022BEC011</t>
  </si>
  <si>
    <t>KANDHARE POONAM VISHWANATH</t>
  </si>
  <si>
    <r>
      <t>J28</t>
    </r>
    <r>
      <rPr>
        <sz val="11"/>
        <color theme="1"/>
        <rFont val="Calibri"/>
        <family val="2"/>
        <scheme val="minor"/>
      </rPr>
      <t/>
    </r>
  </si>
  <si>
    <t>2022BEC078</t>
  </si>
  <si>
    <t>SAGAR VAISHNAVI ANIL</t>
  </si>
  <si>
    <t>J29</t>
  </si>
  <si>
    <t>2022BIN006</t>
  </si>
  <si>
    <t>RATHORE ISHITA SANDEEP</t>
  </si>
  <si>
    <t>J30</t>
  </si>
  <si>
    <t>2022BIN005</t>
  </si>
  <si>
    <t>RAHANGDALE NAVINKUMAR ZANAKRAM</t>
  </si>
  <si>
    <t>J31</t>
  </si>
  <si>
    <t>2022BME030</t>
  </si>
  <si>
    <t>SIDDIQUI ATHAR AHMAD REHAN SIDDIQUI</t>
  </si>
  <si>
    <t>J32</t>
  </si>
  <si>
    <t>2022BIN151</t>
  </si>
  <si>
    <t>CHANAKHEKAR RUTUJA MAHESH</t>
  </si>
  <si>
    <t>J33</t>
  </si>
  <si>
    <t>2022BIN019</t>
  </si>
  <si>
    <t>SURVE DNYANESHWARI GAJANAN</t>
  </si>
  <si>
    <t>J34</t>
  </si>
  <si>
    <t>2022BCS011</t>
  </si>
  <si>
    <t>UIKE CHAITANYA DEVANAND</t>
  </si>
  <si>
    <t>J35</t>
  </si>
  <si>
    <t>2022BEL025</t>
  </si>
  <si>
    <t>DESHMUKH NIKHILESH DIPAKRAO</t>
  </si>
  <si>
    <t>J36</t>
  </si>
  <si>
    <t>2022BEC077</t>
  </si>
  <si>
    <t>NAV1NYA RAJRATAN DESHPANDE</t>
  </si>
  <si>
    <t>J37</t>
  </si>
  <si>
    <t>2022BIN014</t>
  </si>
  <si>
    <t>KULKARNI SAKSHI PADMAKAR</t>
  </si>
  <si>
    <t>J38</t>
  </si>
  <si>
    <t>2022BCE012</t>
  </si>
  <si>
    <t>PANCHAL SHRUTI MEENANATH</t>
  </si>
  <si>
    <t>J39</t>
  </si>
  <si>
    <t>2022BINO30</t>
  </si>
  <si>
    <t>ANERAYE SAGAR RAJESHWAR</t>
  </si>
  <si>
    <t>J40</t>
  </si>
  <si>
    <t>2022BEL024</t>
  </si>
  <si>
    <t>DEKATE AASTHA DEEPAK</t>
  </si>
  <si>
    <t>2022BEC070</t>
  </si>
  <si>
    <t>PANCHAL ARPITA VISHWANATH</t>
  </si>
  <si>
    <t>J42</t>
  </si>
  <si>
    <t>2022BCE002</t>
  </si>
  <si>
    <t>KADAM SHIVPRASAD SAMBHAJI</t>
  </si>
  <si>
    <t>J43</t>
  </si>
  <si>
    <t>2022BME047</t>
  </si>
  <si>
    <t>JAMDADE PRATHAMESH TULSHIRAM</t>
  </si>
  <si>
    <t>J44</t>
  </si>
  <si>
    <t>2022BCE001</t>
  </si>
  <si>
    <t>ARMALKAR SHUBHAM SHIVSHANKAR</t>
  </si>
  <si>
    <t>J45</t>
  </si>
  <si>
    <t>2022BME015</t>
  </si>
  <si>
    <t>NILKHAN NAVNEET ANIL</t>
  </si>
  <si>
    <t>J46</t>
  </si>
  <si>
    <t>2022BCS051</t>
  </si>
  <si>
    <t>ADITYA KUMAR</t>
  </si>
  <si>
    <t>J47</t>
  </si>
  <si>
    <t>2022BTT014</t>
  </si>
  <si>
    <t>JOSHI KSHITIJA MADHUKAR</t>
  </si>
  <si>
    <t>J48</t>
  </si>
  <si>
    <t>2022BCSO49</t>
  </si>
  <si>
    <t>GUVHADE SONALI ANANDRAO</t>
  </si>
  <si>
    <t>J49</t>
  </si>
  <si>
    <t>2022BCE027</t>
  </si>
  <si>
    <t>MADKE PRAJKTA KASHINATH</t>
  </si>
  <si>
    <t>J50</t>
  </si>
  <si>
    <t>2022BINO32</t>
  </si>
  <si>
    <t>HAJARE BALASAHEB MAHADEV</t>
  </si>
  <si>
    <t>J51</t>
  </si>
  <si>
    <t>2022BCE043</t>
  </si>
  <si>
    <t>MADKE PRAVIN ANANDA</t>
  </si>
  <si>
    <t>J52</t>
  </si>
  <si>
    <t>2022BPR009</t>
  </si>
  <si>
    <t>PANDE AADITEE ANIL</t>
  </si>
  <si>
    <t>J54</t>
  </si>
  <si>
    <t>2022BME040</t>
  </si>
  <si>
    <t>BALKONDEKAR SALONI RAMESH</t>
  </si>
  <si>
    <t>J55</t>
  </si>
  <si>
    <t>2022BPR039</t>
  </si>
  <si>
    <t>MAHAJAN SOHAM CHANDRAKANT</t>
  </si>
  <si>
    <t>J56</t>
  </si>
  <si>
    <t>2022BCE049</t>
  </si>
  <si>
    <t>ARYAN NAVROS</t>
  </si>
  <si>
    <t>J57</t>
  </si>
  <si>
    <t>2022BPR037</t>
  </si>
  <si>
    <t>KARVEDKAR MADHAV GOVIND</t>
  </si>
  <si>
    <t>J58</t>
  </si>
  <si>
    <t>2022BCE065</t>
  </si>
  <si>
    <t>SARDESHPANDE ATHARV SANTOSH</t>
  </si>
  <si>
    <t>J59</t>
  </si>
  <si>
    <t>2022BTT023</t>
  </si>
  <si>
    <t>BODEKAR ANUJ DHONDU</t>
  </si>
  <si>
    <t>J60</t>
  </si>
  <si>
    <t>2022BCE025</t>
  </si>
  <si>
    <t>KAJALE DIPIKA DHONDIRAM</t>
  </si>
  <si>
    <t>J61</t>
  </si>
  <si>
    <t>2022BPR042</t>
  </si>
  <si>
    <t>MORE PRANJAL GOKUL</t>
  </si>
  <si>
    <t>J62</t>
  </si>
  <si>
    <t>2022BPR027</t>
  </si>
  <si>
    <t>GHAYAL GHANASHYAM PUNDLIK</t>
  </si>
  <si>
    <t>J63</t>
  </si>
  <si>
    <t>2022BME043</t>
  </si>
  <si>
    <t>YUWANATHE ANURAG RAMESH</t>
  </si>
  <si>
    <t>J64</t>
  </si>
  <si>
    <t>2022BPR026</t>
  </si>
  <si>
    <t>BHALERAO TANUJA SANTOSH</t>
  </si>
  <si>
    <t>J65</t>
  </si>
  <si>
    <t>2022BPR028</t>
  </si>
  <si>
    <t>GUTTE ARPITA SUGRIV</t>
  </si>
  <si>
    <t>J66</t>
  </si>
  <si>
    <t>2022BECO28</t>
  </si>
  <si>
    <t>MUNGAL ABHIJEET MADHUKARRAO</t>
  </si>
  <si>
    <t>J67</t>
  </si>
  <si>
    <t>2022BEC106</t>
  </si>
  <si>
    <t>MORTALE AKSHAY DINESH</t>
  </si>
  <si>
    <t>2022BCS030</t>
  </si>
  <si>
    <t>PADGHAN JAYESH ASHOK</t>
  </si>
  <si>
    <t>2022BCS003</t>
  </si>
  <si>
    <t>CHAVAN SANDIP VIJAY</t>
  </si>
  <si>
    <t>G55</t>
  </si>
  <si>
    <t>2022BIT019</t>
  </si>
  <si>
    <t>SYED AHTESHAM SYED SALEEM</t>
  </si>
  <si>
    <t>G65</t>
  </si>
  <si>
    <t>2022BCE014</t>
  </si>
  <si>
    <t>VIJAPURE VEDANT RAMRAO</t>
  </si>
  <si>
    <t>2022BIT011</t>
  </si>
  <si>
    <t>J53</t>
  </si>
  <si>
    <t>2022BCS017</t>
  </si>
  <si>
    <t>INGLE SHIVANI GOPAL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</si>
  <si>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</si>
  <si>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</si>
  <si>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</si>
  <si>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</si>
  <si>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</si>
  <si>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</si>
  <si>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</si>
  <si>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</si>
  <si>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</si>
  <si>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</si>
  <si>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</si>
  <si>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</si>
  <si>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</si>
  <si>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</si>
  <si>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</si>
  <si>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</si>
  <si>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</si>
  <si>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</si>
  <si>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</si>
  <si>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</si>
  <si>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</si>
  <si>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</si>
  <si>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</si>
  <si>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</si>
  <si>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</si>
  <si>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</si>
  <si>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</si>
  <si>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</si>
  <si>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</si>
  <si>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</si>
  <si>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</si>
  <si>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</si>
  <si>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</si>
  <si>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</si>
  <si>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</si>
  <si>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</si>
  <si>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</si>
  <si>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</si>
  <si>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</si>
  <si>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</si>
  <si>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</si>
  <si>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</si>
  <si>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</si>
  <si>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</si>
  <si>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</si>
  <si>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</si>
  <si>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</si>
  <si>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</si>
  <si>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</si>
  <si>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</si>
  <si>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</si>
  <si>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</si>
  <si>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</si>
  <si>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</si>
  <si>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</si>
  <si>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</si>
  <si>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</si>
  <si>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</si>
  <si>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</si>
  <si>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</si>
  <si>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</si>
  <si>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</si>
  <si>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</si>
  <si>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</si>
  <si>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</si>
  <si>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</si>
  <si>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</si>
  <si>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</si>
  <si>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m2ThP</t>
  </si>
  <si>
    <r>
      <rPr>
        <sz val="8"/>
        <rFont val="Calibri"/>
        <family val="2"/>
        <scheme val="minor"/>
      </rPr>
      <t>chemTh</t>
    </r>
    <r>
      <rPr>
        <sz val="8"/>
        <color theme="1"/>
        <rFont val="Calibri"/>
        <family val="2"/>
        <scheme val="minor"/>
      </rPr>
      <t>P</t>
    </r>
  </si>
  <si>
    <t>chemPrP</t>
  </si>
  <si>
    <r>
      <rPr>
        <sz val="8"/>
        <rFont val="Calibri"/>
        <family val="2"/>
        <scheme val="minor"/>
      </rPr>
      <t>ppsTh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</si>
  <si>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ppsPr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</si>
  <si>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wmpPr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</si>
  <si>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pcTh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</si>
  <si>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pcPr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</si>
  <si>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esPr</t>
    </r>
    <r>
      <rPr>
        <sz val="8"/>
        <color theme="1"/>
        <rFont val="Calibri"/>
        <family val="2"/>
        <scheme val="minor"/>
      </rPr>
      <t>P</t>
    </r>
  </si>
  <si>
    <t>chemTh</t>
  </si>
  <si>
    <t>chemPr</t>
  </si>
  <si>
    <t>ppsTh</t>
  </si>
  <si>
    <t>ppsPr</t>
  </si>
  <si>
    <t>wmpPr</t>
  </si>
  <si>
    <t>pcTh</t>
  </si>
  <si>
    <t>pcPr</t>
  </si>
  <si>
    <t>CGPA1</t>
  </si>
  <si>
    <t>CGPA2</t>
  </si>
  <si>
    <t>`</t>
  </si>
  <si>
    <t>esPr</t>
  </si>
  <si>
    <t>RUTWIK JADHAV</t>
  </si>
  <si>
    <t>GPA I</t>
  </si>
  <si>
    <t>GPA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</si>
</sst>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4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0" applyFont="1" applyFill="1"/>
    <xf numFmtId="0" fontId="4" fillId="4" borderId="0" xfId="1" applyFont="1" applyFill="1" applyAlignment="1">
      <alignment horizontal="left" vertical="top" wrapText="1"/>
    </xf>
    <xf numFmtId="0" fontId="1" fillId="5" borderId="0" xfId="0" applyFont="1" applyFill="1"/>
  </cellXfs>
  <cellStyles count="2">
    <cellStyle name="Normal" xfId="0" builtinId="0"/>
    <cellStyle name="Normal 2" xfId="1" xr:uid="{F7674928-4B72-4734-BDC7-FCE9C991F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shek Borkar" id="{84667BDC-4BD1-445E-B401-D577843EEF49}" userId="b0e6def9e462979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7-24T08:38:01.00" personId="{84667BDC-4BD1-445E-B401-D577843EEF49}" id="{95A73270-0ADF-447D-A9B2-D6950BC4D6F9}">
    <text>All data Taklyawar edit karaycha</text>
  </threadedComment>
  <threadedComment ref="AA1" dT="2023-07-24T08:31:58.44" personId="{84667BDC-4BD1-445E-B401-D577843EEF49}" id="{EA6E05E3-3E05-4D8A-B198-A6E2B8EAD67D}">
    <text>Total CGPA (GPA1 + GPA2) karaycha (Sem I + Sem II)
Ani formula =SUM(Z2:AA2)/2</text>
  </threadedComment>
  <threadedComment ref="T3" dT="2023-07-24T08:37:04.49" personId="{84667BDC-4BD1-445E-B401-D577843EEF49}" id="{269D78BA-824E-4397-AE40-99295ADD6526}">
    <text>Demo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846E-0505-4B14-80E6-D2F7A09504C8}">
  <dimension ref="A1:AU675"/>
  <sheetViews>
    <sheetView tabSelected="1" topLeftCell="L1" zoomScale="104" zoomScaleNormal="132" workbookViewId="0">
      <selection activeCell="Y8" sqref="Y8"/>
    </sheetView>
  </sheetViews>
  <sheetFormatPr defaultRowHeight="10.199999999999999" x14ac:dyDescent="0.2"/>
  <cols>
    <col min="1" max="2" width="8.88671875" style="4"/>
    <col min="3" max="3" width="12.44140625" style="4" customWidth="1"/>
    <col min="4" max="4" width="23.88671875" style="4" customWidth="1"/>
    <col min="5" max="5" width="8.88671875" style="4"/>
    <col min="6" max="6" width="8.88671875" style="4" customWidth="1"/>
    <col min="7" max="8" width="9" style="4" customWidth="1"/>
    <col min="9" max="15" width="8.88671875" style="4" customWidth="1"/>
    <col min="16" max="28" width="8.88671875" style="4"/>
    <col min="29" max="29" width="9.21875" style="4" customWidth="1"/>
    <col min="30" max="46" width="8.88671875" style="4"/>
    <col min="47" max="47" width="8.88671875" style="14"/>
    <col min="48" max="16384" width="8.88671875" style="4"/>
  </cols>
  <sheetData>
    <row r="1" spans="1:47" x14ac:dyDescent="0.2">
      <c r="A1" s="11" t="s">
        <v>238</v>
      </c>
      <c r="B1" s="11" t="s">
        <v>239</v>
      </c>
      <c r="C1" s="11" t="s">
        <v>241</v>
      </c>
      <c r="D1" s="11" t="s">
        <v>240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3"/>
      <c r="P1" s="3" t="s">
        <v>738</v>
      </c>
      <c r="Q1" s="3" t="s">
        <v>730</v>
      </c>
      <c r="R1" s="3" t="s">
        <v>731</v>
      </c>
      <c r="S1" s="3" t="s">
        <v>732</v>
      </c>
      <c r="T1" s="3" t="s">
        <v>733</v>
      </c>
      <c r="U1" s="3" t="s">
        <v>734</v>
      </c>
      <c r="V1" s="3" t="s">
        <v>735</v>
      </c>
      <c r="W1" s="3" t="s">
        <v>736</v>
      </c>
      <c r="X1" s="3" t="s">
        <v>2106</v>
      </c>
      <c r="Y1" s="3" t="s">
        <v>2108</v>
      </c>
      <c r="Z1" s="3" t="s">
        <v>2109</v>
      </c>
      <c r="AA1" s="3" t="s">
        <v>237</v>
      </c>
      <c r="AB1" s="3"/>
      <c r="AC1" s="3" t="s">
        <v>228</v>
      </c>
      <c r="AD1" s="3" t="s">
        <v>229</v>
      </c>
      <c r="AE1" s="3" t="s">
        <v>230</v>
      </c>
      <c r="AF1" s="3" t="s">
        <v>231</v>
      </c>
      <c r="AG1" s="3" t="s">
        <v>232</v>
      </c>
      <c r="AH1" s="3" t="s">
        <v>233</v>
      </c>
      <c r="AI1" s="3" t="s">
        <v>234</v>
      </c>
      <c r="AJ1" s="3" t="s">
        <v>235</v>
      </c>
      <c r="AK1" s="3" t="s">
        <v>236</v>
      </c>
      <c r="AL1" s="3"/>
      <c r="AM1" s="3" t="s">
        <v>2087</v>
      </c>
      <c r="AN1" s="3" t="s">
        <v>2088</v>
      </c>
      <c r="AO1" s="12" t="s">
        <v>2089</v>
      </c>
      <c r="AP1" s="3" t="s">
        <v>2090</v>
      </c>
      <c r="AQ1" s="3" t="s">
        <v>2091</v>
      </c>
      <c r="AR1" s="3" t="s">
        <v>2092</v>
      </c>
      <c r="AS1" s="3" t="s">
        <v>2093</v>
      </c>
      <c r="AT1" s="3" t="s">
        <v>2094</v>
      </c>
      <c r="AU1" s="14" t="s">
        <v>2095</v>
      </c>
    </row>
    <row r="2" spans="1:47" x14ac:dyDescent="0.2">
      <c r="A2" s="5">
        <v>13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19</v>
      </c>
      <c r="J2" s="5" t="s">
        <v>19</v>
      </c>
      <c r="K2" s="5" t="s">
        <v>17</v>
      </c>
      <c r="L2" s="5" t="s">
        <v>18</v>
      </c>
      <c r="M2" s="5" t="s">
        <v>18</v>
      </c>
      <c r="N2" s="5" t="s">
        <v>19</v>
      </c>
      <c r="O2" s="5"/>
      <c r="P2" s="13" t="s">
        <v>17</v>
      </c>
      <c r="Q2" s="13" t="s">
        <v>18</v>
      </c>
      <c r="R2" s="13" t="s">
        <v>19</v>
      </c>
      <c r="S2" s="13" t="s">
        <v>19</v>
      </c>
      <c r="T2" s="13" t="s">
        <v>19</v>
      </c>
      <c r="U2" s="13" t="s">
        <v>17</v>
      </c>
      <c r="V2" s="13" t="s">
        <v>18</v>
      </c>
      <c r="W2" s="13" t="s">
        <v>18</v>
      </c>
      <c r="X2" s="13" t="s">
        <v>19</v>
      </c>
      <c r="Y2" s="4">
        <f>SUM(AC2:AK2)</f>
        <v>9.25</v>
      </c>
      <c r="Z2" s="4">
        <f>SUM(AM2:AT2)</f>
        <v>8.9</v>
      </c>
      <c r="AA2" s="4">
        <f t="shared" ref="AA2:AA65" si="0">SUM(AC2:AK2)</f>
        <v>9.25</v>
      </c>
      <c r="AC2" s="4">
        <f>VLOOKUP(F1, Sheet2!$A$2:$I$10, MATCH(F2, Sheet2!$A$1:$I$1, 0), FALSE)</f>
        <v>1.2</v>
      </c>
      <c r="AD2" s="4">
        <f>VLOOKUP("phyPr", Sheet2!$A$2:$I$10, MATCH(G2, Sheet2!$A$1:$I$1, 0), FALSE)</f>
        <v>0.45</v>
      </c>
      <c r="AE2" s="4">
        <f>VLOOKUP("m1Th", Sheet2!$A$2:$I$10, MATCH(H2, Sheet2!$A$1:$I$1, 0), FALSE)</f>
        <v>2</v>
      </c>
      <c r="AF2" s="4">
        <f>VLOOKUP("beeTh", Sheet2!$A$2:$I$10, MATCH(I2, Sheet2!$A$1:$I$1, 0), FALSE)</f>
        <v>1.5</v>
      </c>
      <c r="AG2" s="4">
        <f>VLOOKUP("beePr", Sheet2!$A$2:$I$10, MATCH(J2, Sheet2!$A$1:$I$1, 0), FALSE)</f>
        <v>0.5</v>
      </c>
      <c r="AH2" s="4">
        <f>VLOOKUP("egTh", Sheet2!$A$2:$I$10, MATCH(K2, Sheet2!$A$1:$I$1, 0), FALSE)</f>
        <v>0.8</v>
      </c>
      <c r="AI2" s="4">
        <f>VLOOKUP("egPr", Sheet2!$A$2:$I$10, MATCH(L2, Sheet2!$A$1:$I$1, 0), FALSE)</f>
        <v>0.9</v>
      </c>
      <c r="AJ2" s="4">
        <f>VLOOKUP("emTh", Sheet2!$A$2:$I$10, MATCH(M2, Sheet2!$A$1:$I$1, 0), FALSE)</f>
        <v>0.9</v>
      </c>
      <c r="AK2" s="4">
        <f>VLOOKUP("eePr", Sheet2!$A$2:$I$10, MATCH(N2, Sheet2!$A$1:$I$1, 0), FALSE)</f>
        <v>1</v>
      </c>
      <c r="AM2" s="4">
        <f>VLOOKUP("m2Th", Sheet2!$A$2:$I$18, MATCH(P2, Sheet2!$A$1:$I$1, 0), FALSE)</f>
        <v>1.78</v>
      </c>
      <c r="AN2" s="4">
        <f>VLOOKUP("chemTh", Sheet2!$A$2:$I$18, MATCH(Q2, Sheet2!$A$1:$I$1, 0), FALSE)</f>
        <v>1.5</v>
      </c>
      <c r="AO2" s="4">
        <f>VLOOKUP("chemPr", Sheet2!$A$2:$I$18, MATCH(R2, Sheet2!$A$1:$I$1, 0), FALSE)</f>
        <v>0.56000000000000005</v>
      </c>
      <c r="AP2" s="4">
        <f>VLOOKUP("ppsTh", Sheet2!$A$2:$I$18, MATCH(S2, Sheet2!$A$1:$I$1, 0), FALSE)</f>
        <v>1.67</v>
      </c>
      <c r="AQ2" s="4">
        <f>VLOOKUP("ppsPr", Sheet2!$A$2:$I$18, MATCH(T2, Sheet2!$A$1:$I$1, 0), FALSE)</f>
        <v>0.56000000000000005</v>
      </c>
      <c r="AR2" s="4">
        <f>VLOOKUP("wmpPr", Sheet2!$A$2:$I$18, MATCH(U2, Sheet2!$A$1:$I$1, 0), FALSE)</f>
        <v>1.33</v>
      </c>
      <c r="AS2" s="4">
        <f>VLOOKUP("pcTh", Sheet2!$A$2:$I$18, MATCH(V2, Sheet2!$A$1:$I$1, 0), FALSE)</f>
        <v>1</v>
      </c>
      <c r="AT2" s="4">
        <f>VLOOKUP("pcPr", Sheet2!$A$2:$I$18, MATCH(W2, Sheet2!$A$1:$I$1, 0), FALSE)</f>
        <v>0.5</v>
      </c>
    </row>
    <row r="3" spans="1:47" x14ac:dyDescent="0.2">
      <c r="A3" s="5">
        <v>24</v>
      </c>
      <c r="B3" s="5" t="s">
        <v>20</v>
      </c>
      <c r="C3" s="5" t="s">
        <v>21</v>
      </c>
      <c r="D3" s="5" t="s">
        <v>22</v>
      </c>
      <c r="E3" s="5" t="s">
        <v>16</v>
      </c>
      <c r="F3" s="5" t="s">
        <v>19</v>
      </c>
      <c r="G3" s="5" t="s">
        <v>17</v>
      </c>
      <c r="H3" s="5" t="s">
        <v>17</v>
      </c>
      <c r="I3" s="5" t="s">
        <v>19</v>
      </c>
      <c r="J3" s="5" t="s">
        <v>19</v>
      </c>
      <c r="K3" s="5" t="s">
        <v>17</v>
      </c>
      <c r="L3" s="5" t="s">
        <v>18</v>
      </c>
      <c r="M3" s="5" t="s">
        <v>17</v>
      </c>
      <c r="N3" s="5" t="s">
        <v>19</v>
      </c>
      <c r="O3" s="5"/>
      <c r="P3" s="13" t="s">
        <v>19</v>
      </c>
      <c r="Q3" s="13" t="s">
        <v>17</v>
      </c>
      <c r="R3" s="13" t="s">
        <v>17</v>
      </c>
      <c r="S3" s="13" t="s">
        <v>19</v>
      </c>
      <c r="T3" s="13" t="s">
        <v>19</v>
      </c>
      <c r="U3" s="13" t="s">
        <v>17</v>
      </c>
      <c r="V3" s="13" t="s">
        <v>18</v>
      </c>
      <c r="W3" s="13" t="s">
        <v>17</v>
      </c>
      <c r="X3" s="13" t="s">
        <v>19</v>
      </c>
      <c r="Y3" s="4">
        <f t="shared" ref="Y3:Y66" si="1">SUM(AC3:AK3)</f>
        <v>9</v>
      </c>
      <c r="Z3" s="4">
        <f t="shared" ref="Z3:Z66" si="2">SUM(AM3:AT3)</f>
        <v>8.99</v>
      </c>
      <c r="AA3" s="4">
        <f t="shared" si="0"/>
        <v>9</v>
      </c>
      <c r="AC3" s="4">
        <f>VLOOKUP(F1, Sheet2!$A$2:$I$10, MATCH(F3, Sheet2!$A$1:$I$1, 0), FALSE)</f>
        <v>1.5</v>
      </c>
      <c r="AD3" s="4">
        <f>VLOOKUP("phyPr", Sheet2!$A$2:$I$10, MATCH(G3, Sheet2!$A$1:$I$1, 0), FALSE)</f>
        <v>0.4</v>
      </c>
      <c r="AE3" s="4">
        <f>VLOOKUP("m1Th", Sheet2!$A$2:$I$10, MATCH(H3, Sheet2!$A$1:$I$1, 0), FALSE)</f>
        <v>1.6</v>
      </c>
      <c r="AF3" s="4">
        <f>VLOOKUP("beeTh", Sheet2!$A$2:$I$10, MATCH(I3, Sheet2!$A$1:$I$1, 0), FALSE)</f>
        <v>1.5</v>
      </c>
      <c r="AG3" s="4">
        <f>VLOOKUP("beePr", Sheet2!$A$2:$I$10, MATCH(J3, Sheet2!$A$1:$I$1, 0), FALSE)</f>
        <v>0.5</v>
      </c>
      <c r="AH3" s="4">
        <f>VLOOKUP("egTh", Sheet2!$A$2:$I$10, MATCH(K3, Sheet2!$A$1:$I$1, 0), FALSE)</f>
        <v>0.8</v>
      </c>
      <c r="AI3" s="4">
        <f>VLOOKUP("egPr", Sheet2!$A$2:$I$10, MATCH(L3, Sheet2!$A$1:$I$1, 0), FALSE)</f>
        <v>0.9</v>
      </c>
      <c r="AJ3" s="4">
        <f>VLOOKUP("emTh", Sheet2!$A$2:$I$10, MATCH(M3, Sheet2!$A$1:$I$1, 0), FALSE)</f>
        <v>0.8</v>
      </c>
      <c r="AK3" s="4">
        <f>VLOOKUP("eePr", Sheet2!$A$2:$I$10, MATCH(N3, Sheet2!$A$1:$I$1, 0), FALSE)</f>
        <v>1</v>
      </c>
      <c r="AM3" s="4">
        <f>VLOOKUP("m2Th", Sheet2!$A$2:$I$18, MATCH(P3, Sheet2!$A$1:$I$1, 0), FALSE)</f>
        <v>2.2200000000000002</v>
      </c>
      <c r="AN3" s="4">
        <f>VLOOKUP("chemTh", Sheet2!$A$2:$I$18, MATCH(Q3, Sheet2!$A$1:$I$1, 0), FALSE)</f>
        <v>1.33</v>
      </c>
      <c r="AO3" s="4">
        <f>VLOOKUP("chemPr", Sheet2!$A$2:$I$18, MATCH(R3, Sheet2!$A$1:$I$1, 0), FALSE)</f>
        <v>0.44</v>
      </c>
      <c r="AP3" s="4">
        <f>VLOOKUP("ppsTh", Sheet2!$A$2:$I$18, MATCH(S3, Sheet2!$A$1:$I$1, 0), FALSE)</f>
        <v>1.67</v>
      </c>
      <c r="AQ3" s="4">
        <f>VLOOKUP("ppsPr", Sheet2!$A$2:$I$18, MATCH(T3, Sheet2!$A$1:$I$1, 0), FALSE)</f>
        <v>0.56000000000000005</v>
      </c>
      <c r="AR3" s="4">
        <f>VLOOKUP("wmpPr", Sheet2!$A$2:$I$18, MATCH(U3, Sheet2!$A$1:$I$1, 0), FALSE)</f>
        <v>1.33</v>
      </c>
      <c r="AS3" s="4">
        <f>VLOOKUP("pcTh", Sheet2!$A$2:$I$18, MATCH(V3, Sheet2!$A$1:$I$1, 0), FALSE)</f>
        <v>1</v>
      </c>
      <c r="AT3" s="4">
        <f>VLOOKUP("pcPr", Sheet2!$A$2:$I$18, MATCH(W3, Sheet2!$A$1:$I$1, 0), FALSE)</f>
        <v>0.44</v>
      </c>
    </row>
    <row r="4" spans="1:47" x14ac:dyDescent="0.2">
      <c r="A4" s="5">
        <v>271</v>
      </c>
      <c r="B4" s="5" t="s">
        <v>23</v>
      </c>
      <c r="C4" s="5" t="s">
        <v>24</v>
      </c>
      <c r="D4" s="5" t="s">
        <v>25</v>
      </c>
      <c r="E4" s="5" t="s">
        <v>16</v>
      </c>
      <c r="F4" s="5" t="s">
        <v>26</v>
      </c>
      <c r="G4" s="5" t="s">
        <v>17</v>
      </c>
      <c r="H4" s="5" t="s">
        <v>27</v>
      </c>
      <c r="I4" s="5" t="s">
        <v>27</v>
      </c>
      <c r="J4" s="5" t="s">
        <v>17</v>
      </c>
      <c r="K4" s="5" t="s">
        <v>27</v>
      </c>
      <c r="L4" s="5" t="s">
        <v>28</v>
      </c>
      <c r="M4" s="5" t="s">
        <v>29</v>
      </c>
      <c r="N4" s="5" t="s">
        <v>28</v>
      </c>
      <c r="O4" s="6"/>
      <c r="P4" s="13" t="s">
        <v>26</v>
      </c>
      <c r="Q4" s="13" t="s">
        <v>17</v>
      </c>
      <c r="R4" s="13" t="s">
        <v>27</v>
      </c>
      <c r="S4" s="13" t="s">
        <v>27</v>
      </c>
      <c r="T4" s="13" t="s">
        <v>17</v>
      </c>
      <c r="U4" s="13" t="s">
        <v>27</v>
      </c>
      <c r="V4" s="13" t="s">
        <v>28</v>
      </c>
      <c r="W4" s="13" t="s">
        <v>29</v>
      </c>
      <c r="X4" s="13" t="s">
        <v>28</v>
      </c>
      <c r="Y4" s="4">
        <f t="shared" si="1"/>
        <v>3.5</v>
      </c>
      <c r="Z4" s="4">
        <f t="shared" si="2"/>
        <v>4.0999999999999996</v>
      </c>
      <c r="AA4" s="4">
        <f t="shared" si="0"/>
        <v>3.5</v>
      </c>
      <c r="AC4" s="4">
        <f>VLOOKUP("phyTh", Sheet2!$A$2:$I$10, MATCH(F4, Sheet2!$A$1:$I$1, 0), FALSE)</f>
        <v>0.9</v>
      </c>
      <c r="AD4" s="4">
        <f>VLOOKUP("phyPr", Sheet2!$A$2:$I$10, MATCH(G4, Sheet2!$A$1:$I$1, 0), FALSE)</f>
        <v>0.4</v>
      </c>
      <c r="AE4" s="4">
        <f>VLOOKUP("m1Th", Sheet2!$A$2:$I$10, MATCH(H4, Sheet2!$A$1:$I$1, 0), FALSE)</f>
        <v>0</v>
      </c>
      <c r="AF4" s="4">
        <f>VLOOKUP("beeTh", Sheet2!$A$2:$I$10, MATCH(I4, Sheet2!$A$1:$I$1, 0), FALSE)</f>
        <v>0</v>
      </c>
      <c r="AG4" s="4">
        <f>VLOOKUP("beePr", Sheet2!$A$2:$I$10, MATCH(J4, Sheet2!$A$1:$I$1, 0), FALSE)</f>
        <v>0.4</v>
      </c>
      <c r="AH4" s="4">
        <f>VLOOKUP("egTh", Sheet2!$A$2:$I$10, MATCH(K4, Sheet2!$A$1:$I$1, 0), FALSE)</f>
        <v>0</v>
      </c>
      <c r="AI4" s="4">
        <f>VLOOKUP("egPr", Sheet2!$A$2:$I$10, MATCH(L4, Sheet2!$A$1:$I$1, 0), FALSE)</f>
        <v>0.7</v>
      </c>
      <c r="AJ4" s="4">
        <f>VLOOKUP("emTh", Sheet2!$A$2:$I$10, MATCH(M4, Sheet2!$A$1:$I$1, 0), FALSE)</f>
        <v>0.4</v>
      </c>
      <c r="AK4" s="4">
        <f>VLOOKUP("eePr", Sheet2!$A$2:$I$10, MATCH(N4, Sheet2!$A$1:$I$1, 0), FALSE)</f>
        <v>0.7</v>
      </c>
      <c r="AM4" s="4">
        <f>VLOOKUP("m2Th", Sheet2!$A$2:$I$18, MATCH(P4, Sheet2!$A$1:$I$1, 0), FALSE)</f>
        <v>1.33</v>
      </c>
      <c r="AN4" s="4">
        <f>VLOOKUP("chemTh", Sheet2!$A$2:$I$18, MATCH(Q4, Sheet2!$A$1:$I$1, 0), FALSE)</f>
        <v>1.33</v>
      </c>
      <c r="AO4" s="4">
        <f>VLOOKUP("chemPr", Sheet2!$A$2:$I$18, MATCH(R4, Sheet2!$A$1:$I$1, 0), FALSE)</f>
        <v>0</v>
      </c>
      <c r="AP4" s="4">
        <f>VLOOKUP("ppsTh", Sheet2!$A$2:$I$18, MATCH(S4, Sheet2!$A$1:$I$1, 0), FALSE)</f>
        <v>0</v>
      </c>
      <c r="AQ4" s="4">
        <f>VLOOKUP("ppsPr", Sheet2!$A$2:$I$18, MATCH(T4, Sheet2!$A$1:$I$1, 0), FALSE)</f>
        <v>0.44</v>
      </c>
      <c r="AR4" s="4">
        <f>VLOOKUP("wmpPr", Sheet2!$A$2:$I$18, MATCH(U4, Sheet2!$A$1:$I$1, 0), FALSE)</f>
        <v>0</v>
      </c>
      <c r="AS4" s="4">
        <f>VLOOKUP("pcTh", Sheet2!$A$2:$I$18, MATCH(V4, Sheet2!$A$1:$I$1, 0), FALSE)</f>
        <v>0.78</v>
      </c>
      <c r="AT4" s="4">
        <f>VLOOKUP("pcPr", Sheet2!$A$2:$I$18, MATCH(W4, Sheet2!$A$1:$I$1, 0), FALSE)</f>
        <v>0.22</v>
      </c>
    </row>
    <row r="5" spans="1:47" x14ac:dyDescent="0.2">
      <c r="A5" s="5">
        <v>72</v>
      </c>
      <c r="B5" s="5" t="s">
        <v>30</v>
      </c>
      <c r="C5" s="5" t="s">
        <v>31</v>
      </c>
      <c r="D5" s="5" t="s">
        <v>32</v>
      </c>
      <c r="E5" s="5" t="s">
        <v>16</v>
      </c>
      <c r="F5" s="5" t="s">
        <v>17</v>
      </c>
      <c r="G5" s="5" t="s">
        <v>17</v>
      </c>
      <c r="H5" s="5" t="s">
        <v>19</v>
      </c>
      <c r="I5" s="5" t="s">
        <v>17</v>
      </c>
      <c r="J5" s="5" t="s">
        <v>17</v>
      </c>
      <c r="K5" s="5" t="s">
        <v>17</v>
      </c>
      <c r="L5" s="5" t="s">
        <v>18</v>
      </c>
      <c r="M5" s="5" t="s">
        <v>28</v>
      </c>
      <c r="N5" s="5" t="s">
        <v>28</v>
      </c>
      <c r="O5" s="6"/>
      <c r="P5" s="6" t="s">
        <v>19</v>
      </c>
      <c r="Q5" s="6" t="s">
        <v>18</v>
      </c>
      <c r="R5" s="6" t="s">
        <v>19</v>
      </c>
      <c r="S5" s="6" t="s">
        <v>19</v>
      </c>
      <c r="T5" s="6" t="s">
        <v>19</v>
      </c>
      <c r="U5" s="6" t="s">
        <v>17</v>
      </c>
      <c r="V5" s="6" t="s">
        <v>45</v>
      </c>
      <c r="W5" s="6" t="s">
        <v>19</v>
      </c>
      <c r="X5" s="6" t="s">
        <v>27</v>
      </c>
      <c r="Y5" s="4">
        <f t="shared" si="1"/>
        <v>8.3000000000000007</v>
      </c>
      <c r="Z5" s="4">
        <f t="shared" si="2"/>
        <v>8.9500000000000011</v>
      </c>
      <c r="AA5" s="4">
        <f t="shared" si="0"/>
        <v>8.3000000000000007</v>
      </c>
      <c r="AC5" s="4">
        <f>VLOOKUP("phyTh", Sheet2!$A$2:$I$10, MATCH(F5, Sheet2!$A$1:$I$1, 0), FALSE)</f>
        <v>1.2</v>
      </c>
      <c r="AD5" s="4">
        <f>VLOOKUP("phyPr", Sheet2!$A$2:$I$10, MATCH(G5, Sheet2!$A$1:$I$1, 0), FALSE)</f>
        <v>0.4</v>
      </c>
      <c r="AE5" s="4">
        <f>VLOOKUP("m1Th", Sheet2!$A$2:$I$10, MATCH(H5, Sheet2!$A$1:$I$1, 0), FALSE)</f>
        <v>2</v>
      </c>
      <c r="AF5" s="4">
        <f>VLOOKUP("beeTh", Sheet2!$A$2:$I$10, MATCH(I5, Sheet2!$A$1:$I$1, 0), FALSE)</f>
        <v>1.2</v>
      </c>
      <c r="AG5" s="4">
        <f>VLOOKUP("beePr", Sheet2!$A$2:$I$10, MATCH(J5, Sheet2!$A$1:$I$1, 0), FALSE)</f>
        <v>0.4</v>
      </c>
      <c r="AH5" s="4">
        <f>VLOOKUP("egTh", Sheet2!$A$2:$I$10, MATCH(K5, Sheet2!$A$1:$I$1, 0), FALSE)</f>
        <v>0.8</v>
      </c>
      <c r="AI5" s="4">
        <f>VLOOKUP("egPr", Sheet2!$A$2:$I$10, MATCH(L5, Sheet2!$A$1:$I$1, 0), FALSE)</f>
        <v>0.9</v>
      </c>
      <c r="AJ5" s="4">
        <f>VLOOKUP("emTh", Sheet2!$A$2:$I$10, MATCH(M5, Sheet2!$A$1:$I$1, 0), FALSE)</f>
        <v>0.7</v>
      </c>
      <c r="AK5" s="4">
        <f>VLOOKUP("eePr", Sheet2!$A$2:$I$10, MATCH(N5, Sheet2!$A$1:$I$1, 0), FALSE)</f>
        <v>0.7</v>
      </c>
      <c r="AM5" s="4">
        <f>VLOOKUP("m2Th", Sheet2!$A$2:$I$18, MATCH(P5, Sheet2!$A$1:$I$1, 0), FALSE)</f>
        <v>2.2200000000000002</v>
      </c>
      <c r="AN5" s="4">
        <f>VLOOKUP("chemTh", Sheet2!$A$2:$I$18, MATCH(Q5, Sheet2!$A$1:$I$1, 0), FALSE)</f>
        <v>1.5</v>
      </c>
      <c r="AO5" s="4">
        <f>VLOOKUP("chemPr", Sheet2!$A$2:$I$18, MATCH(R5, Sheet2!$A$1:$I$1, 0), FALSE)</f>
        <v>0.56000000000000005</v>
      </c>
      <c r="AP5" s="4">
        <f>VLOOKUP("ppsTh", Sheet2!$A$2:$I$18, MATCH(S5, Sheet2!$A$1:$I$1, 0), FALSE)</f>
        <v>1.67</v>
      </c>
      <c r="AQ5" s="4">
        <f>VLOOKUP("ppsPr", Sheet2!$A$2:$I$18, MATCH(T5, Sheet2!$A$1:$I$1, 0), FALSE)</f>
        <v>0.56000000000000005</v>
      </c>
      <c r="AR5" s="4">
        <f>VLOOKUP("wmpPr", Sheet2!$A$2:$I$18, MATCH(U5, Sheet2!$A$1:$I$1, 0), FALSE)</f>
        <v>1.33</v>
      </c>
      <c r="AS5" s="4">
        <f>VLOOKUP("pcTh", Sheet2!$A$2:$I$18, MATCH(V5, Sheet2!$A$1:$I$1, 0), FALSE)</f>
        <v>0.56000000000000005</v>
      </c>
      <c r="AT5" s="4">
        <f>VLOOKUP("pcPr", Sheet2!$A$2:$I$18, MATCH(W5, Sheet2!$A$1:$I$1, 0), FALSE)</f>
        <v>0.55000000000000004</v>
      </c>
    </row>
    <row r="6" spans="1:47" x14ac:dyDescent="0.2">
      <c r="A6" s="5">
        <v>101</v>
      </c>
      <c r="B6" s="5" t="s">
        <v>33</v>
      </c>
      <c r="C6" s="5" t="s">
        <v>34</v>
      </c>
      <c r="D6" s="5" t="s">
        <v>35</v>
      </c>
      <c r="E6" s="5" t="s">
        <v>16</v>
      </c>
      <c r="F6" s="5" t="s">
        <v>17</v>
      </c>
      <c r="G6" s="5" t="s">
        <v>18</v>
      </c>
      <c r="H6" s="5" t="s">
        <v>17</v>
      </c>
      <c r="I6" s="5" t="s">
        <v>17</v>
      </c>
      <c r="J6" s="5" t="s">
        <v>19</v>
      </c>
      <c r="K6" s="5" t="s">
        <v>28</v>
      </c>
      <c r="L6" s="5" t="s">
        <v>18</v>
      </c>
      <c r="M6" s="5" t="s">
        <v>29</v>
      </c>
      <c r="N6" s="5" t="s">
        <v>18</v>
      </c>
      <c r="O6" s="7"/>
      <c r="P6" s="7"/>
      <c r="Q6" s="7"/>
      <c r="R6" s="7"/>
      <c r="S6" s="7"/>
      <c r="T6" s="7"/>
      <c r="U6" s="7"/>
      <c r="V6" s="7"/>
      <c r="W6" s="7"/>
      <c r="X6" s="7"/>
      <c r="Y6" s="4">
        <f t="shared" si="1"/>
        <v>7.8500000000000014</v>
      </c>
      <c r="Z6" s="4" t="e">
        <f t="shared" si="2"/>
        <v>#N/A</v>
      </c>
      <c r="AA6" s="4">
        <f t="shared" si="0"/>
        <v>7.8500000000000014</v>
      </c>
      <c r="AC6" s="4">
        <f>VLOOKUP("phyTh", Sheet2!$A$2:$I$10, MATCH(F6, Sheet2!$A$1:$I$1, 0), FALSE)</f>
        <v>1.2</v>
      </c>
      <c r="AD6" s="4">
        <f>VLOOKUP("phyPr", Sheet2!$A$2:$I$10, MATCH(G6, Sheet2!$A$1:$I$1, 0), FALSE)</f>
        <v>0.45</v>
      </c>
      <c r="AE6" s="4">
        <f>VLOOKUP("m1Th", Sheet2!$A$2:$I$10, MATCH(H6, Sheet2!$A$1:$I$1, 0), FALSE)</f>
        <v>1.6</v>
      </c>
      <c r="AF6" s="4">
        <f>VLOOKUP("beeTh", Sheet2!$A$2:$I$10, MATCH(I6, Sheet2!$A$1:$I$1, 0), FALSE)</f>
        <v>1.2</v>
      </c>
      <c r="AG6" s="4">
        <f>VLOOKUP("beePr", Sheet2!$A$2:$I$10, MATCH(J6, Sheet2!$A$1:$I$1, 0), FALSE)</f>
        <v>0.5</v>
      </c>
      <c r="AH6" s="4">
        <f>VLOOKUP("egTh", Sheet2!$A$2:$I$10, MATCH(K6, Sheet2!$A$1:$I$1, 0), FALSE)</f>
        <v>0.7</v>
      </c>
      <c r="AI6" s="4">
        <f>VLOOKUP("egPr", Sheet2!$A$2:$I$10, MATCH(L6, Sheet2!$A$1:$I$1, 0), FALSE)</f>
        <v>0.9</v>
      </c>
      <c r="AJ6" s="4">
        <f>VLOOKUP("emTh", Sheet2!$A$2:$I$10, MATCH(M6, Sheet2!$A$1:$I$1, 0), FALSE)</f>
        <v>0.4</v>
      </c>
      <c r="AK6" s="4">
        <f>VLOOKUP("eePr", Sheet2!$A$2:$I$10, MATCH(N6, Sheet2!$A$1:$I$1, 0), FALSE)</f>
        <v>0.9</v>
      </c>
      <c r="AM6" s="4" t="e">
        <f>VLOOKUP("m2Th", Sheet2!$A$2:$I$18, MATCH(P6, Sheet2!$A$1:$I$1, 0), FALSE)</f>
        <v>#N/A</v>
      </c>
      <c r="AN6" s="4" t="e">
        <f>VLOOKUP("chemTh", Sheet2!$A$2:$I$18, MATCH(Q6, Sheet2!$A$1:$I$1, 0), FALSE)</f>
        <v>#N/A</v>
      </c>
      <c r="AO6" s="4" t="e">
        <f>VLOOKUP("chemPr", Sheet2!$A$2:$I$18, MATCH(R6, Sheet2!$A$1:$I$1, 0), FALSE)</f>
        <v>#N/A</v>
      </c>
      <c r="AP6" s="4" t="e">
        <f>VLOOKUP("ppsTh", Sheet2!$A$2:$I$18, MATCH(S6, Sheet2!$A$1:$I$1, 0), FALSE)</f>
        <v>#N/A</v>
      </c>
      <c r="AQ6" s="4" t="e">
        <f>VLOOKUP("ppsPr", Sheet2!$A$2:$I$18, MATCH(T6, Sheet2!$A$1:$I$1, 0), FALSE)</f>
        <v>#N/A</v>
      </c>
      <c r="AR6" s="4" t="e">
        <f>VLOOKUP("wmpPr", Sheet2!$A$2:$I$18, MATCH(U6, Sheet2!$A$1:$I$1, 0), FALSE)</f>
        <v>#N/A</v>
      </c>
      <c r="AS6" s="4" t="e">
        <f>VLOOKUP("pcTh", Sheet2!$A$2:$I$18, MATCH(V6, Sheet2!$A$1:$I$1, 0), FALSE)</f>
        <v>#N/A</v>
      </c>
      <c r="AT6" s="4" t="e">
        <f>VLOOKUP("pcPr", Sheet2!$A$2:$I$18, MATCH(W6, Sheet2!$A$1:$I$1, 0), FALSE)</f>
        <v>#N/A</v>
      </c>
    </row>
    <row r="7" spans="1:47" x14ac:dyDescent="0.2">
      <c r="A7" s="5">
        <v>10</v>
      </c>
      <c r="B7" s="5" t="s">
        <v>36</v>
      </c>
      <c r="C7" s="5" t="s">
        <v>37</v>
      </c>
      <c r="D7" s="5" t="s">
        <v>38</v>
      </c>
      <c r="E7" s="5" t="s">
        <v>16</v>
      </c>
      <c r="F7" s="5" t="s">
        <v>19</v>
      </c>
      <c r="G7" s="5" t="s">
        <v>18</v>
      </c>
      <c r="H7" s="5" t="s">
        <v>18</v>
      </c>
      <c r="I7" s="5" t="s">
        <v>19</v>
      </c>
      <c r="J7" s="5" t="s">
        <v>19</v>
      </c>
      <c r="K7" s="5" t="s">
        <v>18</v>
      </c>
      <c r="L7" s="5" t="s">
        <v>17</v>
      </c>
      <c r="M7" s="5" t="s">
        <v>18</v>
      </c>
      <c r="N7" s="5" t="s">
        <v>19</v>
      </c>
      <c r="O7" s="5"/>
      <c r="P7" s="5"/>
      <c r="Q7" s="5"/>
      <c r="R7" s="5"/>
      <c r="S7" s="5"/>
      <c r="T7" s="5"/>
      <c r="U7" s="5"/>
      <c r="V7" s="5"/>
      <c r="W7" s="5"/>
      <c r="X7" s="5"/>
      <c r="Y7" s="4">
        <f t="shared" si="1"/>
        <v>9.35</v>
      </c>
      <c r="Z7" s="4" t="e">
        <f t="shared" si="2"/>
        <v>#N/A</v>
      </c>
      <c r="AA7" s="4">
        <f t="shared" si="0"/>
        <v>9.35</v>
      </c>
      <c r="AC7" s="4">
        <f>VLOOKUP("phyTh", Sheet2!$A$2:$I$10, MATCH(F7, Sheet2!$A$1:$I$1, 0), FALSE)</f>
        <v>1.5</v>
      </c>
      <c r="AD7" s="4">
        <f>VLOOKUP("phyPr", Sheet2!$A$2:$I$10, MATCH(G7, Sheet2!$A$1:$I$1, 0), FALSE)</f>
        <v>0.45</v>
      </c>
      <c r="AE7" s="4">
        <f>VLOOKUP("m1Th", Sheet2!$A$2:$I$10, MATCH(H7, Sheet2!$A$1:$I$1, 0), FALSE)</f>
        <v>1.8</v>
      </c>
      <c r="AF7" s="4">
        <f>VLOOKUP("beeTh", Sheet2!$A$2:$I$10, MATCH(I7, Sheet2!$A$1:$I$1, 0), FALSE)</f>
        <v>1.5</v>
      </c>
      <c r="AG7" s="4">
        <f>VLOOKUP("beePr", Sheet2!$A$2:$I$10, MATCH(J7, Sheet2!$A$1:$I$1, 0), FALSE)</f>
        <v>0.5</v>
      </c>
      <c r="AH7" s="4">
        <f>VLOOKUP("egTh", Sheet2!$A$2:$I$10, MATCH(K7, Sheet2!$A$1:$I$1, 0), FALSE)</f>
        <v>0.9</v>
      </c>
      <c r="AI7" s="4">
        <f>VLOOKUP("egPr", Sheet2!$A$2:$I$10, MATCH(L7, Sheet2!$A$1:$I$1, 0), FALSE)</f>
        <v>0.8</v>
      </c>
      <c r="AJ7" s="4">
        <f>VLOOKUP("emTh", Sheet2!$A$2:$I$10, MATCH(M7, Sheet2!$A$1:$I$1, 0), FALSE)</f>
        <v>0.9</v>
      </c>
      <c r="AK7" s="4">
        <f>VLOOKUP("eePr", Sheet2!$A$2:$I$10, MATCH(N7, Sheet2!$A$1:$I$1, 0), FALSE)</f>
        <v>1</v>
      </c>
      <c r="AM7" s="4" t="e">
        <f>VLOOKUP("m2Th", Sheet2!$A$2:$I$18, MATCH(P7, Sheet2!$A$1:$I$1, 0), FALSE)</f>
        <v>#N/A</v>
      </c>
      <c r="AN7" s="4" t="e">
        <f>VLOOKUP("chemTh", Sheet2!$A$2:$I$18, MATCH(Q7, Sheet2!$A$1:$I$1, 0), FALSE)</f>
        <v>#N/A</v>
      </c>
      <c r="AO7" s="4" t="e">
        <f>VLOOKUP("chemPr", Sheet2!$A$2:$I$18, MATCH(R7, Sheet2!$A$1:$I$1, 0), FALSE)</f>
        <v>#N/A</v>
      </c>
      <c r="AP7" s="4" t="e">
        <f>VLOOKUP("ppsTh", Sheet2!$A$2:$I$18, MATCH(S7, Sheet2!$A$1:$I$1, 0), FALSE)</f>
        <v>#N/A</v>
      </c>
      <c r="AQ7" s="4" t="e">
        <f>VLOOKUP("ppsPr", Sheet2!$A$2:$I$18, MATCH(T7, Sheet2!$A$1:$I$1, 0), FALSE)</f>
        <v>#N/A</v>
      </c>
      <c r="AR7" s="4" t="e">
        <f>VLOOKUP("wmpPr", Sheet2!$A$2:$I$18, MATCH(U7, Sheet2!$A$1:$I$1, 0), FALSE)</f>
        <v>#N/A</v>
      </c>
      <c r="AS7" s="4" t="e">
        <f>VLOOKUP("pcTh", Sheet2!$A$2:$I$18, MATCH(V7, Sheet2!$A$1:$I$1, 0), FALSE)</f>
        <v>#N/A</v>
      </c>
      <c r="AT7" s="4" t="e">
        <f>VLOOKUP("pcPr", Sheet2!$A$2:$I$18, MATCH(W7, Sheet2!$A$1:$I$1, 0), FALSE)</f>
        <v>#N/A</v>
      </c>
    </row>
    <row r="8" spans="1:47" x14ac:dyDescent="0.2">
      <c r="A8" s="5">
        <v>37</v>
      </c>
      <c r="B8" s="5" t="s">
        <v>39</v>
      </c>
      <c r="C8" s="5" t="s">
        <v>40</v>
      </c>
      <c r="D8" s="5" t="s">
        <v>41</v>
      </c>
      <c r="E8" s="5" t="s">
        <v>16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19</v>
      </c>
      <c r="K8" s="5" t="s">
        <v>17</v>
      </c>
      <c r="L8" s="5" t="s">
        <v>17</v>
      </c>
      <c r="M8" s="5" t="s">
        <v>28</v>
      </c>
      <c r="N8" s="5" t="s">
        <v>18</v>
      </c>
      <c r="O8" s="6"/>
      <c r="P8" s="6"/>
      <c r="Q8" s="6"/>
      <c r="R8" s="6"/>
      <c r="S8" s="6"/>
      <c r="T8" s="6"/>
      <c r="U8" s="6"/>
      <c r="V8" s="6"/>
      <c r="W8" s="6"/>
      <c r="X8" s="6"/>
      <c r="Y8" s="4">
        <f t="shared" si="1"/>
        <v>8.85</v>
      </c>
      <c r="Z8" s="4" t="e">
        <f t="shared" si="2"/>
        <v>#N/A</v>
      </c>
      <c r="AA8" s="4">
        <f t="shared" si="0"/>
        <v>8.85</v>
      </c>
      <c r="AC8" s="4">
        <f>VLOOKUP("phyTh", Sheet2!$A$2:$I$10, MATCH(F8, Sheet2!$A$1:$I$1, 0), FALSE)</f>
        <v>1.5</v>
      </c>
      <c r="AD8" s="4">
        <f>VLOOKUP("phyPr", Sheet2!$A$2:$I$10, MATCH(G8, Sheet2!$A$1:$I$1, 0), FALSE)</f>
        <v>0.5</v>
      </c>
      <c r="AE8" s="4">
        <f>VLOOKUP("m1Th", Sheet2!$A$2:$I$10, MATCH(H8, Sheet2!$A$1:$I$1, 0), FALSE)</f>
        <v>1.8</v>
      </c>
      <c r="AF8" s="4">
        <f>VLOOKUP("beeTh", Sheet2!$A$2:$I$10, MATCH(I8, Sheet2!$A$1:$I$1, 0), FALSE)</f>
        <v>1.35</v>
      </c>
      <c r="AG8" s="4">
        <f>VLOOKUP("beePr", Sheet2!$A$2:$I$10, MATCH(J8, Sheet2!$A$1:$I$1, 0), FALSE)</f>
        <v>0.5</v>
      </c>
      <c r="AH8" s="4">
        <f>VLOOKUP("egTh", Sheet2!$A$2:$I$10, MATCH(K8, Sheet2!$A$1:$I$1, 0), FALSE)</f>
        <v>0.8</v>
      </c>
      <c r="AI8" s="4">
        <f>VLOOKUP("egPr", Sheet2!$A$2:$I$10, MATCH(L8, Sheet2!$A$1:$I$1, 0), FALSE)</f>
        <v>0.8</v>
      </c>
      <c r="AJ8" s="4">
        <f>VLOOKUP("emTh", Sheet2!$A$2:$I$10, MATCH(M8, Sheet2!$A$1:$I$1, 0), FALSE)</f>
        <v>0.7</v>
      </c>
      <c r="AK8" s="4">
        <f>VLOOKUP("eePr", Sheet2!$A$2:$I$10, MATCH(N8, Sheet2!$A$1:$I$1, 0), FALSE)</f>
        <v>0.9</v>
      </c>
      <c r="AM8" s="4" t="e">
        <f>VLOOKUP("m2Th", Sheet2!$A$2:$I$18, MATCH(P8, Sheet2!$A$1:$I$1, 0), FALSE)</f>
        <v>#N/A</v>
      </c>
      <c r="AN8" s="4" t="e">
        <f>VLOOKUP("chemTh", Sheet2!$A$2:$I$18, MATCH(Q8, Sheet2!$A$1:$I$1, 0), FALSE)</f>
        <v>#N/A</v>
      </c>
      <c r="AO8" s="4" t="e">
        <f>VLOOKUP("chemPr", Sheet2!$A$2:$I$18, MATCH(R8, Sheet2!$A$1:$I$1, 0), FALSE)</f>
        <v>#N/A</v>
      </c>
      <c r="AP8" s="4" t="e">
        <f>VLOOKUP("ppsTh", Sheet2!$A$2:$I$18, MATCH(S8, Sheet2!$A$1:$I$1, 0), FALSE)</f>
        <v>#N/A</v>
      </c>
      <c r="AQ8" s="4" t="e">
        <f>VLOOKUP("ppsPr", Sheet2!$A$2:$I$18, MATCH(T8, Sheet2!$A$1:$I$1, 0), FALSE)</f>
        <v>#N/A</v>
      </c>
      <c r="AR8" s="4" t="e">
        <f>VLOOKUP("wmpPr", Sheet2!$A$2:$I$18, MATCH(U8, Sheet2!$A$1:$I$1, 0), FALSE)</f>
        <v>#N/A</v>
      </c>
      <c r="AS8" s="4" t="e">
        <f>VLOOKUP("pcTh", Sheet2!$A$2:$I$18, MATCH(V8, Sheet2!$A$1:$I$1, 0), FALSE)</f>
        <v>#N/A</v>
      </c>
      <c r="AT8" s="4" t="e">
        <f>VLOOKUP("pcPr", Sheet2!$A$2:$I$18, MATCH(W8, Sheet2!$A$1:$I$1, 0), FALSE)</f>
        <v>#N/A</v>
      </c>
    </row>
    <row r="9" spans="1:47" x14ac:dyDescent="0.2">
      <c r="A9" s="5">
        <v>104</v>
      </c>
      <c r="B9" s="5" t="s">
        <v>42</v>
      </c>
      <c r="C9" s="5" t="s">
        <v>43</v>
      </c>
      <c r="D9" s="5" t="s">
        <v>44</v>
      </c>
      <c r="E9" s="5" t="s">
        <v>16</v>
      </c>
      <c r="F9" s="5" t="s">
        <v>19</v>
      </c>
      <c r="G9" s="5" t="s">
        <v>19</v>
      </c>
      <c r="H9" s="5" t="s">
        <v>17</v>
      </c>
      <c r="I9" s="5" t="s">
        <v>28</v>
      </c>
      <c r="J9" s="5" t="s">
        <v>18</v>
      </c>
      <c r="K9" s="5" t="s">
        <v>45</v>
      </c>
      <c r="L9" s="5" t="s">
        <v>28</v>
      </c>
      <c r="M9" s="5" t="s">
        <v>28</v>
      </c>
      <c r="N9" s="5" t="s">
        <v>17</v>
      </c>
      <c r="Y9" s="4">
        <f t="shared" si="1"/>
        <v>7.8000000000000007</v>
      </c>
      <c r="Z9" s="4" t="e">
        <f t="shared" si="2"/>
        <v>#N/A</v>
      </c>
      <c r="AA9" s="4">
        <f t="shared" si="0"/>
        <v>7.8000000000000007</v>
      </c>
      <c r="AC9" s="4">
        <f>VLOOKUP("phyTh", Sheet2!$A$2:$I$10, MATCH(F9, Sheet2!$A$1:$I$1, 0), FALSE)</f>
        <v>1.5</v>
      </c>
      <c r="AD9" s="4">
        <f>VLOOKUP("phyPr", Sheet2!$A$2:$I$10, MATCH(G9, Sheet2!$A$1:$I$1, 0), FALSE)</f>
        <v>0.5</v>
      </c>
      <c r="AE9" s="4">
        <f>VLOOKUP("m1Th", Sheet2!$A$2:$I$10, MATCH(H9, Sheet2!$A$1:$I$1, 0), FALSE)</f>
        <v>1.6</v>
      </c>
      <c r="AF9" s="4">
        <f>VLOOKUP("beeTh", Sheet2!$A$2:$I$10, MATCH(I9, Sheet2!$A$1:$I$1, 0), FALSE)</f>
        <v>1.05</v>
      </c>
      <c r="AG9" s="4">
        <f>VLOOKUP("beePr", Sheet2!$A$2:$I$10, MATCH(J9, Sheet2!$A$1:$I$1, 0), FALSE)</f>
        <v>0.45</v>
      </c>
      <c r="AH9" s="4">
        <f>VLOOKUP("egTh", Sheet2!$A$2:$I$10, MATCH(K9, Sheet2!$A$1:$I$1, 0), FALSE)</f>
        <v>0.5</v>
      </c>
      <c r="AI9" s="4">
        <f>VLOOKUP("egPr", Sheet2!$A$2:$I$10, MATCH(L9, Sheet2!$A$1:$I$1, 0), FALSE)</f>
        <v>0.7</v>
      </c>
      <c r="AJ9" s="4">
        <f>VLOOKUP("emTh", Sheet2!$A$2:$I$10, MATCH(M9, Sheet2!$A$1:$I$1, 0), FALSE)</f>
        <v>0.7</v>
      </c>
      <c r="AK9" s="4">
        <f>VLOOKUP("eePr", Sheet2!$A$2:$I$10, MATCH(N9, Sheet2!$A$1:$I$1, 0), FALSE)</f>
        <v>0.8</v>
      </c>
      <c r="AM9" s="4" t="e">
        <f>VLOOKUP("m2Th", Sheet2!$A$2:$I$18, MATCH(P9, Sheet2!$A$1:$I$1, 0), FALSE)</f>
        <v>#N/A</v>
      </c>
      <c r="AN9" s="4" t="e">
        <f>VLOOKUP("chemTh", Sheet2!$A$2:$I$18, MATCH(Q9, Sheet2!$A$1:$I$1, 0), FALSE)</f>
        <v>#N/A</v>
      </c>
      <c r="AO9" s="4" t="e">
        <f>VLOOKUP("chemPr", Sheet2!$A$2:$I$18, MATCH(R9, Sheet2!$A$1:$I$1, 0), FALSE)</f>
        <v>#N/A</v>
      </c>
      <c r="AP9" s="4" t="e">
        <f>VLOOKUP("ppsTh", Sheet2!$A$2:$I$18, MATCH(S9, Sheet2!$A$1:$I$1, 0), FALSE)</f>
        <v>#N/A</v>
      </c>
      <c r="AQ9" s="4" t="e">
        <f>VLOOKUP("ppsPr", Sheet2!$A$2:$I$18, MATCH(T9, Sheet2!$A$1:$I$1, 0), FALSE)</f>
        <v>#N/A</v>
      </c>
      <c r="AR9" s="4" t="e">
        <f>VLOOKUP("wmpPr", Sheet2!$A$2:$I$18, MATCH(U9, Sheet2!$A$1:$I$1, 0), FALSE)</f>
        <v>#N/A</v>
      </c>
      <c r="AS9" s="4" t="e">
        <f>VLOOKUP("pcTh", Sheet2!$A$2:$I$18, MATCH(V9, Sheet2!$A$1:$I$1, 0), FALSE)</f>
        <v>#N/A</v>
      </c>
      <c r="AT9" s="4" t="e">
        <f>VLOOKUP("pcPr", Sheet2!$A$2:$I$18, MATCH(W9, Sheet2!$A$1:$I$1, 0), FALSE)</f>
        <v>#N/A</v>
      </c>
    </row>
    <row r="10" spans="1:47" x14ac:dyDescent="0.2">
      <c r="A10" s="5">
        <v>8</v>
      </c>
      <c r="B10" s="5" t="s">
        <v>46</v>
      </c>
      <c r="C10" s="5" t="s">
        <v>47</v>
      </c>
      <c r="D10" s="5" t="s">
        <v>48</v>
      </c>
      <c r="E10" s="5" t="s">
        <v>16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18</v>
      </c>
      <c r="M10" s="5" t="s">
        <v>28</v>
      </c>
      <c r="N10" s="5" t="s">
        <v>17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4">
        <f t="shared" si="1"/>
        <v>9.4</v>
      </c>
      <c r="Z10" s="4" t="e">
        <f t="shared" si="2"/>
        <v>#N/A</v>
      </c>
      <c r="AA10" s="4">
        <f t="shared" si="0"/>
        <v>9.4</v>
      </c>
      <c r="AC10" s="4">
        <f>VLOOKUP("phyTh", Sheet2!$A$2:$I$10, MATCH(F10, Sheet2!$A$1:$I$1, 0), FALSE)</f>
        <v>1.5</v>
      </c>
      <c r="AD10" s="4">
        <f>VLOOKUP("phyPr", Sheet2!$A$2:$I$10, MATCH(G10, Sheet2!$A$1:$I$1, 0), FALSE)</f>
        <v>0.5</v>
      </c>
      <c r="AE10" s="4">
        <f>VLOOKUP("m1Th", Sheet2!$A$2:$I$10, MATCH(H10, Sheet2!$A$1:$I$1, 0), FALSE)</f>
        <v>2</v>
      </c>
      <c r="AF10" s="4">
        <f>VLOOKUP("beeTh", Sheet2!$A$2:$I$10, MATCH(I10, Sheet2!$A$1:$I$1, 0), FALSE)</f>
        <v>1.5</v>
      </c>
      <c r="AG10" s="4">
        <f>VLOOKUP("beePr", Sheet2!$A$2:$I$10, MATCH(J10, Sheet2!$A$1:$I$1, 0), FALSE)</f>
        <v>0.5</v>
      </c>
      <c r="AH10" s="4">
        <f>VLOOKUP("egTh", Sheet2!$A$2:$I$10, MATCH(K10, Sheet2!$A$1:$I$1, 0), FALSE)</f>
        <v>1</v>
      </c>
      <c r="AI10" s="4">
        <f>VLOOKUP("egPr", Sheet2!$A$2:$I$10, MATCH(L10, Sheet2!$A$1:$I$1, 0), FALSE)</f>
        <v>0.9</v>
      </c>
      <c r="AJ10" s="4">
        <f>VLOOKUP("emTh", Sheet2!$A$2:$I$10, MATCH(M10, Sheet2!$A$1:$I$1, 0), FALSE)</f>
        <v>0.7</v>
      </c>
      <c r="AK10" s="4">
        <f>VLOOKUP("eePr", Sheet2!$A$2:$I$10, MATCH(N10, Sheet2!$A$1:$I$1, 0), FALSE)</f>
        <v>0.8</v>
      </c>
      <c r="AM10" s="4" t="e">
        <f>VLOOKUP("m2Th", Sheet2!$A$2:$I$18, MATCH(P10, Sheet2!$A$1:$I$1, 0), FALSE)</f>
        <v>#N/A</v>
      </c>
      <c r="AN10" s="4" t="e">
        <f>VLOOKUP("chemTh", Sheet2!$A$2:$I$18, MATCH(Q10, Sheet2!$A$1:$I$1, 0), FALSE)</f>
        <v>#N/A</v>
      </c>
      <c r="AO10" s="4" t="e">
        <f>VLOOKUP("chemPr", Sheet2!$A$2:$I$18, MATCH(R10, Sheet2!$A$1:$I$1, 0), FALSE)</f>
        <v>#N/A</v>
      </c>
      <c r="AP10" s="4" t="e">
        <f>VLOOKUP("ppsTh", Sheet2!$A$2:$I$18, MATCH(S10, Sheet2!$A$1:$I$1, 0), FALSE)</f>
        <v>#N/A</v>
      </c>
      <c r="AQ10" s="4" t="e">
        <f>VLOOKUP("ppsPr", Sheet2!$A$2:$I$18, MATCH(T10, Sheet2!$A$1:$I$1, 0), FALSE)</f>
        <v>#N/A</v>
      </c>
      <c r="AR10" s="4" t="e">
        <f>VLOOKUP("wmpPr", Sheet2!$A$2:$I$18, MATCH(U10, Sheet2!$A$1:$I$1, 0), FALSE)</f>
        <v>#N/A</v>
      </c>
      <c r="AS10" s="4" t="e">
        <f>VLOOKUP("pcTh", Sheet2!$A$2:$I$18, MATCH(V10, Sheet2!$A$1:$I$1, 0), FALSE)</f>
        <v>#N/A</v>
      </c>
      <c r="AT10" s="4" t="e">
        <f>VLOOKUP("pcPr", Sheet2!$A$2:$I$18, MATCH(W10, Sheet2!$A$1:$I$1, 0), FALSE)</f>
        <v>#N/A</v>
      </c>
    </row>
    <row r="11" spans="1:47" x14ac:dyDescent="0.2">
      <c r="A11" s="5">
        <v>32</v>
      </c>
      <c r="B11" s="5" t="s">
        <v>49</v>
      </c>
      <c r="C11" s="5" t="s">
        <v>50</v>
      </c>
      <c r="D11" s="5" t="s">
        <v>51</v>
      </c>
      <c r="E11" s="5" t="s">
        <v>16</v>
      </c>
      <c r="F11" s="5" t="s">
        <v>17</v>
      </c>
      <c r="G11" s="5" t="s">
        <v>17</v>
      </c>
      <c r="H11" s="5" t="s">
        <v>18</v>
      </c>
      <c r="I11" s="5" t="s">
        <v>19</v>
      </c>
      <c r="J11" s="5" t="s">
        <v>19</v>
      </c>
      <c r="K11" s="5" t="s">
        <v>18</v>
      </c>
      <c r="L11" s="5" t="s">
        <v>18</v>
      </c>
      <c r="M11" s="5" t="s">
        <v>17</v>
      </c>
      <c r="N11" s="5" t="s">
        <v>18</v>
      </c>
      <c r="Y11" s="4">
        <f t="shared" si="1"/>
        <v>8.9000000000000021</v>
      </c>
      <c r="Z11" s="4" t="e">
        <f t="shared" si="2"/>
        <v>#N/A</v>
      </c>
      <c r="AA11" s="4">
        <f t="shared" si="0"/>
        <v>8.9000000000000021</v>
      </c>
      <c r="AC11" s="4">
        <f>VLOOKUP("phyTh", Sheet2!$A$2:$I$10, MATCH(F11, Sheet2!$A$1:$I$1, 0), FALSE)</f>
        <v>1.2</v>
      </c>
      <c r="AD11" s="4">
        <f>VLOOKUP("phyPr", Sheet2!$A$2:$I$10, MATCH(G11, Sheet2!$A$1:$I$1, 0), FALSE)</f>
        <v>0.4</v>
      </c>
      <c r="AE11" s="4">
        <f>VLOOKUP("m1Th", Sheet2!$A$2:$I$10, MATCH(H11, Sheet2!$A$1:$I$1, 0), FALSE)</f>
        <v>1.8</v>
      </c>
      <c r="AF11" s="4">
        <f>VLOOKUP("beeTh", Sheet2!$A$2:$I$10, MATCH(I11, Sheet2!$A$1:$I$1, 0), FALSE)</f>
        <v>1.5</v>
      </c>
      <c r="AG11" s="4">
        <f>VLOOKUP("beePr", Sheet2!$A$2:$I$10, MATCH(J11, Sheet2!$A$1:$I$1, 0), FALSE)</f>
        <v>0.5</v>
      </c>
      <c r="AH11" s="4">
        <f>VLOOKUP("egTh", Sheet2!$A$2:$I$10, MATCH(K11, Sheet2!$A$1:$I$1, 0), FALSE)</f>
        <v>0.9</v>
      </c>
      <c r="AI11" s="4">
        <f>VLOOKUP("egPr", Sheet2!$A$2:$I$10, MATCH(L11, Sheet2!$A$1:$I$1, 0), FALSE)</f>
        <v>0.9</v>
      </c>
      <c r="AJ11" s="4">
        <f>VLOOKUP("emTh", Sheet2!$A$2:$I$10, MATCH(M11, Sheet2!$A$1:$I$1, 0), FALSE)</f>
        <v>0.8</v>
      </c>
      <c r="AK11" s="4">
        <f>VLOOKUP("eePr", Sheet2!$A$2:$I$10, MATCH(N11, Sheet2!$A$1:$I$1, 0), FALSE)</f>
        <v>0.9</v>
      </c>
      <c r="AM11" s="4" t="e">
        <f>VLOOKUP("m2Th", Sheet2!$A$2:$I$18, MATCH(P11, Sheet2!$A$1:$I$1, 0), FALSE)</f>
        <v>#N/A</v>
      </c>
      <c r="AN11" s="4" t="e">
        <f>VLOOKUP("chemTh", Sheet2!$A$2:$I$18, MATCH(Q11, Sheet2!$A$1:$I$1, 0), FALSE)</f>
        <v>#N/A</v>
      </c>
      <c r="AO11" s="4" t="e">
        <f>VLOOKUP("chemPr", Sheet2!$A$2:$I$18, MATCH(R11, Sheet2!$A$1:$I$1, 0), FALSE)</f>
        <v>#N/A</v>
      </c>
      <c r="AP11" s="4" t="e">
        <f>VLOOKUP("ppsTh", Sheet2!$A$2:$I$18, MATCH(S11, Sheet2!$A$1:$I$1, 0), FALSE)</f>
        <v>#N/A</v>
      </c>
      <c r="AQ11" s="4" t="e">
        <f>VLOOKUP("ppsPr", Sheet2!$A$2:$I$18, MATCH(T11, Sheet2!$A$1:$I$1, 0), FALSE)</f>
        <v>#N/A</v>
      </c>
      <c r="AR11" s="4" t="e">
        <f>VLOOKUP("wmpPr", Sheet2!$A$2:$I$18, MATCH(U11, Sheet2!$A$1:$I$1, 0), FALSE)</f>
        <v>#N/A</v>
      </c>
      <c r="AS11" s="4" t="e">
        <f>VLOOKUP("pcTh", Sheet2!$A$2:$I$18, MATCH(V11, Sheet2!$A$1:$I$1, 0), FALSE)</f>
        <v>#N/A</v>
      </c>
      <c r="AT11" s="4" t="e">
        <f>VLOOKUP("pcPr", Sheet2!$A$2:$I$18, MATCH(W11, Sheet2!$A$1:$I$1, 0), FALSE)</f>
        <v>#N/A</v>
      </c>
    </row>
    <row r="12" spans="1:47" x14ac:dyDescent="0.2">
      <c r="A12" s="5">
        <v>35</v>
      </c>
      <c r="B12" s="5" t="s">
        <v>52</v>
      </c>
      <c r="C12" s="5" t="s">
        <v>53</v>
      </c>
      <c r="D12" s="5" t="s">
        <v>54</v>
      </c>
      <c r="E12" s="5" t="s">
        <v>16</v>
      </c>
      <c r="F12" s="5" t="s">
        <v>17</v>
      </c>
      <c r="G12" s="5" t="s">
        <v>19</v>
      </c>
      <c r="H12" s="5" t="s">
        <v>19</v>
      </c>
      <c r="I12" s="5" t="s">
        <v>17</v>
      </c>
      <c r="J12" s="5" t="s">
        <v>18</v>
      </c>
      <c r="K12" s="5" t="s">
        <v>18</v>
      </c>
      <c r="L12" s="5" t="s">
        <v>18</v>
      </c>
      <c r="M12" s="5" t="s">
        <v>17</v>
      </c>
      <c r="N12" s="5" t="s">
        <v>18</v>
      </c>
      <c r="Y12" s="4">
        <f t="shared" si="1"/>
        <v>8.8500000000000014</v>
      </c>
      <c r="Z12" s="4" t="e">
        <f t="shared" si="2"/>
        <v>#N/A</v>
      </c>
      <c r="AA12" s="4">
        <f t="shared" si="0"/>
        <v>8.8500000000000014</v>
      </c>
      <c r="AC12" s="4">
        <f>VLOOKUP("phyTh", Sheet2!$A$2:$I$10, MATCH(F12, Sheet2!$A$1:$I$1, 0), FALSE)</f>
        <v>1.2</v>
      </c>
      <c r="AD12" s="4">
        <f>VLOOKUP("phyPr", Sheet2!$A$2:$I$10, MATCH(G12, Sheet2!$A$1:$I$1, 0), FALSE)</f>
        <v>0.5</v>
      </c>
      <c r="AE12" s="4">
        <f>VLOOKUP("m1Th", Sheet2!$A$2:$I$10, MATCH(H12, Sheet2!$A$1:$I$1, 0), FALSE)</f>
        <v>2</v>
      </c>
      <c r="AF12" s="4">
        <f>VLOOKUP("beeTh", Sheet2!$A$2:$I$10, MATCH(I12, Sheet2!$A$1:$I$1, 0), FALSE)</f>
        <v>1.2</v>
      </c>
      <c r="AG12" s="4">
        <f>VLOOKUP("beePr", Sheet2!$A$2:$I$10, MATCH(J12, Sheet2!$A$1:$I$1, 0), FALSE)</f>
        <v>0.45</v>
      </c>
      <c r="AH12" s="4">
        <f>VLOOKUP("egTh", Sheet2!$A$2:$I$10, MATCH(K12, Sheet2!$A$1:$I$1, 0), FALSE)</f>
        <v>0.9</v>
      </c>
      <c r="AI12" s="4">
        <f>VLOOKUP("egPr", Sheet2!$A$2:$I$10, MATCH(L12, Sheet2!$A$1:$I$1, 0), FALSE)</f>
        <v>0.9</v>
      </c>
      <c r="AJ12" s="4">
        <f>VLOOKUP("emTh", Sheet2!$A$2:$I$10, MATCH(M12, Sheet2!$A$1:$I$1, 0), FALSE)</f>
        <v>0.8</v>
      </c>
      <c r="AK12" s="4">
        <f>VLOOKUP("eePr", Sheet2!$A$2:$I$10, MATCH(N12, Sheet2!$A$1:$I$1, 0), FALSE)</f>
        <v>0.9</v>
      </c>
      <c r="AM12" s="4" t="e">
        <f>VLOOKUP("m2Th", Sheet2!$A$2:$I$18, MATCH(P12, Sheet2!$A$1:$I$1, 0), FALSE)</f>
        <v>#N/A</v>
      </c>
      <c r="AN12" s="4" t="e">
        <f>VLOOKUP("chemTh", Sheet2!$A$2:$I$18, MATCH(Q12, Sheet2!$A$1:$I$1, 0), FALSE)</f>
        <v>#N/A</v>
      </c>
      <c r="AO12" s="4" t="e">
        <f>VLOOKUP("chemPr", Sheet2!$A$2:$I$18, MATCH(R12, Sheet2!$A$1:$I$1, 0), FALSE)</f>
        <v>#N/A</v>
      </c>
      <c r="AP12" s="4" t="e">
        <f>VLOOKUP("ppsTh", Sheet2!$A$2:$I$18, MATCH(S12, Sheet2!$A$1:$I$1, 0), FALSE)</f>
        <v>#N/A</v>
      </c>
      <c r="AQ12" s="4" t="e">
        <f>VLOOKUP("ppsPr", Sheet2!$A$2:$I$18, MATCH(T12, Sheet2!$A$1:$I$1, 0), FALSE)</f>
        <v>#N/A</v>
      </c>
      <c r="AR12" s="4" t="e">
        <f>VLOOKUP("wmpPr", Sheet2!$A$2:$I$18, MATCH(U12, Sheet2!$A$1:$I$1, 0), FALSE)</f>
        <v>#N/A</v>
      </c>
      <c r="AS12" s="4" t="e">
        <f>VLOOKUP("pcTh", Sheet2!$A$2:$I$18, MATCH(V12, Sheet2!$A$1:$I$1, 0), FALSE)</f>
        <v>#N/A</v>
      </c>
      <c r="AT12" s="4" t="e">
        <f>VLOOKUP("pcPr", Sheet2!$A$2:$I$18, MATCH(W12, Sheet2!$A$1:$I$1, 0), FALSE)</f>
        <v>#N/A</v>
      </c>
    </row>
    <row r="13" spans="1:47" x14ac:dyDescent="0.2">
      <c r="A13" s="5">
        <v>102</v>
      </c>
      <c r="B13" s="5" t="s">
        <v>55</v>
      </c>
      <c r="C13" s="5" t="s">
        <v>56</v>
      </c>
      <c r="D13" s="5" t="s">
        <v>57</v>
      </c>
      <c r="E13" s="5" t="s">
        <v>16</v>
      </c>
      <c r="F13" s="5" t="s">
        <v>18</v>
      </c>
      <c r="G13" s="5" t="s">
        <v>28</v>
      </c>
      <c r="H13" s="5" t="s">
        <v>17</v>
      </c>
      <c r="I13" s="5" t="s">
        <v>28</v>
      </c>
      <c r="J13" s="5" t="s">
        <v>19</v>
      </c>
      <c r="K13" s="5" t="s">
        <v>26</v>
      </c>
      <c r="L13" s="5" t="s">
        <v>17</v>
      </c>
      <c r="M13" s="5" t="s">
        <v>28</v>
      </c>
      <c r="N13" s="5" t="s">
        <v>18</v>
      </c>
      <c r="Y13" s="4">
        <f t="shared" si="1"/>
        <v>7.8500000000000005</v>
      </c>
      <c r="Z13" s="4" t="e">
        <f t="shared" si="2"/>
        <v>#N/A</v>
      </c>
      <c r="AA13" s="4">
        <f t="shared" si="0"/>
        <v>7.8500000000000005</v>
      </c>
      <c r="AC13" s="4">
        <f>VLOOKUP("phyTh", Sheet2!$A$2:$I$10, MATCH(F13, Sheet2!$A$1:$I$1, 0), FALSE)</f>
        <v>1.35</v>
      </c>
      <c r="AD13" s="4">
        <f>VLOOKUP("phyPr", Sheet2!$A$2:$I$10, MATCH(G13, Sheet2!$A$1:$I$1, 0), FALSE)</f>
        <v>0.35</v>
      </c>
      <c r="AE13" s="4">
        <f>VLOOKUP("m1Th", Sheet2!$A$2:$I$10, MATCH(H13, Sheet2!$A$1:$I$1, 0), FALSE)</f>
        <v>1.6</v>
      </c>
      <c r="AF13" s="4">
        <f>VLOOKUP("beeTh", Sheet2!$A$2:$I$10, MATCH(I13, Sheet2!$A$1:$I$1, 0), FALSE)</f>
        <v>1.05</v>
      </c>
      <c r="AG13" s="4">
        <f>VLOOKUP("beePr", Sheet2!$A$2:$I$10, MATCH(J13, Sheet2!$A$1:$I$1, 0), FALSE)</f>
        <v>0.5</v>
      </c>
      <c r="AH13" s="4">
        <f>VLOOKUP("egTh", Sheet2!$A$2:$I$10, MATCH(K13, Sheet2!$A$1:$I$1, 0), FALSE)</f>
        <v>0.6</v>
      </c>
      <c r="AI13" s="4">
        <f>VLOOKUP("egPr", Sheet2!$A$2:$I$10, MATCH(L13, Sheet2!$A$1:$I$1, 0), FALSE)</f>
        <v>0.8</v>
      </c>
      <c r="AJ13" s="4">
        <f>VLOOKUP("emTh", Sheet2!$A$2:$I$10, MATCH(M13, Sheet2!$A$1:$I$1, 0), FALSE)</f>
        <v>0.7</v>
      </c>
      <c r="AK13" s="4">
        <f>VLOOKUP("eePr", Sheet2!$A$2:$I$10, MATCH(N13, Sheet2!$A$1:$I$1, 0), FALSE)</f>
        <v>0.9</v>
      </c>
      <c r="AM13" s="4" t="e">
        <f>VLOOKUP("m2Th", Sheet2!$A$2:$I$18, MATCH(P13, Sheet2!$A$1:$I$1, 0), FALSE)</f>
        <v>#N/A</v>
      </c>
      <c r="AN13" s="4" t="e">
        <f>VLOOKUP("chemTh", Sheet2!$A$2:$I$18, MATCH(Q13, Sheet2!$A$1:$I$1, 0), FALSE)</f>
        <v>#N/A</v>
      </c>
      <c r="AO13" s="4" t="e">
        <f>VLOOKUP("chemPr", Sheet2!$A$2:$I$18, MATCH(R13, Sheet2!$A$1:$I$1, 0), FALSE)</f>
        <v>#N/A</v>
      </c>
      <c r="AP13" s="4" t="e">
        <f>VLOOKUP("ppsTh", Sheet2!$A$2:$I$18, MATCH(S13, Sheet2!$A$1:$I$1, 0), FALSE)</f>
        <v>#N/A</v>
      </c>
      <c r="AQ13" s="4" t="e">
        <f>VLOOKUP("ppsPr", Sheet2!$A$2:$I$18, MATCH(T13, Sheet2!$A$1:$I$1, 0), FALSE)</f>
        <v>#N/A</v>
      </c>
      <c r="AR13" s="4" t="s">
        <v>2105</v>
      </c>
      <c r="AS13" s="4" t="e">
        <f>VLOOKUP("pcTh", Sheet2!$A$2:$I$18, MATCH(V13, Sheet2!$A$1:$I$1, 0), FALSE)</f>
        <v>#N/A</v>
      </c>
      <c r="AT13" s="4" t="e">
        <f>VLOOKUP("pcPr", Sheet2!$A$2:$I$18, MATCH(W13, Sheet2!$A$1:$I$1, 0), FALSE)</f>
        <v>#N/A</v>
      </c>
    </row>
    <row r="14" spans="1:47" x14ac:dyDescent="0.2">
      <c r="A14" s="5">
        <v>94</v>
      </c>
      <c r="B14" s="5" t="s">
        <v>58</v>
      </c>
      <c r="C14" s="5" t="s">
        <v>59</v>
      </c>
      <c r="D14" s="5" t="s">
        <v>60</v>
      </c>
      <c r="E14" s="5" t="s">
        <v>16</v>
      </c>
      <c r="F14" s="5" t="s">
        <v>17</v>
      </c>
      <c r="G14" s="5" t="s">
        <v>18</v>
      </c>
      <c r="H14" s="5" t="s">
        <v>18</v>
      </c>
      <c r="I14" s="5" t="s">
        <v>17</v>
      </c>
      <c r="J14" s="5" t="s">
        <v>18</v>
      </c>
      <c r="K14" s="5" t="s">
        <v>26</v>
      </c>
      <c r="L14" s="5" t="s">
        <v>17</v>
      </c>
      <c r="M14" s="5" t="s">
        <v>28</v>
      </c>
      <c r="N14" s="5" t="s">
        <v>17</v>
      </c>
      <c r="Y14" s="4">
        <f t="shared" si="1"/>
        <v>8</v>
      </c>
      <c r="Z14" s="4" t="e">
        <f t="shared" si="2"/>
        <v>#N/A</v>
      </c>
      <c r="AA14" s="4">
        <f t="shared" si="0"/>
        <v>8</v>
      </c>
      <c r="AC14" s="4">
        <f>VLOOKUP("phyTh", Sheet2!$A$2:$I$10, MATCH(F14, Sheet2!$A$1:$I$1, 0), FALSE)</f>
        <v>1.2</v>
      </c>
      <c r="AD14" s="4">
        <f>VLOOKUP("phyPr", Sheet2!$A$2:$I$10, MATCH(G14, Sheet2!$A$1:$I$1, 0), FALSE)</f>
        <v>0.45</v>
      </c>
      <c r="AE14" s="4">
        <f>VLOOKUP("m1Th", Sheet2!$A$2:$I$10, MATCH(H14, Sheet2!$A$1:$I$1, 0), FALSE)</f>
        <v>1.8</v>
      </c>
      <c r="AF14" s="4">
        <f>VLOOKUP("beeTh", Sheet2!$A$2:$I$10, MATCH(I14, Sheet2!$A$1:$I$1, 0), FALSE)</f>
        <v>1.2</v>
      </c>
      <c r="AG14" s="4">
        <f>VLOOKUP("beePr", Sheet2!$A$2:$I$10, MATCH(J14, Sheet2!$A$1:$I$1, 0), FALSE)</f>
        <v>0.45</v>
      </c>
      <c r="AH14" s="4">
        <f>VLOOKUP("egTh", Sheet2!$A$2:$I$10, MATCH(K14, Sheet2!$A$1:$I$1, 0), FALSE)</f>
        <v>0.6</v>
      </c>
      <c r="AI14" s="4">
        <f>VLOOKUP("egPr", Sheet2!$A$2:$I$10, MATCH(L14, Sheet2!$A$1:$I$1, 0), FALSE)</f>
        <v>0.8</v>
      </c>
      <c r="AJ14" s="4">
        <f>VLOOKUP("emTh", Sheet2!$A$2:$I$10, MATCH(M14, Sheet2!$A$1:$I$1, 0), FALSE)</f>
        <v>0.7</v>
      </c>
      <c r="AK14" s="4">
        <f>VLOOKUP("eePr", Sheet2!$A$2:$I$10, MATCH(N14, Sheet2!$A$1:$I$1, 0), FALSE)</f>
        <v>0.8</v>
      </c>
      <c r="AM14" s="4" t="e">
        <f>VLOOKUP("m2Th", Sheet2!$A$2:$I$18, MATCH(P14, Sheet2!$A$1:$I$1, 0), FALSE)</f>
        <v>#N/A</v>
      </c>
      <c r="AN14" s="4" t="e">
        <f>VLOOKUP("chemTh", Sheet2!$A$2:$I$18, MATCH(Q14, Sheet2!$A$1:$I$1, 0), FALSE)</f>
        <v>#N/A</v>
      </c>
      <c r="AO14" s="4" t="e">
        <f>VLOOKUP("chemPr", Sheet2!$A$2:$I$18, MATCH(R14, Sheet2!$A$1:$I$1, 0), FALSE)</f>
        <v>#N/A</v>
      </c>
      <c r="AP14" s="4" t="e">
        <f>VLOOKUP("ppsTh", Sheet2!$A$2:$I$18, MATCH(S14, Sheet2!$A$1:$I$1, 0), FALSE)</f>
        <v>#N/A</v>
      </c>
      <c r="AQ14" s="4" t="e">
        <f>VLOOKUP("ppsPr", Sheet2!$A$2:$I$18, MATCH(T14, Sheet2!$A$1:$I$1, 0), FALSE)</f>
        <v>#N/A</v>
      </c>
      <c r="AR14" s="4" t="e">
        <f>VLOOKUP("wmpPr", Sheet2!$A$2:$I$18, MATCH(U14, Sheet2!$A$1:$I$1, 0), FALSE)</f>
        <v>#N/A</v>
      </c>
      <c r="AS14" s="4" t="e">
        <f>VLOOKUP("pcTh", Sheet2!$A$2:$I$18, MATCH(V14, Sheet2!$A$1:$I$1, 0), FALSE)</f>
        <v>#N/A</v>
      </c>
      <c r="AT14" s="4" t="e">
        <f>VLOOKUP("pcPr", Sheet2!$A$2:$I$18, MATCH(W14, Sheet2!$A$1:$I$1, 0), FALSE)</f>
        <v>#N/A</v>
      </c>
    </row>
    <row r="15" spans="1:47" x14ac:dyDescent="0.2">
      <c r="A15" s="5">
        <v>184</v>
      </c>
      <c r="B15" s="5" t="s">
        <v>61</v>
      </c>
      <c r="C15" s="5" t="s">
        <v>62</v>
      </c>
      <c r="D15" s="5" t="s">
        <v>63</v>
      </c>
      <c r="E15" s="5" t="s">
        <v>16</v>
      </c>
      <c r="F15" s="5" t="s">
        <v>26</v>
      </c>
      <c r="G15" s="5" t="s">
        <v>17</v>
      </c>
      <c r="H15" s="5" t="s">
        <v>28</v>
      </c>
      <c r="I15" s="5" t="s">
        <v>28</v>
      </c>
      <c r="J15" s="5" t="s">
        <v>17</v>
      </c>
      <c r="K15" s="5" t="s">
        <v>29</v>
      </c>
      <c r="L15" s="5" t="s">
        <v>17</v>
      </c>
      <c r="M15" s="5" t="s">
        <v>29</v>
      </c>
      <c r="N15" s="5" t="s">
        <v>28</v>
      </c>
      <c r="Y15" s="4">
        <f t="shared" si="1"/>
        <v>6.4500000000000011</v>
      </c>
      <c r="Z15" s="4" t="e">
        <f t="shared" si="2"/>
        <v>#N/A</v>
      </c>
      <c r="AA15" s="4">
        <f t="shared" si="0"/>
        <v>6.4500000000000011</v>
      </c>
      <c r="AC15" s="4">
        <f>VLOOKUP("phyTh", Sheet2!$A$2:$I$10, MATCH(F15, Sheet2!$A$1:$I$1, 0), FALSE)</f>
        <v>0.9</v>
      </c>
      <c r="AD15" s="4">
        <f>VLOOKUP("phyPr", Sheet2!$A$2:$I$10, MATCH(G15, Sheet2!$A$1:$I$1, 0), FALSE)</f>
        <v>0.4</v>
      </c>
      <c r="AE15" s="4">
        <f>VLOOKUP("m1Th", Sheet2!$A$2:$I$10, MATCH(H15, Sheet2!$A$1:$I$1, 0), FALSE)</f>
        <v>1.4</v>
      </c>
      <c r="AF15" s="4">
        <f>VLOOKUP("beeTh", Sheet2!$A$2:$I$10, MATCH(I15, Sheet2!$A$1:$I$1, 0), FALSE)</f>
        <v>1.05</v>
      </c>
      <c r="AG15" s="4">
        <f>VLOOKUP("beePr", Sheet2!$A$2:$I$10, MATCH(J15, Sheet2!$A$1:$I$1, 0), FALSE)</f>
        <v>0.4</v>
      </c>
      <c r="AH15" s="4">
        <f>VLOOKUP("egTh", Sheet2!$A$2:$I$10, MATCH(K15, Sheet2!$A$1:$I$1, 0), FALSE)</f>
        <v>0.4</v>
      </c>
      <c r="AI15" s="4">
        <f>VLOOKUP("egPr", Sheet2!$A$2:$I$10, MATCH(L15, Sheet2!$A$1:$I$1, 0), FALSE)</f>
        <v>0.8</v>
      </c>
      <c r="AJ15" s="4">
        <f>VLOOKUP("emTh", Sheet2!$A$2:$I$10, MATCH(M15, Sheet2!$A$1:$I$1, 0), FALSE)</f>
        <v>0.4</v>
      </c>
      <c r="AK15" s="4">
        <f>VLOOKUP("eePr", Sheet2!$A$2:$I$10, MATCH(N15, Sheet2!$A$1:$I$1, 0), FALSE)</f>
        <v>0.7</v>
      </c>
      <c r="AM15" s="4" t="e">
        <f>VLOOKUP("m2Th", Sheet2!$A$2:$I$18, MATCH(P15, Sheet2!$A$1:$I$1, 0), FALSE)</f>
        <v>#N/A</v>
      </c>
      <c r="AN15" s="4" t="e">
        <f>VLOOKUP("chemTh", Sheet2!$A$2:$I$18, MATCH(Q15, Sheet2!$A$1:$I$1, 0), FALSE)</f>
        <v>#N/A</v>
      </c>
      <c r="AO15" s="4" t="e">
        <f>VLOOKUP("chemPr", Sheet2!$A$2:$I$18, MATCH(R15, Sheet2!$A$1:$I$1, 0), FALSE)</f>
        <v>#N/A</v>
      </c>
      <c r="AP15" s="4" t="e">
        <f>VLOOKUP("ppsTh", Sheet2!$A$2:$I$18, MATCH(S15, Sheet2!$A$1:$I$1, 0), FALSE)</f>
        <v>#N/A</v>
      </c>
      <c r="AQ15" s="4" t="e">
        <f>VLOOKUP("ppsPr", Sheet2!$A$2:$I$18, MATCH(T15, Sheet2!$A$1:$I$1, 0), FALSE)</f>
        <v>#N/A</v>
      </c>
      <c r="AR15" s="4" t="e">
        <f>VLOOKUP("wmpPr", Sheet2!$A$2:$I$18, MATCH(U15, Sheet2!$A$1:$I$1, 0), FALSE)</f>
        <v>#N/A</v>
      </c>
      <c r="AS15" s="4" t="e">
        <f>VLOOKUP("pcTh", Sheet2!$A$2:$I$18, MATCH(V15, Sheet2!$A$1:$I$1, 0), FALSE)</f>
        <v>#N/A</v>
      </c>
      <c r="AT15" s="4" t="e">
        <f>VLOOKUP("pcPr", Sheet2!$A$2:$I$18, MATCH(W15, Sheet2!$A$1:$I$1, 0), FALSE)</f>
        <v>#N/A</v>
      </c>
    </row>
    <row r="16" spans="1:47" ht="12.6" customHeight="1" x14ac:dyDescent="0.2">
      <c r="A16" s="5">
        <v>46</v>
      </c>
      <c r="B16" s="5" t="s">
        <v>64</v>
      </c>
      <c r="C16" s="5" t="s">
        <v>65</v>
      </c>
      <c r="D16" s="5" t="s">
        <v>66</v>
      </c>
      <c r="E16" s="5" t="s">
        <v>16</v>
      </c>
      <c r="F16" s="5" t="s">
        <v>18</v>
      </c>
      <c r="G16" s="5" t="s">
        <v>17</v>
      </c>
      <c r="H16" s="5" t="s">
        <v>19</v>
      </c>
      <c r="I16" s="5" t="s">
        <v>18</v>
      </c>
      <c r="J16" s="5" t="s">
        <v>19</v>
      </c>
      <c r="K16" s="5" t="s">
        <v>28</v>
      </c>
      <c r="L16" s="5" t="s">
        <v>18</v>
      </c>
      <c r="M16" s="5" t="s">
        <v>17</v>
      </c>
      <c r="N16" s="5" t="s">
        <v>28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4">
        <f t="shared" si="1"/>
        <v>8.6999999999999993</v>
      </c>
      <c r="Z16" s="4" t="e">
        <f t="shared" si="2"/>
        <v>#N/A</v>
      </c>
      <c r="AA16" s="4">
        <f t="shared" si="0"/>
        <v>8.6999999999999993</v>
      </c>
      <c r="AC16" s="4">
        <f>VLOOKUP("phyTh", Sheet2!$A$2:$I$10, MATCH(F16, Sheet2!$A$1:$I$1, 0), FALSE)</f>
        <v>1.35</v>
      </c>
      <c r="AD16" s="4">
        <f>VLOOKUP("phyPr", Sheet2!$A$2:$I$10, MATCH(G16, Sheet2!$A$1:$I$1, 0), FALSE)</f>
        <v>0.4</v>
      </c>
      <c r="AE16" s="4">
        <f>VLOOKUP("m1Th", Sheet2!$A$2:$I$10, MATCH(H16, Sheet2!$A$1:$I$1, 0), FALSE)</f>
        <v>2</v>
      </c>
      <c r="AF16" s="4">
        <f>VLOOKUP("beeTh", Sheet2!$A$2:$I$10, MATCH(I16, Sheet2!$A$1:$I$1, 0), FALSE)</f>
        <v>1.35</v>
      </c>
      <c r="AG16" s="4">
        <f>VLOOKUP("beePr", Sheet2!$A$2:$I$10, MATCH(J16, Sheet2!$A$1:$I$1, 0), FALSE)</f>
        <v>0.5</v>
      </c>
      <c r="AH16" s="4">
        <f>VLOOKUP("egTh", Sheet2!$A$2:$I$10, MATCH(K16, Sheet2!$A$1:$I$1, 0), FALSE)</f>
        <v>0.7</v>
      </c>
      <c r="AI16" s="4">
        <f>VLOOKUP("egPr", Sheet2!$A$2:$I$10, MATCH(L16, Sheet2!$A$1:$I$1, 0), FALSE)</f>
        <v>0.9</v>
      </c>
      <c r="AJ16" s="4">
        <f>VLOOKUP("emTh", Sheet2!$A$2:$I$10, MATCH(M16, Sheet2!$A$1:$I$1, 0), FALSE)</f>
        <v>0.8</v>
      </c>
      <c r="AK16" s="4">
        <f>VLOOKUP("eePr", Sheet2!$A$2:$I$10, MATCH(N16, Sheet2!$A$1:$I$1, 0), FALSE)</f>
        <v>0.7</v>
      </c>
      <c r="AM16" s="4" t="e">
        <f>VLOOKUP("m2Th", Sheet2!$A$2:$I$18, MATCH(P16, Sheet2!$A$1:$I$1, 0), FALSE)</f>
        <v>#N/A</v>
      </c>
      <c r="AN16" s="4" t="e">
        <f>VLOOKUP("chemTh", Sheet2!$A$2:$I$18, MATCH(Q16, Sheet2!$A$1:$I$1, 0), FALSE)</f>
        <v>#N/A</v>
      </c>
      <c r="AO16" s="4" t="e">
        <f>VLOOKUP("chemPr", Sheet2!$A$2:$I$18, MATCH(R16, Sheet2!$A$1:$I$1, 0), FALSE)</f>
        <v>#N/A</v>
      </c>
      <c r="AP16" s="4" t="e">
        <f>VLOOKUP("ppsTh", Sheet2!$A$2:$I$18, MATCH(S16, Sheet2!$A$1:$I$1, 0), FALSE)</f>
        <v>#N/A</v>
      </c>
      <c r="AQ16" s="4" t="e">
        <f>VLOOKUP("ppsPr", Sheet2!$A$2:$I$18, MATCH(T16, Sheet2!$A$1:$I$1, 0), FALSE)</f>
        <v>#N/A</v>
      </c>
      <c r="AR16" s="4" t="e">
        <f>VLOOKUP("wmpPr", Sheet2!$A$2:$I$18, MATCH(U16, Sheet2!$A$1:$I$1, 0), FALSE)</f>
        <v>#N/A</v>
      </c>
      <c r="AS16" s="4" t="e">
        <f>VLOOKUP("pcTh", Sheet2!$A$2:$I$18, MATCH(V16, Sheet2!$A$1:$I$1, 0), FALSE)</f>
        <v>#N/A</v>
      </c>
      <c r="AT16" s="4" t="e">
        <f>VLOOKUP("pcPr", Sheet2!$A$2:$I$18, MATCH(W16, Sheet2!$A$1:$I$1, 0), FALSE)</f>
        <v>#N/A</v>
      </c>
    </row>
    <row r="17" spans="1:46" x14ac:dyDescent="0.2">
      <c r="A17" s="5">
        <v>150</v>
      </c>
      <c r="B17" s="5" t="s">
        <v>67</v>
      </c>
      <c r="C17" s="5" t="s">
        <v>68</v>
      </c>
      <c r="D17" s="5" t="s">
        <v>69</v>
      </c>
      <c r="E17" s="5" t="s">
        <v>16</v>
      </c>
      <c r="F17" s="5" t="s">
        <v>26</v>
      </c>
      <c r="G17" s="5" t="s">
        <v>17</v>
      </c>
      <c r="H17" s="5" t="s">
        <v>18</v>
      </c>
      <c r="I17" s="5" t="s">
        <v>28</v>
      </c>
      <c r="J17" s="5" t="s">
        <v>19</v>
      </c>
      <c r="K17" s="5" t="s">
        <v>29</v>
      </c>
      <c r="L17" s="5" t="s">
        <v>17</v>
      </c>
      <c r="M17" s="5" t="s">
        <v>45</v>
      </c>
      <c r="N17" s="5" t="s">
        <v>17</v>
      </c>
      <c r="Y17" s="4">
        <f t="shared" si="1"/>
        <v>7.15</v>
      </c>
      <c r="Z17" s="4" t="e">
        <f t="shared" si="2"/>
        <v>#N/A</v>
      </c>
      <c r="AA17" s="4">
        <f t="shared" si="0"/>
        <v>7.15</v>
      </c>
      <c r="AC17" s="4">
        <f>VLOOKUP("phyTh", Sheet2!$A$2:$I$10, MATCH(F17, Sheet2!$A$1:$I$1, 0), FALSE)</f>
        <v>0.9</v>
      </c>
      <c r="AD17" s="4">
        <f>VLOOKUP("phyPr", Sheet2!$A$2:$I$10, MATCH(G17, Sheet2!$A$1:$I$1, 0), FALSE)</f>
        <v>0.4</v>
      </c>
      <c r="AE17" s="4">
        <f>VLOOKUP("m1Th", Sheet2!$A$2:$I$10, MATCH(H17, Sheet2!$A$1:$I$1, 0), FALSE)</f>
        <v>1.8</v>
      </c>
      <c r="AF17" s="4">
        <f>VLOOKUP("beeTh", Sheet2!$A$2:$I$10, MATCH(I17, Sheet2!$A$1:$I$1, 0), FALSE)</f>
        <v>1.05</v>
      </c>
      <c r="AG17" s="4">
        <f>VLOOKUP("beePr", Sheet2!$A$2:$I$10, MATCH(J17, Sheet2!$A$1:$I$1, 0), FALSE)</f>
        <v>0.5</v>
      </c>
      <c r="AH17" s="4">
        <f>VLOOKUP("egTh", Sheet2!$A$2:$I$10, MATCH(K17, Sheet2!$A$1:$I$1, 0), FALSE)</f>
        <v>0.4</v>
      </c>
      <c r="AI17" s="4">
        <f>VLOOKUP("egPr", Sheet2!$A$2:$I$10, MATCH(L17, Sheet2!$A$1:$I$1, 0), FALSE)</f>
        <v>0.8</v>
      </c>
      <c r="AJ17" s="4">
        <f>VLOOKUP("emTh", Sheet2!$A$2:$I$10, MATCH(M17, Sheet2!$A$1:$I$1, 0), FALSE)</f>
        <v>0.5</v>
      </c>
      <c r="AK17" s="4">
        <f>VLOOKUP("eePr", Sheet2!$A$2:$I$10, MATCH(N17, Sheet2!$A$1:$I$1, 0), FALSE)</f>
        <v>0.8</v>
      </c>
      <c r="AM17" s="4" t="e">
        <f>VLOOKUP("m2Th", Sheet2!$A$2:$I$18, MATCH(P17, Sheet2!$A$1:$I$1, 0), FALSE)</f>
        <v>#N/A</v>
      </c>
      <c r="AN17" s="4" t="e">
        <f>VLOOKUP("chemTh", Sheet2!$A$2:$I$18, MATCH(Q17, Sheet2!$A$1:$I$1, 0), FALSE)</f>
        <v>#N/A</v>
      </c>
      <c r="AO17" s="4" t="e">
        <f>VLOOKUP("chemPr", Sheet2!$A$2:$I$18, MATCH(R17, Sheet2!$A$1:$I$1, 0), FALSE)</f>
        <v>#N/A</v>
      </c>
      <c r="AP17" s="4" t="e">
        <f>VLOOKUP("ppsTh", Sheet2!$A$2:$I$18, MATCH(S17, Sheet2!$A$1:$I$1, 0), FALSE)</f>
        <v>#N/A</v>
      </c>
      <c r="AQ17" s="4" t="e">
        <f>VLOOKUP("ppsPr", Sheet2!$A$2:$I$18, MATCH(T17, Sheet2!$A$1:$I$1, 0), FALSE)</f>
        <v>#N/A</v>
      </c>
      <c r="AR17" s="4" t="e">
        <f>VLOOKUP("wmpPr", Sheet2!$A$2:$I$18, MATCH(U17, Sheet2!$A$1:$I$1, 0), FALSE)</f>
        <v>#N/A</v>
      </c>
      <c r="AS17" s="4" t="e">
        <f>VLOOKUP("pcTh", Sheet2!$A$2:$I$18, MATCH(V17, Sheet2!$A$1:$I$1, 0), FALSE)</f>
        <v>#N/A</v>
      </c>
      <c r="AT17" s="4" t="e">
        <f>VLOOKUP("pcPr", Sheet2!$A$2:$I$18, MATCH(W17, Sheet2!$A$1:$I$1, 0), FALSE)</f>
        <v>#N/A</v>
      </c>
    </row>
    <row r="18" spans="1:46" x14ac:dyDescent="0.2">
      <c r="A18" s="5">
        <v>27</v>
      </c>
      <c r="B18" s="5" t="s">
        <v>70</v>
      </c>
      <c r="C18" s="5" t="s">
        <v>71</v>
      </c>
      <c r="D18" s="5" t="s">
        <v>72</v>
      </c>
      <c r="E18" s="5" t="s">
        <v>16</v>
      </c>
      <c r="F18" s="5" t="s">
        <v>18</v>
      </c>
      <c r="G18" s="5" t="s">
        <v>17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17</v>
      </c>
      <c r="N18" s="5" t="s">
        <v>19</v>
      </c>
      <c r="Y18" s="4">
        <f t="shared" si="1"/>
        <v>8.9500000000000011</v>
      </c>
      <c r="Z18" s="4" t="e">
        <f t="shared" si="2"/>
        <v>#N/A</v>
      </c>
      <c r="AA18" s="4">
        <f t="shared" si="0"/>
        <v>8.9500000000000011</v>
      </c>
      <c r="AC18" s="4">
        <f>VLOOKUP("phyTh", Sheet2!$A$2:$I$10, MATCH(F18, Sheet2!$A$1:$I$1, 0), FALSE)</f>
        <v>1.35</v>
      </c>
      <c r="AD18" s="4">
        <f>VLOOKUP("phyPr", Sheet2!$A$2:$I$10, MATCH(G18, Sheet2!$A$1:$I$1, 0), FALSE)</f>
        <v>0.4</v>
      </c>
      <c r="AE18" s="4">
        <f>VLOOKUP("m1Th", Sheet2!$A$2:$I$10, MATCH(H18, Sheet2!$A$1:$I$1, 0), FALSE)</f>
        <v>1.8</v>
      </c>
      <c r="AF18" s="4">
        <f>VLOOKUP("beeTh", Sheet2!$A$2:$I$10, MATCH(I18, Sheet2!$A$1:$I$1, 0), FALSE)</f>
        <v>1.35</v>
      </c>
      <c r="AG18" s="4">
        <f>VLOOKUP("beePr", Sheet2!$A$2:$I$10, MATCH(J18, Sheet2!$A$1:$I$1, 0), FALSE)</f>
        <v>0.45</v>
      </c>
      <c r="AH18" s="4">
        <f>VLOOKUP("egTh", Sheet2!$A$2:$I$10, MATCH(K18, Sheet2!$A$1:$I$1, 0), FALSE)</f>
        <v>0.9</v>
      </c>
      <c r="AI18" s="4">
        <f>VLOOKUP("egPr", Sheet2!$A$2:$I$10, MATCH(L18, Sheet2!$A$1:$I$1, 0), FALSE)</f>
        <v>0.9</v>
      </c>
      <c r="AJ18" s="4">
        <f>VLOOKUP("emTh", Sheet2!$A$2:$I$10, MATCH(M18, Sheet2!$A$1:$I$1, 0), FALSE)</f>
        <v>0.8</v>
      </c>
      <c r="AK18" s="4">
        <f>VLOOKUP("eePr", Sheet2!$A$2:$I$10, MATCH(N18, Sheet2!$A$1:$I$1, 0), FALSE)</f>
        <v>1</v>
      </c>
      <c r="AM18" s="4" t="e">
        <f>VLOOKUP("m2Th", Sheet2!$A$2:$I$18, MATCH(P18, Sheet2!$A$1:$I$1, 0), FALSE)</f>
        <v>#N/A</v>
      </c>
      <c r="AN18" s="4" t="e">
        <f>VLOOKUP("chemTh", Sheet2!$A$2:$I$18, MATCH(Q18, Sheet2!$A$1:$I$1, 0), FALSE)</f>
        <v>#N/A</v>
      </c>
      <c r="AO18" s="4" t="e">
        <f>VLOOKUP("chemPr", Sheet2!$A$2:$I$18, MATCH(R18, Sheet2!$A$1:$I$1, 0), FALSE)</f>
        <v>#N/A</v>
      </c>
      <c r="AP18" s="4" t="e">
        <f>VLOOKUP("ppsTh", Sheet2!$A$2:$I$18, MATCH(S18, Sheet2!$A$1:$I$1, 0), FALSE)</f>
        <v>#N/A</v>
      </c>
      <c r="AQ18" s="4" t="e">
        <f>VLOOKUP("ppsPr", Sheet2!$A$2:$I$18, MATCH(T18, Sheet2!$A$1:$I$1, 0), FALSE)</f>
        <v>#N/A</v>
      </c>
      <c r="AR18" s="4" t="e">
        <f>VLOOKUP("wmpPr", Sheet2!$A$2:$I$18, MATCH(U18, Sheet2!$A$1:$I$1, 0), FALSE)</f>
        <v>#N/A</v>
      </c>
      <c r="AS18" s="4" t="e">
        <f>VLOOKUP("pcTh", Sheet2!$A$2:$I$18, MATCH(V18, Sheet2!$A$1:$I$1, 0), FALSE)</f>
        <v>#N/A</v>
      </c>
      <c r="AT18" s="4" t="e">
        <f>VLOOKUP("pcPr", Sheet2!$A$2:$I$18, MATCH(W18, Sheet2!$A$1:$I$1, 0), FALSE)</f>
        <v>#N/A</v>
      </c>
    </row>
    <row r="19" spans="1:46" x14ac:dyDescent="0.2">
      <c r="A19" s="5">
        <v>73</v>
      </c>
      <c r="B19" s="5" t="s">
        <v>73</v>
      </c>
      <c r="C19" s="5" t="s">
        <v>74</v>
      </c>
      <c r="D19" s="5" t="s">
        <v>75</v>
      </c>
      <c r="E19" s="5" t="s">
        <v>16</v>
      </c>
      <c r="F19" s="5" t="s">
        <v>17</v>
      </c>
      <c r="G19" s="5" t="s">
        <v>17</v>
      </c>
      <c r="H19" s="5" t="s">
        <v>18</v>
      </c>
      <c r="I19" s="5" t="s">
        <v>17</v>
      </c>
      <c r="J19" s="5" t="s">
        <v>19</v>
      </c>
      <c r="K19" s="5" t="s">
        <v>17</v>
      </c>
      <c r="L19" s="5" t="s">
        <v>18</v>
      </c>
      <c r="M19" s="5" t="s">
        <v>26</v>
      </c>
      <c r="N19" s="5" t="s">
        <v>18</v>
      </c>
      <c r="Y19" s="4">
        <f t="shared" si="1"/>
        <v>8.3000000000000007</v>
      </c>
      <c r="Z19" s="4" t="e">
        <f t="shared" si="2"/>
        <v>#N/A</v>
      </c>
      <c r="AA19" s="4">
        <f t="shared" si="0"/>
        <v>8.3000000000000007</v>
      </c>
      <c r="AC19" s="4">
        <f>VLOOKUP("phyTh", Sheet2!$A$2:$I$10, MATCH(F19, Sheet2!$A$1:$I$1, 0), FALSE)</f>
        <v>1.2</v>
      </c>
      <c r="AD19" s="4">
        <f>VLOOKUP("phyPr", Sheet2!$A$2:$I$10, MATCH(G19, Sheet2!$A$1:$I$1, 0), FALSE)</f>
        <v>0.4</v>
      </c>
      <c r="AE19" s="4">
        <f>VLOOKUP("m1Th", Sheet2!$A$2:$I$10, MATCH(H19, Sheet2!$A$1:$I$1, 0), FALSE)</f>
        <v>1.8</v>
      </c>
      <c r="AF19" s="4">
        <f>VLOOKUP("beeTh", Sheet2!$A$2:$I$10, MATCH(I19, Sheet2!$A$1:$I$1, 0), FALSE)</f>
        <v>1.2</v>
      </c>
      <c r="AG19" s="4">
        <f>VLOOKUP("beePr", Sheet2!$A$2:$I$10, MATCH(J19, Sheet2!$A$1:$I$1, 0), FALSE)</f>
        <v>0.5</v>
      </c>
      <c r="AH19" s="4">
        <f>VLOOKUP("egTh", Sheet2!$A$2:$I$10, MATCH(K19, Sheet2!$A$1:$I$1, 0), FALSE)</f>
        <v>0.8</v>
      </c>
      <c r="AI19" s="4">
        <f>VLOOKUP("egPr", Sheet2!$A$2:$I$10, MATCH(L19, Sheet2!$A$1:$I$1, 0), FALSE)</f>
        <v>0.9</v>
      </c>
      <c r="AJ19" s="4">
        <f>VLOOKUP("emTh", Sheet2!$A$2:$I$10, MATCH(M19, Sheet2!$A$1:$I$1, 0), FALSE)</f>
        <v>0.6</v>
      </c>
      <c r="AK19" s="4">
        <f>VLOOKUP("eePr", Sheet2!$A$2:$I$10, MATCH(N19, Sheet2!$A$1:$I$1, 0), FALSE)</f>
        <v>0.9</v>
      </c>
      <c r="AM19" s="4" t="e">
        <f>VLOOKUP("m2Th", Sheet2!$A$2:$I$18, MATCH(P19, Sheet2!$A$1:$I$1, 0), FALSE)</f>
        <v>#N/A</v>
      </c>
      <c r="AN19" s="4" t="e">
        <f>VLOOKUP("chemTh", Sheet2!$A$2:$I$18, MATCH(Q19, Sheet2!$A$1:$I$1, 0), FALSE)</f>
        <v>#N/A</v>
      </c>
      <c r="AO19" s="4" t="e">
        <f>VLOOKUP("chemPr", Sheet2!$A$2:$I$18, MATCH(R19, Sheet2!$A$1:$I$1, 0), FALSE)</f>
        <v>#N/A</v>
      </c>
      <c r="AP19" s="4" t="e">
        <f>VLOOKUP("ppsTh", Sheet2!$A$2:$I$18, MATCH(S19, Sheet2!$A$1:$I$1, 0), FALSE)</f>
        <v>#N/A</v>
      </c>
      <c r="AQ19" s="4" t="e">
        <f>VLOOKUP("ppsPr", Sheet2!$A$2:$I$18, MATCH(T19, Sheet2!$A$1:$I$1, 0), FALSE)</f>
        <v>#N/A</v>
      </c>
      <c r="AR19" s="4" t="e">
        <f>VLOOKUP("wmpPr", Sheet2!$A$2:$I$18, MATCH(U19, Sheet2!$A$1:$I$1, 0), FALSE)</f>
        <v>#N/A</v>
      </c>
      <c r="AS19" s="4" t="e">
        <f>VLOOKUP("pcTh", Sheet2!$A$2:$I$18, MATCH(V19, Sheet2!$A$1:$I$1, 0), FALSE)</f>
        <v>#N/A</v>
      </c>
      <c r="AT19" s="4" t="e">
        <f>VLOOKUP("pcPr", Sheet2!$A$2:$I$18, MATCH(W19, Sheet2!$A$1:$I$1, 0), FALSE)</f>
        <v>#N/A</v>
      </c>
    </row>
    <row r="20" spans="1:46" x14ac:dyDescent="0.2">
      <c r="A20" s="5">
        <v>51</v>
      </c>
      <c r="B20" s="5" t="s">
        <v>76</v>
      </c>
      <c r="C20" s="5" t="s">
        <v>77</v>
      </c>
      <c r="D20" s="5" t="s">
        <v>78</v>
      </c>
      <c r="E20" s="5" t="s">
        <v>16</v>
      </c>
      <c r="F20" s="5" t="s">
        <v>18</v>
      </c>
      <c r="G20" s="5" t="s">
        <v>17</v>
      </c>
      <c r="H20" s="5" t="s">
        <v>18</v>
      </c>
      <c r="I20" s="5" t="s">
        <v>19</v>
      </c>
      <c r="J20" s="5" t="s">
        <v>18</v>
      </c>
      <c r="K20" s="5" t="s">
        <v>17</v>
      </c>
      <c r="L20" s="5" t="s">
        <v>17</v>
      </c>
      <c r="M20" s="5" t="s">
        <v>28</v>
      </c>
      <c r="N20" s="5" t="s">
        <v>17</v>
      </c>
      <c r="Y20" s="4">
        <f t="shared" si="1"/>
        <v>8.6</v>
      </c>
      <c r="Z20" s="4" t="e">
        <f t="shared" si="2"/>
        <v>#N/A</v>
      </c>
      <c r="AA20" s="4">
        <f t="shared" si="0"/>
        <v>8.6</v>
      </c>
      <c r="AC20" s="4">
        <f>VLOOKUP("phyTh", Sheet2!$A$2:$I$10, MATCH(F20, Sheet2!$A$1:$I$1, 0), FALSE)</f>
        <v>1.35</v>
      </c>
      <c r="AD20" s="4">
        <f>VLOOKUP("phyPr", Sheet2!$A$2:$I$10, MATCH(G20, Sheet2!$A$1:$I$1, 0), FALSE)</f>
        <v>0.4</v>
      </c>
      <c r="AE20" s="4">
        <f>VLOOKUP("m1Th", Sheet2!$A$2:$I$10, MATCH(H20, Sheet2!$A$1:$I$1, 0), FALSE)</f>
        <v>1.8</v>
      </c>
      <c r="AF20" s="4">
        <f>VLOOKUP("beeTh", Sheet2!$A$2:$I$10, MATCH(I20, Sheet2!$A$1:$I$1, 0), FALSE)</f>
        <v>1.5</v>
      </c>
      <c r="AG20" s="4">
        <f>VLOOKUP("beePr", Sheet2!$A$2:$I$10, MATCH(J20, Sheet2!$A$1:$I$1, 0), FALSE)</f>
        <v>0.45</v>
      </c>
      <c r="AH20" s="4">
        <f>VLOOKUP("egTh", Sheet2!$A$2:$I$10, MATCH(K20, Sheet2!$A$1:$I$1, 0), FALSE)</f>
        <v>0.8</v>
      </c>
      <c r="AI20" s="4">
        <f>VLOOKUP("egPr", Sheet2!$A$2:$I$10, MATCH(L20, Sheet2!$A$1:$I$1, 0), FALSE)</f>
        <v>0.8</v>
      </c>
      <c r="AJ20" s="4">
        <f>VLOOKUP("emTh", Sheet2!$A$2:$I$10, MATCH(M20, Sheet2!$A$1:$I$1, 0), FALSE)</f>
        <v>0.7</v>
      </c>
      <c r="AK20" s="4">
        <f>VLOOKUP("eePr", Sheet2!$A$2:$I$10, MATCH(N20, Sheet2!$A$1:$I$1, 0), FALSE)</f>
        <v>0.8</v>
      </c>
      <c r="AM20" s="4" t="e">
        <f>VLOOKUP("m2Th", Sheet2!$A$2:$I$18, MATCH(P20, Sheet2!$A$1:$I$1, 0), FALSE)</f>
        <v>#N/A</v>
      </c>
      <c r="AN20" s="4" t="e">
        <f>VLOOKUP("chemTh", Sheet2!$A$2:$I$18, MATCH(Q20, Sheet2!$A$1:$I$1, 0), FALSE)</f>
        <v>#N/A</v>
      </c>
      <c r="AO20" s="4" t="e">
        <f>VLOOKUP("chemPr", Sheet2!$A$2:$I$18, MATCH(R20, Sheet2!$A$1:$I$1, 0), FALSE)</f>
        <v>#N/A</v>
      </c>
      <c r="AP20" s="4" t="e">
        <f>VLOOKUP("ppsTh", Sheet2!$A$2:$I$18, MATCH(S20, Sheet2!$A$1:$I$1, 0), FALSE)</f>
        <v>#N/A</v>
      </c>
      <c r="AQ20" s="4" t="e">
        <f>VLOOKUP("ppsPr", Sheet2!$A$2:$I$18, MATCH(T20, Sheet2!$A$1:$I$1, 0), FALSE)</f>
        <v>#N/A</v>
      </c>
      <c r="AR20" s="4" t="e">
        <f>VLOOKUP("wmpPr", Sheet2!$A$2:$I$18, MATCH(U20, Sheet2!$A$1:$I$1, 0), FALSE)</f>
        <v>#N/A</v>
      </c>
      <c r="AS20" s="4" t="e">
        <f>VLOOKUP("pcTh", Sheet2!$A$2:$I$18, MATCH(V20, Sheet2!$A$1:$I$1, 0), FALSE)</f>
        <v>#N/A</v>
      </c>
      <c r="AT20" s="4" t="e">
        <f>VLOOKUP("pcPr", Sheet2!$A$2:$I$18, MATCH(W20, Sheet2!$A$1:$I$1, 0), FALSE)</f>
        <v>#N/A</v>
      </c>
    </row>
    <row r="21" spans="1:46" x14ac:dyDescent="0.2">
      <c r="A21" s="5">
        <v>165</v>
      </c>
      <c r="B21" s="5" t="s">
        <v>79</v>
      </c>
      <c r="C21" s="5" t="s">
        <v>80</v>
      </c>
      <c r="D21" s="5" t="s">
        <v>81</v>
      </c>
      <c r="E21" s="5" t="s">
        <v>16</v>
      </c>
      <c r="F21" s="5" t="s">
        <v>28</v>
      </c>
      <c r="G21" s="5" t="s">
        <v>17</v>
      </c>
      <c r="H21" s="5" t="s">
        <v>28</v>
      </c>
      <c r="I21" s="5" t="s">
        <v>26</v>
      </c>
      <c r="J21" s="5" t="s">
        <v>17</v>
      </c>
      <c r="K21" s="5" t="s">
        <v>26</v>
      </c>
      <c r="L21" s="5" t="s">
        <v>17</v>
      </c>
      <c r="M21" s="5" t="s">
        <v>28</v>
      </c>
      <c r="N21" s="5" t="s">
        <v>26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4">
        <f t="shared" si="1"/>
        <v>6.85</v>
      </c>
      <c r="Z21" s="4" t="e">
        <f t="shared" si="2"/>
        <v>#N/A</v>
      </c>
      <c r="AA21" s="4">
        <f t="shared" si="0"/>
        <v>6.85</v>
      </c>
      <c r="AC21" s="4">
        <f>VLOOKUP("phyTh", Sheet2!$A$2:$I$10, MATCH(F21, Sheet2!$A$1:$I$1, 0), FALSE)</f>
        <v>1.05</v>
      </c>
      <c r="AD21" s="4">
        <f>VLOOKUP("phyPr", Sheet2!$A$2:$I$10, MATCH(G21, Sheet2!$A$1:$I$1, 0), FALSE)</f>
        <v>0.4</v>
      </c>
      <c r="AE21" s="4">
        <f>VLOOKUP("m1Th", Sheet2!$A$2:$I$10, MATCH(H21, Sheet2!$A$1:$I$1, 0), FALSE)</f>
        <v>1.4</v>
      </c>
      <c r="AF21" s="4">
        <f>VLOOKUP("beeTh", Sheet2!$A$2:$I$10, MATCH(I21, Sheet2!$A$1:$I$1, 0), FALSE)</f>
        <v>0.9</v>
      </c>
      <c r="AG21" s="4">
        <f>VLOOKUP("beePr", Sheet2!$A$2:$I$10, MATCH(J21, Sheet2!$A$1:$I$1, 0), FALSE)</f>
        <v>0.4</v>
      </c>
      <c r="AH21" s="4">
        <f>VLOOKUP("egTh", Sheet2!$A$2:$I$10, MATCH(K21, Sheet2!$A$1:$I$1, 0), FALSE)</f>
        <v>0.6</v>
      </c>
      <c r="AI21" s="4">
        <f>VLOOKUP("egPr", Sheet2!$A$2:$I$10, MATCH(L21, Sheet2!$A$1:$I$1, 0), FALSE)</f>
        <v>0.8</v>
      </c>
      <c r="AJ21" s="4">
        <f>VLOOKUP("emTh", Sheet2!$A$2:$I$10, MATCH(M21, Sheet2!$A$1:$I$1, 0), FALSE)</f>
        <v>0.7</v>
      </c>
      <c r="AK21" s="4">
        <f>VLOOKUP("eePr", Sheet2!$A$2:$I$10, MATCH(N21, Sheet2!$A$1:$I$1, 0), FALSE)</f>
        <v>0.6</v>
      </c>
      <c r="AM21" s="4" t="e">
        <f>VLOOKUP("m2Th", Sheet2!$A$2:$I$18, MATCH(P21, Sheet2!$A$1:$I$1, 0), FALSE)</f>
        <v>#N/A</v>
      </c>
      <c r="AN21" s="4" t="e">
        <f>VLOOKUP("chemTh", Sheet2!$A$2:$I$18, MATCH(Q21, Sheet2!$A$1:$I$1, 0), FALSE)</f>
        <v>#N/A</v>
      </c>
      <c r="AO21" s="4" t="e">
        <f>VLOOKUP("chemPr", Sheet2!$A$2:$I$18, MATCH(R21, Sheet2!$A$1:$I$1, 0), FALSE)</f>
        <v>#N/A</v>
      </c>
      <c r="AP21" s="4" t="e">
        <f>VLOOKUP("ppsTh", Sheet2!$A$2:$I$18, MATCH(S21, Sheet2!$A$1:$I$1, 0), FALSE)</f>
        <v>#N/A</v>
      </c>
      <c r="AQ21" s="4" t="e">
        <f>VLOOKUP("ppsPr", Sheet2!$A$2:$I$18, MATCH(T21, Sheet2!$A$1:$I$1, 0), FALSE)</f>
        <v>#N/A</v>
      </c>
      <c r="AR21" s="4" t="e">
        <f>VLOOKUP("wmpPr", Sheet2!$A$2:$I$18, MATCH(U21, Sheet2!$A$1:$I$1, 0), FALSE)</f>
        <v>#N/A</v>
      </c>
      <c r="AS21" s="4" t="e">
        <f>VLOOKUP("pcTh", Sheet2!$A$2:$I$18, MATCH(V21, Sheet2!$A$1:$I$1, 0), FALSE)</f>
        <v>#N/A</v>
      </c>
      <c r="AT21" s="4" t="e">
        <f>VLOOKUP("pcPr", Sheet2!$A$2:$I$18, MATCH(W21, Sheet2!$A$1:$I$1, 0), FALSE)</f>
        <v>#N/A</v>
      </c>
    </row>
    <row r="22" spans="1:46" x14ac:dyDescent="0.2">
      <c r="A22" s="5">
        <v>295</v>
      </c>
      <c r="B22" s="5" t="s">
        <v>82</v>
      </c>
      <c r="C22" s="5" t="s">
        <v>83</v>
      </c>
      <c r="D22" s="5" t="s">
        <v>84</v>
      </c>
      <c r="E22" s="5" t="s">
        <v>16</v>
      </c>
      <c r="F22" s="5" t="s">
        <v>27</v>
      </c>
      <c r="G22" s="5" t="s">
        <v>17</v>
      </c>
      <c r="H22" s="5" t="s">
        <v>27</v>
      </c>
      <c r="I22" s="5" t="s">
        <v>29</v>
      </c>
      <c r="J22" s="5" t="s">
        <v>28</v>
      </c>
      <c r="K22" s="5" t="s">
        <v>27</v>
      </c>
      <c r="L22" s="5" t="s">
        <v>28</v>
      </c>
      <c r="M22" s="5" t="s">
        <v>27</v>
      </c>
      <c r="N22" s="5" t="s">
        <v>45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4">
        <f t="shared" si="1"/>
        <v>2.5499999999999998</v>
      </c>
      <c r="Z22" s="4" t="e">
        <f t="shared" si="2"/>
        <v>#N/A</v>
      </c>
      <c r="AA22" s="4">
        <f t="shared" si="0"/>
        <v>2.5499999999999998</v>
      </c>
      <c r="AC22" s="4">
        <f>VLOOKUP("phyTh", Sheet2!$A$2:$I$10, MATCH(F22, Sheet2!$A$1:$I$1, 0), FALSE)</f>
        <v>0</v>
      </c>
      <c r="AD22" s="4">
        <f>VLOOKUP("phyPr", Sheet2!$A$2:$I$10, MATCH(G22, Sheet2!$A$1:$I$1, 0), FALSE)</f>
        <v>0.4</v>
      </c>
      <c r="AE22" s="4">
        <f>VLOOKUP("m1Th", Sheet2!$A$2:$I$10, MATCH(H22, Sheet2!$A$1:$I$1, 0), FALSE)</f>
        <v>0</v>
      </c>
      <c r="AF22" s="4">
        <f>VLOOKUP("beeTh", Sheet2!$A$2:$I$10, MATCH(I22, Sheet2!$A$1:$I$1, 0), FALSE)</f>
        <v>0.6</v>
      </c>
      <c r="AG22" s="4">
        <f>VLOOKUP("beePr", Sheet2!$A$2:$I$10, MATCH(J22, Sheet2!$A$1:$I$1, 0), FALSE)</f>
        <v>0.35</v>
      </c>
      <c r="AH22" s="4">
        <f>VLOOKUP("egTh", Sheet2!$A$2:$I$10, MATCH(K22, Sheet2!$A$1:$I$1, 0), FALSE)</f>
        <v>0</v>
      </c>
      <c r="AI22" s="4">
        <f>VLOOKUP("egPr", Sheet2!$A$2:$I$10, MATCH(L22, Sheet2!$A$1:$I$1, 0), FALSE)</f>
        <v>0.7</v>
      </c>
      <c r="AJ22" s="4">
        <f>VLOOKUP("emTh", Sheet2!$A$2:$I$10, MATCH(M22, Sheet2!$A$1:$I$1, 0), FALSE)</f>
        <v>0</v>
      </c>
      <c r="AK22" s="4">
        <f>VLOOKUP("eePr", Sheet2!$A$2:$I$10, MATCH(N22, Sheet2!$A$1:$I$1, 0), FALSE)</f>
        <v>0.5</v>
      </c>
      <c r="AM22" s="4" t="e">
        <f>VLOOKUP("m2Th", Sheet2!$A$2:$I$18, MATCH(P22, Sheet2!$A$1:$I$1, 0), FALSE)</f>
        <v>#N/A</v>
      </c>
      <c r="AN22" s="4" t="e">
        <f>VLOOKUP("chemTh", Sheet2!$A$2:$I$18, MATCH(Q22, Sheet2!$A$1:$I$1, 0), FALSE)</f>
        <v>#N/A</v>
      </c>
      <c r="AO22" s="4" t="e">
        <f>VLOOKUP("chemPr", Sheet2!$A$2:$I$18, MATCH(R22, Sheet2!$A$1:$I$1, 0), FALSE)</f>
        <v>#N/A</v>
      </c>
      <c r="AP22" s="4" t="e">
        <f>VLOOKUP("ppsTh", Sheet2!$A$2:$I$18, MATCH(S22, Sheet2!$A$1:$I$1, 0), FALSE)</f>
        <v>#N/A</v>
      </c>
      <c r="AQ22" s="4" t="e">
        <f>VLOOKUP("ppsPr", Sheet2!$A$2:$I$18, MATCH(T22, Sheet2!$A$1:$I$1, 0), FALSE)</f>
        <v>#N/A</v>
      </c>
      <c r="AR22" s="4" t="e">
        <f>VLOOKUP("wmpPr", Sheet2!$A$2:$I$18, MATCH(U22, Sheet2!$A$1:$I$1, 0), FALSE)</f>
        <v>#N/A</v>
      </c>
      <c r="AS22" s="4" t="e">
        <f>VLOOKUP("pcTh", Sheet2!$A$2:$I$18, MATCH(V22, Sheet2!$A$1:$I$1, 0), FALSE)</f>
        <v>#N/A</v>
      </c>
      <c r="AT22" s="4" t="e">
        <f>VLOOKUP("pcPr", Sheet2!$A$2:$I$18, MATCH(W22, Sheet2!$A$1:$I$1, 0), FALSE)</f>
        <v>#N/A</v>
      </c>
    </row>
    <row r="23" spans="1:46" x14ac:dyDescent="0.2">
      <c r="A23" s="5">
        <v>292</v>
      </c>
      <c r="B23" s="5" t="s">
        <v>85</v>
      </c>
      <c r="C23" s="5" t="s">
        <v>86</v>
      </c>
      <c r="D23" s="5" t="s">
        <v>87</v>
      </c>
      <c r="E23" s="5" t="s">
        <v>16</v>
      </c>
      <c r="F23" s="5" t="s">
        <v>27</v>
      </c>
      <c r="G23" s="5" t="s">
        <v>28</v>
      </c>
      <c r="H23" s="5" t="s">
        <v>45</v>
      </c>
      <c r="I23" s="5" t="s">
        <v>27</v>
      </c>
      <c r="J23" s="5" t="s">
        <v>28</v>
      </c>
      <c r="K23" s="5" t="s">
        <v>27</v>
      </c>
      <c r="L23" s="5" t="s">
        <v>28</v>
      </c>
      <c r="M23" s="5" t="s">
        <v>27</v>
      </c>
      <c r="N23" s="5" t="s">
        <v>29</v>
      </c>
      <c r="Y23" s="4">
        <f t="shared" si="1"/>
        <v>2.8000000000000003</v>
      </c>
      <c r="Z23" s="4" t="e">
        <f t="shared" si="2"/>
        <v>#N/A</v>
      </c>
      <c r="AA23" s="4">
        <f t="shared" si="0"/>
        <v>2.8000000000000003</v>
      </c>
      <c r="AC23" s="4">
        <f>VLOOKUP("phyTh", Sheet2!$A$2:$I$10, MATCH(F23, Sheet2!$A$1:$I$1, 0), FALSE)</f>
        <v>0</v>
      </c>
      <c r="AD23" s="4">
        <f>VLOOKUP("phyPr", Sheet2!$A$2:$I$10, MATCH(G23, Sheet2!$A$1:$I$1, 0), FALSE)</f>
        <v>0.35</v>
      </c>
      <c r="AE23" s="4">
        <f>VLOOKUP("m1Th", Sheet2!$A$2:$I$10, MATCH(H23, Sheet2!$A$1:$I$1, 0), FALSE)</f>
        <v>1</v>
      </c>
      <c r="AF23" s="4">
        <f>VLOOKUP("beeTh", Sheet2!$A$2:$I$10, MATCH(I23, Sheet2!$A$1:$I$1, 0), FALSE)</f>
        <v>0</v>
      </c>
      <c r="AG23" s="4">
        <f>VLOOKUP("beePr", Sheet2!$A$2:$I$10, MATCH(J23, Sheet2!$A$1:$I$1, 0), FALSE)</f>
        <v>0.35</v>
      </c>
      <c r="AH23" s="4">
        <f>VLOOKUP("egTh", Sheet2!$A$2:$I$10, MATCH(K23, Sheet2!$A$1:$I$1, 0), FALSE)</f>
        <v>0</v>
      </c>
      <c r="AI23" s="4">
        <f>VLOOKUP("egPr", Sheet2!$A$2:$I$10, MATCH(L23, Sheet2!$A$1:$I$1, 0), FALSE)</f>
        <v>0.7</v>
      </c>
      <c r="AJ23" s="4">
        <f>VLOOKUP("emTh", Sheet2!$A$2:$I$10, MATCH(M23, Sheet2!$A$1:$I$1, 0), FALSE)</f>
        <v>0</v>
      </c>
      <c r="AK23" s="4">
        <f>VLOOKUP("eePr", Sheet2!$A$2:$I$10, MATCH(N23, Sheet2!$A$1:$I$1, 0), FALSE)</f>
        <v>0.4</v>
      </c>
      <c r="AM23" s="4" t="e">
        <f>VLOOKUP("m2Th", Sheet2!$A$2:$I$18, MATCH(P23, Sheet2!$A$1:$I$1, 0), FALSE)</f>
        <v>#N/A</v>
      </c>
      <c r="AN23" s="4" t="e">
        <f>VLOOKUP("chemTh", Sheet2!$A$2:$I$18, MATCH(Q23, Sheet2!$A$1:$I$1, 0), FALSE)</f>
        <v>#N/A</v>
      </c>
      <c r="AO23" s="4" t="e">
        <f>VLOOKUP("chemPr", Sheet2!$A$2:$I$18, MATCH(R23, Sheet2!$A$1:$I$1, 0), FALSE)</f>
        <v>#N/A</v>
      </c>
      <c r="AP23" s="4" t="e">
        <f>VLOOKUP("ppsTh", Sheet2!$A$2:$I$18, MATCH(S23, Sheet2!$A$1:$I$1, 0), FALSE)</f>
        <v>#N/A</v>
      </c>
      <c r="AQ23" s="4" t="e">
        <f>VLOOKUP("ppsPr", Sheet2!$A$2:$I$18, MATCH(T23, Sheet2!$A$1:$I$1, 0), FALSE)</f>
        <v>#N/A</v>
      </c>
      <c r="AR23" s="4" t="e">
        <f>VLOOKUP("wmpPr", Sheet2!$A$2:$I$18, MATCH(U23, Sheet2!$A$1:$I$1, 0), FALSE)</f>
        <v>#N/A</v>
      </c>
      <c r="AS23" s="4" t="e">
        <f>VLOOKUP("pcTh", Sheet2!$A$2:$I$18, MATCH(V23, Sheet2!$A$1:$I$1, 0), FALSE)</f>
        <v>#N/A</v>
      </c>
      <c r="AT23" s="4" t="e">
        <f>VLOOKUP("pcPr", Sheet2!$A$2:$I$18, MATCH(W23, Sheet2!$A$1:$I$1, 0), FALSE)</f>
        <v>#N/A</v>
      </c>
    </row>
    <row r="24" spans="1:46" x14ac:dyDescent="0.2">
      <c r="A24" s="5">
        <v>272</v>
      </c>
      <c r="B24" s="5" t="s">
        <v>88</v>
      </c>
      <c r="C24" s="5" t="s">
        <v>89</v>
      </c>
      <c r="D24" s="5" t="s">
        <v>90</v>
      </c>
      <c r="E24" s="5" t="s">
        <v>16</v>
      </c>
      <c r="F24" s="5" t="s">
        <v>27</v>
      </c>
      <c r="G24" s="5" t="s">
        <v>17</v>
      </c>
      <c r="H24" s="5" t="s">
        <v>26</v>
      </c>
      <c r="I24" s="5" t="s">
        <v>27</v>
      </c>
      <c r="J24" s="5" t="s">
        <v>17</v>
      </c>
      <c r="K24" s="5" t="s">
        <v>27</v>
      </c>
      <c r="L24" s="5" t="s">
        <v>28</v>
      </c>
      <c r="M24" s="5" t="s">
        <v>27</v>
      </c>
      <c r="N24" s="5" t="s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4">
        <f t="shared" si="1"/>
        <v>3.5</v>
      </c>
      <c r="Z24" s="4" t="e">
        <f t="shared" si="2"/>
        <v>#N/A</v>
      </c>
      <c r="AA24" s="4">
        <f t="shared" si="0"/>
        <v>3.5</v>
      </c>
      <c r="AC24" s="4">
        <f>VLOOKUP("phyTh", Sheet2!$A$2:$I$10, MATCH(F24, Sheet2!$A$1:$I$1, 0), FALSE)</f>
        <v>0</v>
      </c>
      <c r="AD24" s="4">
        <f>VLOOKUP("phyPr", Sheet2!$A$2:$I$10, MATCH(G24, Sheet2!$A$1:$I$1, 0), FALSE)</f>
        <v>0.4</v>
      </c>
      <c r="AE24" s="4">
        <f>VLOOKUP("m1Th", Sheet2!$A$2:$I$10, MATCH(H24, Sheet2!$A$1:$I$1, 0), FALSE)</f>
        <v>1.2</v>
      </c>
      <c r="AF24" s="4">
        <f>VLOOKUP("beeTh", Sheet2!$A$2:$I$10, MATCH(I24, Sheet2!$A$1:$I$1, 0), FALSE)</f>
        <v>0</v>
      </c>
      <c r="AG24" s="4">
        <f>VLOOKUP("beePr", Sheet2!$A$2:$I$10, MATCH(J24, Sheet2!$A$1:$I$1, 0), FALSE)</f>
        <v>0.4</v>
      </c>
      <c r="AH24" s="4">
        <f>VLOOKUP("egTh", Sheet2!$A$2:$I$10, MATCH(K24, Sheet2!$A$1:$I$1, 0), FALSE)</f>
        <v>0</v>
      </c>
      <c r="AI24" s="4">
        <f>VLOOKUP("egPr", Sheet2!$A$2:$I$10, MATCH(L24, Sheet2!$A$1:$I$1, 0), FALSE)</f>
        <v>0.7</v>
      </c>
      <c r="AJ24" s="4">
        <f>VLOOKUP("emTh", Sheet2!$A$2:$I$10, MATCH(M24, Sheet2!$A$1:$I$1, 0), FALSE)</f>
        <v>0</v>
      </c>
      <c r="AK24" s="4">
        <f>VLOOKUP("eePr", Sheet2!$A$2:$I$10, MATCH(N24, Sheet2!$A$1:$I$1, 0), FALSE)</f>
        <v>0.8</v>
      </c>
      <c r="AM24" s="4" t="e">
        <f>VLOOKUP("m2Th", Sheet2!$A$2:$I$18, MATCH(P24, Sheet2!$A$1:$I$1, 0), FALSE)</f>
        <v>#N/A</v>
      </c>
      <c r="AN24" s="4" t="e">
        <f>VLOOKUP("chemTh", Sheet2!$A$2:$I$18, MATCH(Q24, Sheet2!$A$1:$I$1, 0), FALSE)</f>
        <v>#N/A</v>
      </c>
      <c r="AO24" s="4" t="e">
        <f>VLOOKUP("chemPr", Sheet2!$A$2:$I$18, MATCH(R24, Sheet2!$A$1:$I$1, 0), FALSE)</f>
        <v>#N/A</v>
      </c>
      <c r="AP24" s="4" t="e">
        <f>VLOOKUP("ppsTh", Sheet2!$A$2:$I$18, MATCH(S24, Sheet2!$A$1:$I$1, 0), FALSE)</f>
        <v>#N/A</v>
      </c>
      <c r="AQ24" s="4" t="e">
        <f>VLOOKUP("ppsPr", Sheet2!$A$2:$I$18, MATCH(T24, Sheet2!$A$1:$I$1, 0), FALSE)</f>
        <v>#N/A</v>
      </c>
      <c r="AR24" s="4" t="e">
        <f>VLOOKUP("wmpPr", Sheet2!$A$2:$I$18, MATCH(U24, Sheet2!$A$1:$I$1, 0), FALSE)</f>
        <v>#N/A</v>
      </c>
      <c r="AS24" s="4" t="e">
        <f>VLOOKUP("pcTh", Sheet2!$A$2:$I$18, MATCH(V24, Sheet2!$A$1:$I$1, 0), FALSE)</f>
        <v>#N/A</v>
      </c>
      <c r="AT24" s="4" t="e">
        <f>VLOOKUP("pcPr", Sheet2!$A$2:$I$18, MATCH(W24, Sheet2!$A$1:$I$1, 0), FALSE)</f>
        <v>#N/A</v>
      </c>
    </row>
    <row r="25" spans="1:46" x14ac:dyDescent="0.2">
      <c r="A25" s="5">
        <v>285</v>
      </c>
      <c r="B25" s="5" t="s">
        <v>91</v>
      </c>
      <c r="C25" s="5" t="s">
        <v>92</v>
      </c>
      <c r="D25" s="5" t="s">
        <v>93</v>
      </c>
      <c r="E25" s="5" t="s">
        <v>16</v>
      </c>
      <c r="F25" s="5" t="s">
        <v>27</v>
      </c>
      <c r="G25" s="5" t="s">
        <v>17</v>
      </c>
      <c r="H25" s="5" t="s">
        <v>29</v>
      </c>
      <c r="I25" s="5" t="s">
        <v>27</v>
      </c>
      <c r="J25" s="5" t="s">
        <v>28</v>
      </c>
      <c r="K25" s="5" t="s">
        <v>27</v>
      </c>
      <c r="L25" s="5" t="s">
        <v>28</v>
      </c>
      <c r="M25" s="5" t="s">
        <v>27</v>
      </c>
      <c r="N25" s="5" t="s">
        <v>17</v>
      </c>
      <c r="Y25" s="4">
        <f t="shared" si="1"/>
        <v>3.05</v>
      </c>
      <c r="Z25" s="4" t="e">
        <f t="shared" si="2"/>
        <v>#N/A</v>
      </c>
      <c r="AA25" s="4">
        <f t="shared" si="0"/>
        <v>3.05</v>
      </c>
      <c r="AC25" s="4">
        <f>VLOOKUP("phyTh", Sheet2!$A$2:$I$10, MATCH(F25, Sheet2!$A$1:$I$1, 0), FALSE)</f>
        <v>0</v>
      </c>
      <c r="AD25" s="4">
        <f>VLOOKUP("phyPr", Sheet2!$A$2:$I$10, MATCH(G25, Sheet2!$A$1:$I$1, 0), FALSE)</f>
        <v>0.4</v>
      </c>
      <c r="AE25" s="4">
        <f>VLOOKUP("m1Th", Sheet2!$A$2:$I$10, MATCH(H25, Sheet2!$A$1:$I$1, 0), FALSE)</f>
        <v>0.8</v>
      </c>
      <c r="AF25" s="4">
        <f>VLOOKUP("beeTh", Sheet2!$A$2:$I$10, MATCH(I25, Sheet2!$A$1:$I$1, 0), FALSE)</f>
        <v>0</v>
      </c>
      <c r="AG25" s="4">
        <f>VLOOKUP("beePr", Sheet2!$A$2:$I$10, MATCH(J25, Sheet2!$A$1:$I$1, 0), FALSE)</f>
        <v>0.35</v>
      </c>
      <c r="AH25" s="4">
        <f>VLOOKUP("egTh", Sheet2!$A$2:$I$10, MATCH(K25, Sheet2!$A$1:$I$1, 0), FALSE)</f>
        <v>0</v>
      </c>
      <c r="AI25" s="4">
        <f>VLOOKUP("egPr", Sheet2!$A$2:$I$10, MATCH(L25, Sheet2!$A$1:$I$1, 0), FALSE)</f>
        <v>0.7</v>
      </c>
      <c r="AJ25" s="4">
        <f>VLOOKUP("emTh", Sheet2!$A$2:$I$10, MATCH(M25, Sheet2!$A$1:$I$1, 0), FALSE)</f>
        <v>0</v>
      </c>
      <c r="AK25" s="4">
        <f>VLOOKUP("eePr", Sheet2!$A$2:$I$10, MATCH(N25, Sheet2!$A$1:$I$1, 0), FALSE)</f>
        <v>0.8</v>
      </c>
      <c r="AM25" s="4" t="e">
        <f>VLOOKUP("m2Th", Sheet2!$A$2:$I$18, MATCH(P25, Sheet2!$A$1:$I$1, 0), FALSE)</f>
        <v>#N/A</v>
      </c>
      <c r="AN25" s="4" t="e">
        <f>VLOOKUP("chemTh", Sheet2!$A$2:$I$18, MATCH(Q25, Sheet2!$A$1:$I$1, 0), FALSE)</f>
        <v>#N/A</v>
      </c>
      <c r="AO25" s="4" t="e">
        <f>VLOOKUP("chemPr", Sheet2!$A$2:$I$18, MATCH(R25, Sheet2!$A$1:$I$1, 0), FALSE)</f>
        <v>#N/A</v>
      </c>
      <c r="AP25" s="4" t="e">
        <f>VLOOKUP("ppsTh", Sheet2!$A$2:$I$18, MATCH(S25, Sheet2!$A$1:$I$1, 0), FALSE)</f>
        <v>#N/A</v>
      </c>
      <c r="AQ25" s="4" t="e">
        <f>VLOOKUP("ppsPr", Sheet2!$A$2:$I$18, MATCH(T25, Sheet2!$A$1:$I$1, 0), FALSE)</f>
        <v>#N/A</v>
      </c>
      <c r="AR25" s="4" t="e">
        <f>VLOOKUP("wmpPr", Sheet2!$A$2:$I$18, MATCH(U25, Sheet2!$A$1:$I$1, 0), FALSE)</f>
        <v>#N/A</v>
      </c>
      <c r="AS25" s="4" t="e">
        <f>VLOOKUP("pcTh", Sheet2!$A$2:$I$18, MATCH(V25, Sheet2!$A$1:$I$1, 0), FALSE)</f>
        <v>#N/A</v>
      </c>
      <c r="AT25" s="4" t="e">
        <f>VLOOKUP("pcPr", Sheet2!$A$2:$I$18, MATCH(W25, Sheet2!$A$1:$I$1, 0), FALSE)</f>
        <v>#N/A</v>
      </c>
    </row>
    <row r="26" spans="1:46" x14ac:dyDescent="0.2">
      <c r="A26" s="5">
        <v>17</v>
      </c>
      <c r="B26" s="5" t="s">
        <v>94</v>
      </c>
      <c r="C26" s="5" t="s">
        <v>95</v>
      </c>
      <c r="D26" s="5" t="s">
        <v>96</v>
      </c>
      <c r="E26" s="5" t="s">
        <v>16</v>
      </c>
      <c r="F26" s="5" t="s">
        <v>18</v>
      </c>
      <c r="G26" s="5" t="s">
        <v>18</v>
      </c>
      <c r="H26" s="5" t="s">
        <v>19</v>
      </c>
      <c r="I26" s="5" t="s">
        <v>18</v>
      </c>
      <c r="J26" s="5" t="s">
        <v>18</v>
      </c>
      <c r="K26" s="5" t="s">
        <v>28</v>
      </c>
      <c r="L26" s="5" t="s">
        <v>19</v>
      </c>
      <c r="M26" s="5" t="s">
        <v>17</v>
      </c>
      <c r="N26" s="5" t="s">
        <v>19</v>
      </c>
      <c r="Y26" s="4">
        <f t="shared" si="1"/>
        <v>9.1000000000000014</v>
      </c>
      <c r="Z26" s="4" t="e">
        <f t="shared" si="2"/>
        <v>#N/A</v>
      </c>
      <c r="AA26" s="4">
        <f t="shared" si="0"/>
        <v>9.1000000000000014</v>
      </c>
      <c r="AC26" s="4">
        <f>VLOOKUP("phyTh", Sheet2!$A$2:$I$10, MATCH(F26, Sheet2!$A$1:$I$1, 0), FALSE)</f>
        <v>1.35</v>
      </c>
      <c r="AD26" s="4">
        <f>VLOOKUP("phyPr", Sheet2!$A$2:$I$10, MATCH(G26, Sheet2!$A$1:$I$1, 0), FALSE)</f>
        <v>0.45</v>
      </c>
      <c r="AE26" s="4">
        <f>VLOOKUP("m1Th", Sheet2!$A$2:$I$10, MATCH(H26, Sheet2!$A$1:$I$1, 0), FALSE)</f>
        <v>2</v>
      </c>
      <c r="AF26" s="4">
        <f>VLOOKUP("beeTh", Sheet2!$A$2:$I$10, MATCH(I26, Sheet2!$A$1:$I$1, 0), FALSE)</f>
        <v>1.35</v>
      </c>
      <c r="AG26" s="4">
        <f>VLOOKUP("beePr", Sheet2!$A$2:$I$10, MATCH(J26, Sheet2!$A$1:$I$1, 0), FALSE)</f>
        <v>0.45</v>
      </c>
      <c r="AH26" s="4">
        <f>VLOOKUP("egTh", Sheet2!$A$2:$I$10, MATCH(K26, Sheet2!$A$1:$I$1, 0), FALSE)</f>
        <v>0.7</v>
      </c>
      <c r="AI26" s="4">
        <f>VLOOKUP("egPr", Sheet2!$A$2:$I$10, MATCH(L26, Sheet2!$A$1:$I$1, 0), FALSE)</f>
        <v>1</v>
      </c>
      <c r="AJ26" s="4">
        <f>VLOOKUP("emTh", Sheet2!$A$2:$I$10, MATCH(M26, Sheet2!$A$1:$I$1, 0), FALSE)</f>
        <v>0.8</v>
      </c>
      <c r="AK26" s="4">
        <f>VLOOKUP("eePr", Sheet2!$A$2:$I$10, MATCH(N26, Sheet2!$A$1:$I$1, 0), FALSE)</f>
        <v>1</v>
      </c>
      <c r="AM26" s="4" t="e">
        <f>VLOOKUP("m2Th", Sheet2!$A$2:$I$18, MATCH(P26, Sheet2!$A$1:$I$1, 0), FALSE)</f>
        <v>#N/A</v>
      </c>
      <c r="AN26" s="4" t="e">
        <f>VLOOKUP("chemTh", Sheet2!$A$2:$I$18, MATCH(Q26, Sheet2!$A$1:$I$1, 0), FALSE)</f>
        <v>#N/A</v>
      </c>
      <c r="AO26" s="4" t="e">
        <f>VLOOKUP("chemPr", Sheet2!$A$2:$I$18, MATCH(R26, Sheet2!$A$1:$I$1, 0), FALSE)</f>
        <v>#N/A</v>
      </c>
      <c r="AP26" s="4" t="e">
        <f>VLOOKUP("ppsTh", Sheet2!$A$2:$I$18, MATCH(S26, Sheet2!$A$1:$I$1, 0), FALSE)</f>
        <v>#N/A</v>
      </c>
      <c r="AQ26" s="4" t="e">
        <f>VLOOKUP("ppsPr", Sheet2!$A$2:$I$18, MATCH(T26, Sheet2!$A$1:$I$1, 0), FALSE)</f>
        <v>#N/A</v>
      </c>
      <c r="AR26" s="4" t="e">
        <f>VLOOKUP("wmpPr", Sheet2!$A$2:$I$18, MATCH(U26, Sheet2!$A$1:$I$1, 0), FALSE)</f>
        <v>#N/A</v>
      </c>
      <c r="AS26" s="4" t="e">
        <f>VLOOKUP("pcTh", Sheet2!$A$2:$I$18, MATCH(V26, Sheet2!$A$1:$I$1, 0), FALSE)</f>
        <v>#N/A</v>
      </c>
      <c r="AT26" s="4" t="e">
        <f>VLOOKUP("pcPr", Sheet2!$A$2:$I$18, MATCH(W26, Sheet2!$A$1:$I$1, 0), FALSE)</f>
        <v>#N/A</v>
      </c>
    </row>
    <row r="27" spans="1:46" x14ac:dyDescent="0.2">
      <c r="A27" s="5">
        <v>118</v>
      </c>
      <c r="B27" s="5" t="s">
        <v>97</v>
      </c>
      <c r="C27" s="5" t="s">
        <v>98</v>
      </c>
      <c r="D27" s="5" t="s">
        <v>99</v>
      </c>
      <c r="E27" s="5" t="s">
        <v>16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28</v>
      </c>
      <c r="L27" s="5" t="s">
        <v>17</v>
      </c>
      <c r="M27" s="5" t="s">
        <v>26</v>
      </c>
      <c r="N27" s="5" t="s">
        <v>17</v>
      </c>
      <c r="Y27" s="4">
        <f t="shared" si="1"/>
        <v>7.7</v>
      </c>
      <c r="Z27" s="4" t="e">
        <f t="shared" si="2"/>
        <v>#N/A</v>
      </c>
      <c r="AA27" s="4">
        <f t="shared" si="0"/>
        <v>7.7</v>
      </c>
      <c r="AC27" s="4">
        <f>VLOOKUP("phyTh", Sheet2!$A$2:$I$10, MATCH(F27, Sheet2!$A$1:$I$1, 0), FALSE)</f>
        <v>1.2</v>
      </c>
      <c r="AD27" s="4">
        <f>VLOOKUP("phyPr", Sheet2!$A$2:$I$10, MATCH(G27, Sheet2!$A$1:$I$1, 0), FALSE)</f>
        <v>0.4</v>
      </c>
      <c r="AE27" s="4">
        <f>VLOOKUP("m1Th", Sheet2!$A$2:$I$10, MATCH(H27, Sheet2!$A$1:$I$1, 0), FALSE)</f>
        <v>1.6</v>
      </c>
      <c r="AF27" s="4">
        <f>VLOOKUP("beeTh", Sheet2!$A$2:$I$10, MATCH(I27, Sheet2!$A$1:$I$1, 0), FALSE)</f>
        <v>1.2</v>
      </c>
      <c r="AG27" s="4">
        <f>VLOOKUP("beePr", Sheet2!$A$2:$I$10, MATCH(J27, Sheet2!$A$1:$I$1, 0), FALSE)</f>
        <v>0.4</v>
      </c>
      <c r="AH27" s="4">
        <f>VLOOKUP("egTh", Sheet2!$A$2:$I$10, MATCH(K27, Sheet2!$A$1:$I$1, 0), FALSE)</f>
        <v>0.7</v>
      </c>
      <c r="AI27" s="4">
        <f>VLOOKUP("egPr", Sheet2!$A$2:$I$10, MATCH(L27, Sheet2!$A$1:$I$1, 0), FALSE)</f>
        <v>0.8</v>
      </c>
      <c r="AJ27" s="4">
        <f>VLOOKUP("emTh", Sheet2!$A$2:$I$10, MATCH(M27, Sheet2!$A$1:$I$1, 0), FALSE)</f>
        <v>0.6</v>
      </c>
      <c r="AK27" s="4">
        <f>VLOOKUP("eePr", Sheet2!$A$2:$I$10, MATCH(N27, Sheet2!$A$1:$I$1, 0), FALSE)</f>
        <v>0.8</v>
      </c>
      <c r="AM27" s="4" t="e">
        <f>VLOOKUP("m2Th", Sheet2!$A$2:$I$18, MATCH(P27, Sheet2!$A$1:$I$1, 0), FALSE)</f>
        <v>#N/A</v>
      </c>
      <c r="AN27" s="4" t="e">
        <f>VLOOKUP("chemTh", Sheet2!$A$2:$I$18, MATCH(Q27, Sheet2!$A$1:$I$1, 0), FALSE)</f>
        <v>#N/A</v>
      </c>
      <c r="AO27" s="4" t="e">
        <f>VLOOKUP("chemPr", Sheet2!$A$2:$I$18, MATCH(R27, Sheet2!$A$1:$I$1, 0), FALSE)</f>
        <v>#N/A</v>
      </c>
      <c r="AP27" s="4" t="e">
        <f>VLOOKUP("ppsTh", Sheet2!$A$2:$I$18, MATCH(S27, Sheet2!$A$1:$I$1, 0), FALSE)</f>
        <v>#N/A</v>
      </c>
      <c r="AQ27" s="4" t="e">
        <f>VLOOKUP("ppsPr", Sheet2!$A$2:$I$18, MATCH(T27, Sheet2!$A$1:$I$1, 0), FALSE)</f>
        <v>#N/A</v>
      </c>
      <c r="AR27" s="4" t="e">
        <f>VLOOKUP("wmpPr", Sheet2!$A$2:$I$18, MATCH(U27, Sheet2!$A$1:$I$1, 0), FALSE)</f>
        <v>#N/A</v>
      </c>
      <c r="AS27" s="4" t="e">
        <f>VLOOKUP("pcTh", Sheet2!$A$2:$I$18, MATCH(V27, Sheet2!$A$1:$I$1, 0), FALSE)</f>
        <v>#N/A</v>
      </c>
      <c r="AT27" s="4" t="e">
        <f>VLOOKUP("pcPr", Sheet2!$A$2:$I$18, MATCH(W27, Sheet2!$A$1:$I$1, 0), FALSE)</f>
        <v>#N/A</v>
      </c>
    </row>
    <row r="28" spans="1:46" x14ac:dyDescent="0.2">
      <c r="A28" s="5">
        <v>25</v>
      </c>
      <c r="B28" s="5" t="s">
        <v>100</v>
      </c>
      <c r="C28" s="5" t="s">
        <v>101</v>
      </c>
      <c r="D28" s="5" t="s">
        <v>102</v>
      </c>
      <c r="E28" s="5" t="s">
        <v>16</v>
      </c>
      <c r="F28" s="5" t="s">
        <v>18</v>
      </c>
      <c r="G28" s="5" t="s">
        <v>17</v>
      </c>
      <c r="H28" s="5" t="s">
        <v>18</v>
      </c>
      <c r="I28" s="5" t="s">
        <v>18</v>
      </c>
      <c r="J28" s="5" t="s">
        <v>19</v>
      </c>
      <c r="K28" s="5" t="s">
        <v>19</v>
      </c>
      <c r="L28" s="5" t="s">
        <v>17</v>
      </c>
      <c r="M28" s="5" t="s">
        <v>18</v>
      </c>
      <c r="N28" s="5" t="s">
        <v>18</v>
      </c>
      <c r="Y28" s="4">
        <f t="shared" si="1"/>
        <v>9</v>
      </c>
      <c r="Z28" s="4" t="e">
        <f t="shared" si="2"/>
        <v>#N/A</v>
      </c>
      <c r="AA28" s="4">
        <f t="shared" si="0"/>
        <v>9</v>
      </c>
      <c r="AC28" s="4">
        <f>VLOOKUP("phyTh", Sheet2!$A$2:$I$10, MATCH(F28, Sheet2!$A$1:$I$1, 0), FALSE)</f>
        <v>1.35</v>
      </c>
      <c r="AD28" s="4">
        <f>VLOOKUP("phyPr", Sheet2!$A$2:$I$10, MATCH(G28, Sheet2!$A$1:$I$1, 0), FALSE)</f>
        <v>0.4</v>
      </c>
      <c r="AE28" s="4">
        <f>VLOOKUP("m1Th", Sheet2!$A$2:$I$10, MATCH(H28, Sheet2!$A$1:$I$1, 0), FALSE)</f>
        <v>1.8</v>
      </c>
      <c r="AF28" s="4">
        <f>VLOOKUP("beeTh", Sheet2!$A$2:$I$10, MATCH(I28, Sheet2!$A$1:$I$1, 0), FALSE)</f>
        <v>1.35</v>
      </c>
      <c r="AG28" s="4">
        <f>VLOOKUP("beePr", Sheet2!$A$2:$I$10, MATCH(J28, Sheet2!$A$1:$I$1, 0), FALSE)</f>
        <v>0.5</v>
      </c>
      <c r="AH28" s="4">
        <f>VLOOKUP("egTh", Sheet2!$A$2:$I$10, MATCH(K28, Sheet2!$A$1:$I$1, 0), FALSE)</f>
        <v>1</v>
      </c>
      <c r="AI28" s="4">
        <f>VLOOKUP("egPr", Sheet2!$A$2:$I$10, MATCH(L28, Sheet2!$A$1:$I$1, 0), FALSE)</f>
        <v>0.8</v>
      </c>
      <c r="AJ28" s="4">
        <f>VLOOKUP("emTh", Sheet2!$A$2:$I$10, MATCH(M28, Sheet2!$A$1:$I$1, 0), FALSE)</f>
        <v>0.9</v>
      </c>
      <c r="AK28" s="4">
        <f>VLOOKUP("eePr", Sheet2!$A$2:$I$10, MATCH(N28, Sheet2!$A$1:$I$1, 0), FALSE)</f>
        <v>0.9</v>
      </c>
      <c r="AM28" s="4" t="e">
        <f>VLOOKUP("m2Th", Sheet2!$A$2:$I$18, MATCH(P28, Sheet2!$A$1:$I$1, 0), FALSE)</f>
        <v>#N/A</v>
      </c>
      <c r="AN28" s="4" t="e">
        <f>VLOOKUP("chemTh", Sheet2!$A$2:$I$18, MATCH(Q28, Sheet2!$A$1:$I$1, 0), FALSE)</f>
        <v>#N/A</v>
      </c>
      <c r="AO28" s="4" t="e">
        <f>VLOOKUP("chemPr", Sheet2!$A$2:$I$18, MATCH(R28, Sheet2!$A$1:$I$1, 0), FALSE)</f>
        <v>#N/A</v>
      </c>
      <c r="AP28" s="4" t="e">
        <f>VLOOKUP("ppsTh", Sheet2!$A$2:$I$18, MATCH(S28, Sheet2!$A$1:$I$1, 0), FALSE)</f>
        <v>#N/A</v>
      </c>
      <c r="AQ28" s="4" t="e">
        <f>VLOOKUP("ppsPr", Sheet2!$A$2:$I$18, MATCH(T28, Sheet2!$A$1:$I$1, 0), FALSE)</f>
        <v>#N/A</v>
      </c>
      <c r="AR28" s="4" t="e">
        <f>VLOOKUP("wmpPr", Sheet2!$A$2:$I$18, MATCH(U28, Sheet2!$A$1:$I$1, 0), FALSE)</f>
        <v>#N/A</v>
      </c>
      <c r="AS28" s="4" t="e">
        <f>VLOOKUP("pcTh", Sheet2!$A$2:$I$18, MATCH(V28, Sheet2!$A$1:$I$1, 0), FALSE)</f>
        <v>#N/A</v>
      </c>
      <c r="AT28" s="4" t="e">
        <f>VLOOKUP("pcPr", Sheet2!$A$2:$I$18, MATCH(W28, Sheet2!$A$1:$I$1, 0), FALSE)</f>
        <v>#N/A</v>
      </c>
    </row>
    <row r="29" spans="1:46" x14ac:dyDescent="0.2">
      <c r="A29" s="5">
        <v>130</v>
      </c>
      <c r="B29" s="5" t="s">
        <v>103</v>
      </c>
      <c r="C29" s="5" t="s">
        <v>104</v>
      </c>
      <c r="D29" s="5" t="s">
        <v>105</v>
      </c>
      <c r="E29" s="5" t="s">
        <v>16</v>
      </c>
      <c r="F29" s="5" t="s">
        <v>45</v>
      </c>
      <c r="G29" s="5" t="s">
        <v>17</v>
      </c>
      <c r="H29" s="5" t="s">
        <v>18</v>
      </c>
      <c r="I29" s="5" t="s">
        <v>28</v>
      </c>
      <c r="J29" s="5" t="s">
        <v>18</v>
      </c>
      <c r="K29" s="5" t="s">
        <v>17</v>
      </c>
      <c r="L29" s="5" t="s">
        <v>18</v>
      </c>
      <c r="M29" s="5" t="s">
        <v>26</v>
      </c>
      <c r="N29" s="5" t="s">
        <v>17</v>
      </c>
      <c r="Y29" s="4">
        <f t="shared" si="1"/>
        <v>7.55</v>
      </c>
      <c r="Z29" s="4" t="e">
        <f t="shared" si="2"/>
        <v>#N/A</v>
      </c>
      <c r="AA29" s="4">
        <f t="shared" si="0"/>
        <v>7.55</v>
      </c>
      <c r="AC29" s="4">
        <f>VLOOKUP("phyTh", Sheet2!$A$2:$I$10, MATCH(F29, Sheet2!$A$1:$I$1, 0), FALSE)</f>
        <v>0.75</v>
      </c>
      <c r="AD29" s="4">
        <f>VLOOKUP("phyPr", Sheet2!$A$2:$I$10, MATCH(G29, Sheet2!$A$1:$I$1, 0), FALSE)</f>
        <v>0.4</v>
      </c>
      <c r="AE29" s="4">
        <f>VLOOKUP("m1Th", Sheet2!$A$2:$I$10, MATCH(H29, Sheet2!$A$1:$I$1, 0), FALSE)</f>
        <v>1.8</v>
      </c>
      <c r="AF29" s="4">
        <f>VLOOKUP("beeTh", Sheet2!$A$2:$I$10, MATCH(I29, Sheet2!$A$1:$I$1, 0), FALSE)</f>
        <v>1.05</v>
      </c>
      <c r="AG29" s="4">
        <f>VLOOKUP("beePr", Sheet2!$A$2:$I$10, MATCH(J29, Sheet2!$A$1:$I$1, 0), FALSE)</f>
        <v>0.45</v>
      </c>
      <c r="AH29" s="4">
        <f>VLOOKUP("egTh", Sheet2!$A$2:$I$10, MATCH(K29, Sheet2!$A$1:$I$1, 0), FALSE)</f>
        <v>0.8</v>
      </c>
      <c r="AI29" s="4">
        <f>VLOOKUP("egPr", Sheet2!$A$2:$I$10, MATCH(L29, Sheet2!$A$1:$I$1, 0), FALSE)</f>
        <v>0.9</v>
      </c>
      <c r="AJ29" s="4">
        <f>VLOOKUP("emTh", Sheet2!$A$2:$I$10, MATCH(M29, Sheet2!$A$1:$I$1, 0), FALSE)</f>
        <v>0.6</v>
      </c>
      <c r="AK29" s="4">
        <f>VLOOKUP("eePr", Sheet2!$A$2:$I$10, MATCH(N29, Sheet2!$A$1:$I$1, 0), FALSE)</f>
        <v>0.8</v>
      </c>
      <c r="AM29" s="4" t="e">
        <f>VLOOKUP("m2Th", Sheet2!$A$2:$I$18, MATCH(P29, Sheet2!$A$1:$I$1, 0), FALSE)</f>
        <v>#N/A</v>
      </c>
      <c r="AN29" s="4" t="e">
        <f>VLOOKUP("chemTh", Sheet2!$A$2:$I$18, MATCH(Q29, Sheet2!$A$1:$I$1, 0), FALSE)</f>
        <v>#N/A</v>
      </c>
      <c r="AO29" s="4" t="e">
        <f>VLOOKUP("chemPr", Sheet2!$A$2:$I$18, MATCH(R29, Sheet2!$A$1:$I$1, 0), FALSE)</f>
        <v>#N/A</v>
      </c>
      <c r="AP29" s="4" t="e">
        <f>VLOOKUP("ppsTh", Sheet2!$A$2:$I$18, MATCH(S29, Sheet2!$A$1:$I$1, 0), FALSE)</f>
        <v>#N/A</v>
      </c>
      <c r="AQ29" s="4" t="e">
        <f>VLOOKUP("ppsPr", Sheet2!$A$2:$I$18, MATCH(T29, Sheet2!$A$1:$I$1, 0), FALSE)</f>
        <v>#N/A</v>
      </c>
      <c r="AR29" s="4" t="e">
        <f>VLOOKUP("wmpPr", Sheet2!$A$2:$I$18, MATCH(U29, Sheet2!$A$1:$I$1, 0), FALSE)</f>
        <v>#N/A</v>
      </c>
      <c r="AS29" s="4" t="e">
        <f>VLOOKUP("pcTh", Sheet2!$A$2:$I$18, MATCH(V29, Sheet2!$A$1:$I$1, 0), FALSE)</f>
        <v>#N/A</v>
      </c>
      <c r="AT29" s="4" t="e">
        <f>VLOOKUP("pcPr", Sheet2!$A$2:$I$18, MATCH(W29, Sheet2!$A$1:$I$1, 0), FALSE)</f>
        <v>#N/A</v>
      </c>
    </row>
    <row r="30" spans="1:46" x14ac:dyDescent="0.2">
      <c r="A30" s="5">
        <v>166</v>
      </c>
      <c r="B30" s="5" t="s">
        <v>106</v>
      </c>
      <c r="C30" s="5" t="s">
        <v>107</v>
      </c>
      <c r="D30" s="5" t="s">
        <v>108</v>
      </c>
      <c r="E30" s="5" t="s">
        <v>16</v>
      </c>
      <c r="F30" s="5" t="s">
        <v>28</v>
      </c>
      <c r="G30" s="5" t="s">
        <v>17</v>
      </c>
      <c r="H30" s="5" t="s">
        <v>28</v>
      </c>
      <c r="I30" s="5" t="s">
        <v>28</v>
      </c>
      <c r="J30" s="5" t="s">
        <v>18</v>
      </c>
      <c r="K30" s="5" t="s">
        <v>45</v>
      </c>
      <c r="L30" s="5" t="s">
        <v>26</v>
      </c>
      <c r="M30" s="5" t="s">
        <v>26</v>
      </c>
      <c r="N30" s="5" t="s">
        <v>17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4">
        <f t="shared" si="1"/>
        <v>6.85</v>
      </c>
      <c r="Z30" s="4" t="e">
        <f t="shared" si="2"/>
        <v>#N/A</v>
      </c>
      <c r="AA30" s="4">
        <f t="shared" si="0"/>
        <v>6.85</v>
      </c>
      <c r="AC30" s="4">
        <f>VLOOKUP("phyTh", Sheet2!$A$2:$I$10, MATCH(F30, Sheet2!$A$1:$I$1, 0), FALSE)</f>
        <v>1.05</v>
      </c>
      <c r="AD30" s="4">
        <f>VLOOKUP("phyPr", Sheet2!$A$2:$I$10, MATCH(G30, Sheet2!$A$1:$I$1, 0), FALSE)</f>
        <v>0.4</v>
      </c>
      <c r="AE30" s="4">
        <f>VLOOKUP("m1Th", Sheet2!$A$2:$I$10, MATCH(H30, Sheet2!$A$1:$I$1, 0), FALSE)</f>
        <v>1.4</v>
      </c>
      <c r="AF30" s="4">
        <f>VLOOKUP("beeTh", Sheet2!$A$2:$I$10, MATCH(I30, Sheet2!$A$1:$I$1, 0), FALSE)</f>
        <v>1.05</v>
      </c>
      <c r="AG30" s="4">
        <f>VLOOKUP("beePr", Sheet2!$A$2:$I$10, MATCH(J30, Sheet2!$A$1:$I$1, 0), FALSE)</f>
        <v>0.45</v>
      </c>
      <c r="AH30" s="4">
        <f>VLOOKUP("egTh", Sheet2!$A$2:$I$10, MATCH(K30, Sheet2!$A$1:$I$1, 0), FALSE)</f>
        <v>0.5</v>
      </c>
      <c r="AI30" s="4">
        <f>VLOOKUP("egPr", Sheet2!$A$2:$I$10, MATCH(L30, Sheet2!$A$1:$I$1, 0), FALSE)</f>
        <v>0.6</v>
      </c>
      <c r="AJ30" s="4">
        <f>VLOOKUP("emTh", Sheet2!$A$2:$I$10, MATCH(M30, Sheet2!$A$1:$I$1, 0), FALSE)</f>
        <v>0.6</v>
      </c>
      <c r="AK30" s="4">
        <f>VLOOKUP("eePr", Sheet2!$A$2:$I$10, MATCH(N30, Sheet2!$A$1:$I$1, 0), FALSE)</f>
        <v>0.8</v>
      </c>
      <c r="AM30" s="4" t="e">
        <f>VLOOKUP("m2Th", Sheet2!$A$2:$I$18, MATCH(P30, Sheet2!$A$1:$I$1, 0), FALSE)</f>
        <v>#N/A</v>
      </c>
      <c r="AN30" s="4" t="e">
        <f>VLOOKUP("chemTh", Sheet2!$A$2:$I$18, MATCH(Q30, Sheet2!$A$1:$I$1, 0), FALSE)</f>
        <v>#N/A</v>
      </c>
      <c r="AO30" s="4" t="e">
        <f>VLOOKUP("chemPr", Sheet2!$A$2:$I$18, MATCH(R30, Sheet2!$A$1:$I$1, 0), FALSE)</f>
        <v>#N/A</v>
      </c>
      <c r="AP30" s="4" t="e">
        <f>VLOOKUP("ppsTh", Sheet2!$A$2:$I$18, MATCH(S30, Sheet2!$A$1:$I$1, 0), FALSE)</f>
        <v>#N/A</v>
      </c>
      <c r="AQ30" s="4" t="e">
        <f>VLOOKUP("ppsPr", Sheet2!$A$2:$I$18, MATCH(T30, Sheet2!$A$1:$I$1, 0), FALSE)</f>
        <v>#N/A</v>
      </c>
      <c r="AR30" s="4" t="e">
        <f>VLOOKUP("wmpPr", Sheet2!$A$2:$I$18, MATCH(U30, Sheet2!$A$1:$I$1, 0), FALSE)</f>
        <v>#N/A</v>
      </c>
      <c r="AS30" s="4" t="e">
        <f>VLOOKUP("pcTh", Sheet2!$A$2:$I$18, MATCH(V30, Sheet2!$A$1:$I$1, 0), FALSE)</f>
        <v>#N/A</v>
      </c>
      <c r="AT30" s="4" t="e">
        <f>VLOOKUP("pcPr", Sheet2!$A$2:$I$18, MATCH(W30, Sheet2!$A$1:$I$1, 0), FALSE)</f>
        <v>#N/A</v>
      </c>
    </row>
    <row r="31" spans="1:46" x14ac:dyDescent="0.2">
      <c r="A31" s="5">
        <v>247</v>
      </c>
      <c r="B31" s="5" t="s">
        <v>109</v>
      </c>
      <c r="C31" s="5" t="s">
        <v>110</v>
      </c>
      <c r="D31" s="5" t="s">
        <v>111</v>
      </c>
      <c r="E31" s="5" t="s">
        <v>16</v>
      </c>
      <c r="F31" s="5" t="s">
        <v>26</v>
      </c>
      <c r="G31" s="5" t="s">
        <v>18</v>
      </c>
      <c r="H31" s="5" t="s">
        <v>28</v>
      </c>
      <c r="I31" s="5" t="s">
        <v>27</v>
      </c>
      <c r="J31" s="5" t="s">
        <v>17</v>
      </c>
      <c r="K31" s="5" t="s">
        <v>27</v>
      </c>
      <c r="L31" s="5" t="s">
        <v>26</v>
      </c>
      <c r="M31" s="5" t="s">
        <v>27</v>
      </c>
      <c r="N31" s="5" t="s">
        <v>28</v>
      </c>
      <c r="Y31" s="4">
        <f t="shared" si="1"/>
        <v>4.45</v>
      </c>
      <c r="Z31" s="4" t="e">
        <f t="shared" si="2"/>
        <v>#N/A</v>
      </c>
      <c r="AA31" s="4">
        <f t="shared" si="0"/>
        <v>4.45</v>
      </c>
      <c r="AC31" s="4">
        <f>VLOOKUP("phyTh", Sheet2!$A$2:$I$10, MATCH(F31, Sheet2!$A$1:$I$1, 0), FALSE)</f>
        <v>0.9</v>
      </c>
      <c r="AD31" s="4">
        <f>VLOOKUP("phyPr", Sheet2!$A$2:$I$10, MATCH(G31, Sheet2!$A$1:$I$1, 0), FALSE)</f>
        <v>0.45</v>
      </c>
      <c r="AE31" s="4">
        <f>VLOOKUP("m1Th", Sheet2!$A$2:$I$10, MATCH(H31, Sheet2!$A$1:$I$1, 0), FALSE)</f>
        <v>1.4</v>
      </c>
      <c r="AF31" s="4">
        <f>VLOOKUP("beeTh", Sheet2!$A$2:$I$10, MATCH(I31, Sheet2!$A$1:$I$1, 0), FALSE)</f>
        <v>0</v>
      </c>
      <c r="AG31" s="4">
        <f>VLOOKUP("beePr", Sheet2!$A$2:$I$10, MATCH(J31, Sheet2!$A$1:$I$1, 0), FALSE)</f>
        <v>0.4</v>
      </c>
      <c r="AH31" s="4">
        <f>VLOOKUP("egTh", Sheet2!$A$2:$I$10, MATCH(K31, Sheet2!$A$1:$I$1, 0), FALSE)</f>
        <v>0</v>
      </c>
      <c r="AI31" s="4">
        <f>VLOOKUP("egPr", Sheet2!$A$2:$I$10, MATCH(L31, Sheet2!$A$1:$I$1, 0), FALSE)</f>
        <v>0.6</v>
      </c>
      <c r="AJ31" s="4">
        <f>VLOOKUP("emTh", Sheet2!$A$2:$I$10, MATCH(M31, Sheet2!$A$1:$I$1, 0), FALSE)</f>
        <v>0</v>
      </c>
      <c r="AK31" s="4">
        <f>VLOOKUP("eePr", Sheet2!$A$2:$I$10, MATCH(N31, Sheet2!$A$1:$I$1, 0), FALSE)</f>
        <v>0.7</v>
      </c>
      <c r="AM31" s="4" t="e">
        <f>VLOOKUP("m2Th", Sheet2!$A$2:$I$18, MATCH(P31, Sheet2!$A$1:$I$1, 0), FALSE)</f>
        <v>#N/A</v>
      </c>
      <c r="AN31" s="4" t="e">
        <f>VLOOKUP("chemTh", Sheet2!$A$2:$I$18, MATCH(Q31, Sheet2!$A$1:$I$1, 0), FALSE)</f>
        <v>#N/A</v>
      </c>
      <c r="AO31" s="4" t="e">
        <f>VLOOKUP("chemPr", Sheet2!$A$2:$I$18, MATCH(R31, Sheet2!$A$1:$I$1, 0), FALSE)</f>
        <v>#N/A</v>
      </c>
      <c r="AP31" s="4" t="e">
        <f>VLOOKUP("ppsTh", Sheet2!$A$2:$I$18, MATCH(S31, Sheet2!$A$1:$I$1, 0), FALSE)</f>
        <v>#N/A</v>
      </c>
      <c r="AQ31" s="4" t="e">
        <f>VLOOKUP("ppsPr", Sheet2!$A$2:$I$18, MATCH(T31, Sheet2!$A$1:$I$1, 0), FALSE)</f>
        <v>#N/A</v>
      </c>
      <c r="AR31" s="4" t="e">
        <f>VLOOKUP("wmpPr", Sheet2!$A$2:$I$18, MATCH(U31, Sheet2!$A$1:$I$1, 0), FALSE)</f>
        <v>#N/A</v>
      </c>
      <c r="AS31" s="4" t="e">
        <f>VLOOKUP("pcTh", Sheet2!$A$2:$I$18, MATCH(V31, Sheet2!$A$1:$I$1, 0), FALSE)</f>
        <v>#N/A</v>
      </c>
      <c r="AT31" s="4" t="e">
        <f>VLOOKUP("pcPr", Sheet2!$A$2:$I$18, MATCH(W31, Sheet2!$A$1:$I$1, 0), FALSE)</f>
        <v>#N/A</v>
      </c>
    </row>
    <row r="32" spans="1:46" x14ac:dyDescent="0.2">
      <c r="A32" s="5">
        <v>95</v>
      </c>
      <c r="B32" s="5" t="s">
        <v>112</v>
      </c>
      <c r="C32" s="5" t="s">
        <v>113</v>
      </c>
      <c r="D32" s="5" t="s">
        <v>114</v>
      </c>
      <c r="E32" s="5" t="s">
        <v>16</v>
      </c>
      <c r="F32" s="5" t="s">
        <v>45</v>
      </c>
      <c r="G32" s="5" t="s">
        <v>19</v>
      </c>
      <c r="H32" s="5" t="s">
        <v>19</v>
      </c>
      <c r="I32" s="5" t="s">
        <v>28</v>
      </c>
      <c r="J32" s="5" t="s">
        <v>18</v>
      </c>
      <c r="K32" s="5" t="s">
        <v>18</v>
      </c>
      <c r="L32" s="5" t="s">
        <v>28</v>
      </c>
      <c r="M32" s="5" t="s">
        <v>28</v>
      </c>
      <c r="N32" s="5" t="s">
        <v>18</v>
      </c>
      <c r="Y32" s="4">
        <f t="shared" si="1"/>
        <v>7.9500000000000011</v>
      </c>
      <c r="Z32" s="4" t="e">
        <f t="shared" si="2"/>
        <v>#N/A</v>
      </c>
      <c r="AA32" s="4">
        <f t="shared" si="0"/>
        <v>7.9500000000000011</v>
      </c>
      <c r="AC32" s="4">
        <f>VLOOKUP("phyTh", Sheet2!$A$2:$I$10, MATCH(F32, Sheet2!$A$1:$I$1, 0), FALSE)</f>
        <v>0.75</v>
      </c>
      <c r="AD32" s="4">
        <f>VLOOKUP("phyPr", Sheet2!$A$2:$I$10, MATCH(G32, Sheet2!$A$1:$I$1, 0), FALSE)</f>
        <v>0.5</v>
      </c>
      <c r="AE32" s="4">
        <f>VLOOKUP("m1Th", Sheet2!$A$2:$I$10, MATCH(H32, Sheet2!$A$1:$I$1, 0), FALSE)</f>
        <v>2</v>
      </c>
      <c r="AF32" s="4">
        <f>VLOOKUP("beeTh", Sheet2!$A$2:$I$10, MATCH(I32, Sheet2!$A$1:$I$1, 0), FALSE)</f>
        <v>1.05</v>
      </c>
      <c r="AG32" s="4">
        <f>VLOOKUP("beePr", Sheet2!$A$2:$I$10, MATCH(J32, Sheet2!$A$1:$I$1, 0), FALSE)</f>
        <v>0.45</v>
      </c>
      <c r="AH32" s="4">
        <f>VLOOKUP("egTh", Sheet2!$A$2:$I$10, MATCH(K32, Sheet2!$A$1:$I$1, 0), FALSE)</f>
        <v>0.9</v>
      </c>
      <c r="AI32" s="4">
        <f>VLOOKUP("egPr", Sheet2!$A$2:$I$10, MATCH(L32, Sheet2!$A$1:$I$1, 0), FALSE)</f>
        <v>0.7</v>
      </c>
      <c r="AJ32" s="4">
        <f>VLOOKUP("emTh", Sheet2!$A$2:$I$10, MATCH(M32, Sheet2!$A$1:$I$1, 0), FALSE)</f>
        <v>0.7</v>
      </c>
      <c r="AK32" s="4">
        <f>VLOOKUP("eePr", Sheet2!$A$2:$I$10, MATCH(N32, Sheet2!$A$1:$I$1, 0), FALSE)</f>
        <v>0.9</v>
      </c>
      <c r="AM32" s="4" t="e">
        <f>VLOOKUP("m2Th", Sheet2!$A$2:$I$18, MATCH(P32, Sheet2!$A$1:$I$1, 0), FALSE)</f>
        <v>#N/A</v>
      </c>
      <c r="AN32" s="4" t="e">
        <f>VLOOKUP("chemTh", Sheet2!$A$2:$I$18, MATCH(Q32, Sheet2!$A$1:$I$1, 0), FALSE)</f>
        <v>#N/A</v>
      </c>
      <c r="AO32" s="4" t="e">
        <f>VLOOKUP("chemPr", Sheet2!$A$2:$I$18, MATCH(R32, Sheet2!$A$1:$I$1, 0), FALSE)</f>
        <v>#N/A</v>
      </c>
      <c r="AP32" s="4" t="e">
        <f>VLOOKUP("ppsTh", Sheet2!$A$2:$I$18, MATCH(S32, Sheet2!$A$1:$I$1, 0), FALSE)</f>
        <v>#N/A</v>
      </c>
      <c r="AQ32" s="4" t="e">
        <f>VLOOKUP("ppsPr", Sheet2!$A$2:$I$18, MATCH(T32, Sheet2!$A$1:$I$1, 0), FALSE)</f>
        <v>#N/A</v>
      </c>
      <c r="AR32" s="4" t="e">
        <f>VLOOKUP("wmpPr", Sheet2!$A$2:$I$18, MATCH(U32, Sheet2!$A$1:$I$1, 0), FALSE)</f>
        <v>#N/A</v>
      </c>
      <c r="AS32" s="4" t="e">
        <f>VLOOKUP("pcTh", Sheet2!$A$2:$I$18, MATCH(V32, Sheet2!$A$1:$I$1, 0), FALSE)</f>
        <v>#N/A</v>
      </c>
      <c r="AT32" s="4" t="e">
        <f>VLOOKUP("pcPr", Sheet2!$A$2:$I$18, MATCH(W32, Sheet2!$A$1:$I$1, 0), FALSE)</f>
        <v>#N/A</v>
      </c>
    </row>
    <row r="33" spans="1:46" x14ac:dyDescent="0.2">
      <c r="A33" s="5">
        <v>182</v>
      </c>
      <c r="B33" s="5" t="s">
        <v>115</v>
      </c>
      <c r="C33" s="5" t="s">
        <v>116</v>
      </c>
      <c r="D33" s="5" t="s">
        <v>117</v>
      </c>
      <c r="E33" s="5" t="s">
        <v>16</v>
      </c>
      <c r="F33" s="5" t="s">
        <v>28</v>
      </c>
      <c r="G33" s="5" t="s">
        <v>19</v>
      </c>
      <c r="H33" s="5" t="s">
        <v>26</v>
      </c>
      <c r="I33" s="5" t="s">
        <v>26</v>
      </c>
      <c r="J33" s="5" t="s">
        <v>18</v>
      </c>
      <c r="K33" s="5" t="s">
        <v>45</v>
      </c>
      <c r="L33" s="5" t="s">
        <v>28</v>
      </c>
      <c r="M33" s="5" t="s">
        <v>29</v>
      </c>
      <c r="N33" s="5" t="s">
        <v>17</v>
      </c>
      <c r="Y33" s="4">
        <f t="shared" si="1"/>
        <v>6.5</v>
      </c>
      <c r="Z33" s="4" t="e">
        <f t="shared" si="2"/>
        <v>#N/A</v>
      </c>
      <c r="AA33" s="4">
        <f t="shared" si="0"/>
        <v>6.5</v>
      </c>
      <c r="AC33" s="4">
        <f>VLOOKUP("phyTh", Sheet2!$A$2:$I$10, MATCH(F33, Sheet2!$A$1:$I$1, 0), FALSE)</f>
        <v>1.05</v>
      </c>
      <c r="AD33" s="4">
        <f>VLOOKUP("phyPr", Sheet2!$A$2:$I$10, MATCH(G33, Sheet2!$A$1:$I$1, 0), FALSE)</f>
        <v>0.5</v>
      </c>
      <c r="AE33" s="4">
        <f>VLOOKUP("m1Th", Sheet2!$A$2:$I$10, MATCH(H33, Sheet2!$A$1:$I$1, 0), FALSE)</f>
        <v>1.2</v>
      </c>
      <c r="AF33" s="4">
        <f>VLOOKUP("beeTh", Sheet2!$A$2:$I$10, MATCH(I33, Sheet2!$A$1:$I$1, 0), FALSE)</f>
        <v>0.9</v>
      </c>
      <c r="AG33" s="4">
        <f>VLOOKUP("beePr", Sheet2!$A$2:$I$10, MATCH(J33, Sheet2!$A$1:$I$1, 0), FALSE)</f>
        <v>0.45</v>
      </c>
      <c r="AH33" s="4">
        <f>VLOOKUP("egTh", Sheet2!$A$2:$I$10, MATCH(K33, Sheet2!$A$1:$I$1, 0), FALSE)</f>
        <v>0.5</v>
      </c>
      <c r="AI33" s="4">
        <f>VLOOKUP("egPr", Sheet2!$A$2:$I$10, MATCH(L33, Sheet2!$A$1:$I$1, 0), FALSE)</f>
        <v>0.7</v>
      </c>
      <c r="AJ33" s="4">
        <f>VLOOKUP("emTh", Sheet2!$A$2:$I$10, MATCH(M33, Sheet2!$A$1:$I$1, 0), FALSE)</f>
        <v>0.4</v>
      </c>
      <c r="AK33" s="4">
        <f>VLOOKUP("eePr", Sheet2!$A$2:$I$10, MATCH(N33, Sheet2!$A$1:$I$1, 0), FALSE)</f>
        <v>0.8</v>
      </c>
      <c r="AM33" s="4" t="e">
        <f>VLOOKUP("m2Th", Sheet2!$A$2:$I$18, MATCH(P33, Sheet2!$A$1:$I$1, 0), FALSE)</f>
        <v>#N/A</v>
      </c>
      <c r="AN33" s="4" t="e">
        <f>VLOOKUP("chemTh", Sheet2!$A$2:$I$18, MATCH(Q33, Sheet2!$A$1:$I$1, 0), FALSE)</f>
        <v>#N/A</v>
      </c>
      <c r="AO33" s="4" t="e">
        <f>VLOOKUP("chemPr", Sheet2!$A$2:$I$18, MATCH(R33, Sheet2!$A$1:$I$1, 0), FALSE)</f>
        <v>#N/A</v>
      </c>
      <c r="AP33" s="4" t="e">
        <f>VLOOKUP("ppsTh", Sheet2!$A$2:$I$18, MATCH(S33, Sheet2!$A$1:$I$1, 0), FALSE)</f>
        <v>#N/A</v>
      </c>
      <c r="AQ33" s="4" t="e">
        <f>VLOOKUP("ppsPr", Sheet2!$A$2:$I$18, MATCH(T33, Sheet2!$A$1:$I$1, 0), FALSE)</f>
        <v>#N/A</v>
      </c>
      <c r="AR33" s="4" t="e">
        <f>VLOOKUP("wmpPr", Sheet2!$A$2:$I$18, MATCH(U33, Sheet2!$A$1:$I$1, 0), FALSE)</f>
        <v>#N/A</v>
      </c>
      <c r="AS33" s="4" t="e">
        <f>VLOOKUP("pcTh", Sheet2!$A$2:$I$18, MATCH(V33, Sheet2!$A$1:$I$1, 0), FALSE)</f>
        <v>#N/A</v>
      </c>
      <c r="AT33" s="4" t="e">
        <f>VLOOKUP("pcPr", Sheet2!$A$2:$I$18, MATCH(W33, Sheet2!$A$1:$I$1, 0), FALSE)</f>
        <v>#N/A</v>
      </c>
    </row>
    <row r="34" spans="1:46" x14ac:dyDescent="0.2">
      <c r="A34" s="5">
        <v>259</v>
      </c>
      <c r="B34" s="5" t="s">
        <v>118</v>
      </c>
      <c r="C34" s="5" t="s">
        <v>119</v>
      </c>
      <c r="D34" s="5" t="s">
        <v>120</v>
      </c>
      <c r="E34" s="5" t="s">
        <v>16</v>
      </c>
      <c r="F34" s="5" t="s">
        <v>45</v>
      </c>
      <c r="G34" s="5" t="s">
        <v>17</v>
      </c>
      <c r="H34" s="5" t="s">
        <v>26</v>
      </c>
      <c r="I34" s="5" t="s">
        <v>27</v>
      </c>
      <c r="J34" s="5" t="s">
        <v>17</v>
      </c>
      <c r="K34" s="5" t="s">
        <v>27</v>
      </c>
      <c r="L34" s="5" t="s">
        <v>28</v>
      </c>
      <c r="M34" s="5" t="s">
        <v>27</v>
      </c>
      <c r="N34" s="5" t="s">
        <v>28</v>
      </c>
      <c r="Y34" s="4">
        <f t="shared" si="1"/>
        <v>4.1499999999999995</v>
      </c>
      <c r="Z34" s="4" t="e">
        <f t="shared" si="2"/>
        <v>#N/A</v>
      </c>
      <c r="AA34" s="4">
        <f t="shared" si="0"/>
        <v>4.1499999999999995</v>
      </c>
      <c r="AC34" s="4">
        <f>VLOOKUP("phyTh", Sheet2!$A$2:$I$10, MATCH(F34, Sheet2!$A$1:$I$1, 0), FALSE)</f>
        <v>0.75</v>
      </c>
      <c r="AD34" s="4">
        <f>VLOOKUP("phyPr", Sheet2!$A$2:$I$10, MATCH(G34, Sheet2!$A$1:$I$1, 0), FALSE)</f>
        <v>0.4</v>
      </c>
      <c r="AE34" s="4">
        <f>VLOOKUP("m1Th", Sheet2!$A$2:$I$10, MATCH(H34, Sheet2!$A$1:$I$1, 0), FALSE)</f>
        <v>1.2</v>
      </c>
      <c r="AF34" s="4">
        <f>VLOOKUP("beeTh", Sheet2!$A$2:$I$10, MATCH(I34, Sheet2!$A$1:$I$1, 0), FALSE)</f>
        <v>0</v>
      </c>
      <c r="AG34" s="4">
        <f>VLOOKUP("beePr", Sheet2!$A$2:$I$10, MATCH(J34, Sheet2!$A$1:$I$1, 0), FALSE)</f>
        <v>0.4</v>
      </c>
      <c r="AH34" s="4">
        <f>VLOOKUP("egTh", Sheet2!$A$2:$I$10, MATCH(K34, Sheet2!$A$1:$I$1, 0), FALSE)</f>
        <v>0</v>
      </c>
      <c r="AI34" s="4">
        <f>VLOOKUP("egPr", Sheet2!$A$2:$I$10, MATCH(L34, Sheet2!$A$1:$I$1, 0), FALSE)</f>
        <v>0.7</v>
      </c>
      <c r="AJ34" s="4">
        <f>VLOOKUP("emTh", Sheet2!$A$2:$I$10, MATCH(M34, Sheet2!$A$1:$I$1, 0), FALSE)</f>
        <v>0</v>
      </c>
      <c r="AK34" s="4">
        <f>VLOOKUP("eePr", Sheet2!$A$2:$I$10, MATCH(N34, Sheet2!$A$1:$I$1, 0), FALSE)</f>
        <v>0.7</v>
      </c>
      <c r="AM34" s="4" t="e">
        <f>VLOOKUP("m2Th", Sheet2!$A$2:$I$18, MATCH(P34, Sheet2!$A$1:$I$1, 0), FALSE)</f>
        <v>#N/A</v>
      </c>
      <c r="AN34" s="4" t="e">
        <f>VLOOKUP("chemTh", Sheet2!$A$2:$I$18, MATCH(Q34, Sheet2!$A$1:$I$1, 0), FALSE)</f>
        <v>#N/A</v>
      </c>
      <c r="AO34" s="4" t="e">
        <f>VLOOKUP("chemPr", Sheet2!$A$2:$I$18, MATCH(R34, Sheet2!$A$1:$I$1, 0), FALSE)</f>
        <v>#N/A</v>
      </c>
      <c r="AP34" s="4" t="e">
        <f>VLOOKUP("ppsTh", Sheet2!$A$2:$I$18, MATCH(S34, Sheet2!$A$1:$I$1, 0), FALSE)</f>
        <v>#N/A</v>
      </c>
      <c r="AQ34" s="4" t="e">
        <f>VLOOKUP("ppsPr", Sheet2!$A$2:$I$18, MATCH(T34, Sheet2!$A$1:$I$1, 0), FALSE)</f>
        <v>#N/A</v>
      </c>
      <c r="AR34" s="4" t="e">
        <f>VLOOKUP("wmpPr", Sheet2!$A$2:$I$18, MATCH(U34, Sheet2!$A$1:$I$1, 0), FALSE)</f>
        <v>#N/A</v>
      </c>
      <c r="AS34" s="4" t="e">
        <f>VLOOKUP("pcTh", Sheet2!$A$2:$I$18, MATCH(V34, Sheet2!$A$1:$I$1, 0), FALSE)</f>
        <v>#N/A</v>
      </c>
      <c r="AT34" s="4" t="e">
        <f>VLOOKUP("pcPr", Sheet2!$A$2:$I$18, MATCH(W34, Sheet2!$A$1:$I$1, 0), FALSE)</f>
        <v>#N/A</v>
      </c>
    </row>
    <row r="35" spans="1:46" x14ac:dyDescent="0.2">
      <c r="A35" s="5">
        <v>198</v>
      </c>
      <c r="B35" s="5" t="s">
        <v>121</v>
      </c>
      <c r="C35" s="5" t="s">
        <v>122</v>
      </c>
      <c r="D35" s="5" t="s">
        <v>123</v>
      </c>
      <c r="E35" s="5" t="s">
        <v>16</v>
      </c>
      <c r="F35" s="5" t="s">
        <v>45</v>
      </c>
      <c r="G35" s="5" t="s">
        <v>17</v>
      </c>
      <c r="H35" s="5" t="s">
        <v>45</v>
      </c>
      <c r="I35" s="5" t="s">
        <v>26</v>
      </c>
      <c r="J35" s="5" t="s">
        <v>18</v>
      </c>
      <c r="K35" s="5" t="s">
        <v>45</v>
      </c>
      <c r="L35" s="5" t="s">
        <v>17</v>
      </c>
      <c r="M35" s="5" t="s">
        <v>29</v>
      </c>
      <c r="N35" s="5" t="s">
        <v>17</v>
      </c>
      <c r="Y35" s="4">
        <f t="shared" si="1"/>
        <v>6</v>
      </c>
      <c r="Z35" s="4" t="e">
        <f t="shared" si="2"/>
        <v>#N/A</v>
      </c>
      <c r="AA35" s="4">
        <f t="shared" si="0"/>
        <v>6</v>
      </c>
      <c r="AC35" s="4">
        <f>VLOOKUP("phyTh", Sheet2!$A$2:$I$10, MATCH(F35, Sheet2!$A$1:$I$1, 0), FALSE)</f>
        <v>0.75</v>
      </c>
      <c r="AD35" s="4">
        <f>VLOOKUP("phyPr", Sheet2!$A$2:$I$10, MATCH(G35, Sheet2!$A$1:$I$1, 0), FALSE)</f>
        <v>0.4</v>
      </c>
      <c r="AE35" s="4">
        <f>VLOOKUP("m1Th", Sheet2!$A$2:$I$10, MATCH(H35, Sheet2!$A$1:$I$1, 0), FALSE)</f>
        <v>1</v>
      </c>
      <c r="AF35" s="4">
        <f>VLOOKUP("beeTh", Sheet2!$A$2:$I$10, MATCH(I35, Sheet2!$A$1:$I$1, 0), FALSE)</f>
        <v>0.9</v>
      </c>
      <c r="AG35" s="4">
        <f>VLOOKUP("beePr", Sheet2!$A$2:$I$10, MATCH(J35, Sheet2!$A$1:$I$1, 0), FALSE)</f>
        <v>0.45</v>
      </c>
      <c r="AH35" s="4">
        <f>VLOOKUP("egTh", Sheet2!$A$2:$I$10, MATCH(K35, Sheet2!$A$1:$I$1, 0), FALSE)</f>
        <v>0.5</v>
      </c>
      <c r="AI35" s="4">
        <f>VLOOKUP("egPr", Sheet2!$A$2:$I$10, MATCH(L35, Sheet2!$A$1:$I$1, 0), FALSE)</f>
        <v>0.8</v>
      </c>
      <c r="AJ35" s="4">
        <f>VLOOKUP("emTh", Sheet2!$A$2:$I$10, MATCH(M35, Sheet2!$A$1:$I$1, 0), FALSE)</f>
        <v>0.4</v>
      </c>
      <c r="AK35" s="4">
        <f>VLOOKUP("eePr", Sheet2!$A$2:$I$10, MATCH(N35, Sheet2!$A$1:$I$1, 0), FALSE)</f>
        <v>0.8</v>
      </c>
      <c r="AM35" s="4" t="e">
        <f>VLOOKUP("m2Th", Sheet2!$A$2:$I$18, MATCH(P35, Sheet2!$A$1:$I$1, 0), FALSE)</f>
        <v>#N/A</v>
      </c>
      <c r="AN35" s="4" t="e">
        <f>VLOOKUP("chemTh", Sheet2!$A$2:$I$18, MATCH(Q35, Sheet2!$A$1:$I$1, 0), FALSE)</f>
        <v>#N/A</v>
      </c>
      <c r="AO35" s="4" t="e">
        <f>VLOOKUP("chemPr", Sheet2!$A$2:$I$18, MATCH(R35, Sheet2!$A$1:$I$1, 0), FALSE)</f>
        <v>#N/A</v>
      </c>
      <c r="AP35" s="4" t="e">
        <f>VLOOKUP("ppsTh", Sheet2!$A$2:$I$18, MATCH(S35, Sheet2!$A$1:$I$1, 0), FALSE)</f>
        <v>#N/A</v>
      </c>
      <c r="AQ35" s="4" t="e">
        <f>VLOOKUP("ppsPr", Sheet2!$A$2:$I$18, MATCH(T35, Sheet2!$A$1:$I$1, 0), FALSE)</f>
        <v>#N/A</v>
      </c>
      <c r="AR35" s="4" t="e">
        <f>VLOOKUP("wmpPr", Sheet2!$A$2:$I$18, MATCH(U35, Sheet2!$A$1:$I$1, 0), FALSE)</f>
        <v>#N/A</v>
      </c>
      <c r="AS35" s="4" t="e">
        <f>VLOOKUP("pcTh", Sheet2!$A$2:$I$18, MATCH(V35, Sheet2!$A$1:$I$1, 0), FALSE)</f>
        <v>#N/A</v>
      </c>
      <c r="AT35" s="4" t="e">
        <f>VLOOKUP("pcPr", Sheet2!$A$2:$I$18, MATCH(W35, Sheet2!$A$1:$I$1, 0), FALSE)</f>
        <v>#N/A</v>
      </c>
    </row>
    <row r="36" spans="1:46" x14ac:dyDescent="0.2">
      <c r="A36" s="5">
        <v>12</v>
      </c>
      <c r="B36" s="5" t="s">
        <v>124</v>
      </c>
      <c r="C36" s="5" t="s">
        <v>125</v>
      </c>
      <c r="D36" s="5" t="s">
        <v>126</v>
      </c>
      <c r="E36" s="5" t="s">
        <v>16</v>
      </c>
      <c r="F36" s="5" t="s">
        <v>19</v>
      </c>
      <c r="G36" s="5" t="s">
        <v>17</v>
      </c>
      <c r="H36" s="5" t="s">
        <v>18</v>
      </c>
      <c r="I36" s="5" t="s">
        <v>19</v>
      </c>
      <c r="J36" s="5" t="s">
        <v>18</v>
      </c>
      <c r="K36" s="5" t="s">
        <v>19</v>
      </c>
      <c r="L36" s="5" t="s">
        <v>18</v>
      </c>
      <c r="M36" s="5" t="s">
        <v>17</v>
      </c>
      <c r="N36" s="5" t="s">
        <v>18</v>
      </c>
      <c r="Y36" s="4">
        <f t="shared" si="1"/>
        <v>9.2500000000000018</v>
      </c>
      <c r="Z36" s="4" t="e">
        <f t="shared" si="2"/>
        <v>#N/A</v>
      </c>
      <c r="AA36" s="4">
        <f t="shared" si="0"/>
        <v>9.2500000000000018</v>
      </c>
      <c r="AC36" s="4">
        <f>VLOOKUP("phyTh", Sheet2!$A$2:$I$10, MATCH(F36, Sheet2!$A$1:$I$1, 0), FALSE)</f>
        <v>1.5</v>
      </c>
      <c r="AD36" s="4">
        <f>VLOOKUP("phyPr", Sheet2!$A$2:$I$10, MATCH(G36, Sheet2!$A$1:$I$1, 0), FALSE)</f>
        <v>0.4</v>
      </c>
      <c r="AE36" s="4">
        <f>VLOOKUP("m1Th", Sheet2!$A$2:$I$10, MATCH(H36, Sheet2!$A$1:$I$1, 0), FALSE)</f>
        <v>1.8</v>
      </c>
      <c r="AF36" s="4">
        <f>VLOOKUP("beeTh", Sheet2!$A$2:$I$10, MATCH(I36, Sheet2!$A$1:$I$1, 0), FALSE)</f>
        <v>1.5</v>
      </c>
      <c r="AG36" s="4">
        <f>VLOOKUP("beePr", Sheet2!$A$2:$I$10, MATCH(J36, Sheet2!$A$1:$I$1, 0), FALSE)</f>
        <v>0.45</v>
      </c>
      <c r="AH36" s="4">
        <f>VLOOKUP("egTh", Sheet2!$A$2:$I$10, MATCH(K36, Sheet2!$A$1:$I$1, 0), FALSE)</f>
        <v>1</v>
      </c>
      <c r="AI36" s="4">
        <f>VLOOKUP("egPr", Sheet2!$A$2:$I$10, MATCH(L36, Sheet2!$A$1:$I$1, 0), FALSE)</f>
        <v>0.9</v>
      </c>
      <c r="AJ36" s="4">
        <f>VLOOKUP("emTh", Sheet2!$A$2:$I$10, MATCH(M36, Sheet2!$A$1:$I$1, 0), FALSE)</f>
        <v>0.8</v>
      </c>
      <c r="AK36" s="4">
        <f>VLOOKUP("eePr", Sheet2!$A$2:$I$10, MATCH(N36, Sheet2!$A$1:$I$1, 0), FALSE)</f>
        <v>0.9</v>
      </c>
      <c r="AM36" s="4" t="e">
        <f>VLOOKUP("m2Th", Sheet2!$A$2:$I$18, MATCH(P36, Sheet2!$A$1:$I$1, 0), FALSE)</f>
        <v>#N/A</v>
      </c>
      <c r="AN36" s="4" t="e">
        <f>VLOOKUP("chemTh", Sheet2!$A$2:$I$18, MATCH(Q36, Sheet2!$A$1:$I$1, 0), FALSE)</f>
        <v>#N/A</v>
      </c>
      <c r="AO36" s="4" t="e">
        <f>VLOOKUP("chemPr", Sheet2!$A$2:$I$18, MATCH(R36, Sheet2!$A$1:$I$1, 0), FALSE)</f>
        <v>#N/A</v>
      </c>
      <c r="AP36" s="4" t="e">
        <f>VLOOKUP("ppsTh", Sheet2!$A$2:$I$18, MATCH(S36, Sheet2!$A$1:$I$1, 0), FALSE)</f>
        <v>#N/A</v>
      </c>
      <c r="AQ36" s="4" t="e">
        <f>VLOOKUP("ppsPr", Sheet2!$A$2:$I$18, MATCH(T36, Sheet2!$A$1:$I$1, 0), FALSE)</f>
        <v>#N/A</v>
      </c>
      <c r="AR36" s="4" t="e">
        <f>VLOOKUP("wmpPr", Sheet2!$A$2:$I$18, MATCH(U36, Sheet2!$A$1:$I$1, 0), FALSE)</f>
        <v>#N/A</v>
      </c>
      <c r="AS36" s="4" t="e">
        <f>VLOOKUP("pcTh", Sheet2!$A$2:$I$18, MATCH(V36, Sheet2!$A$1:$I$1, 0), FALSE)</f>
        <v>#N/A</v>
      </c>
      <c r="AT36" s="4" t="e">
        <f>VLOOKUP("pcPr", Sheet2!$A$2:$I$18, MATCH(W36, Sheet2!$A$1:$I$1, 0), FALSE)</f>
        <v>#N/A</v>
      </c>
    </row>
    <row r="37" spans="1:46" x14ac:dyDescent="0.2">
      <c r="A37" s="5">
        <v>178</v>
      </c>
      <c r="B37" s="5" t="s">
        <v>127</v>
      </c>
      <c r="C37" s="5" t="s">
        <v>128</v>
      </c>
      <c r="D37" s="5" t="s">
        <v>129</v>
      </c>
      <c r="E37" s="5" t="s">
        <v>16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17</v>
      </c>
      <c r="K37" s="5" t="s">
        <v>28</v>
      </c>
      <c r="L37" s="5" t="s">
        <v>17</v>
      </c>
      <c r="M37" s="5" t="s">
        <v>27</v>
      </c>
      <c r="N37" s="5" t="s">
        <v>17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4">
        <f t="shared" si="1"/>
        <v>6.55</v>
      </c>
      <c r="Z37" s="4" t="e">
        <f t="shared" si="2"/>
        <v>#N/A</v>
      </c>
      <c r="AA37" s="4">
        <f t="shared" si="0"/>
        <v>6.55</v>
      </c>
      <c r="AC37" s="4">
        <f>VLOOKUP("phyTh", Sheet2!$A$2:$I$10, MATCH(F37, Sheet2!$A$1:$I$1, 0), FALSE)</f>
        <v>1.05</v>
      </c>
      <c r="AD37" s="4">
        <f>VLOOKUP("phyPr", Sheet2!$A$2:$I$10, MATCH(G37, Sheet2!$A$1:$I$1, 0), FALSE)</f>
        <v>0.35</v>
      </c>
      <c r="AE37" s="4">
        <f>VLOOKUP("m1Th", Sheet2!$A$2:$I$10, MATCH(H37, Sheet2!$A$1:$I$1, 0), FALSE)</f>
        <v>1.4</v>
      </c>
      <c r="AF37" s="4">
        <f>VLOOKUP("beeTh", Sheet2!$A$2:$I$10, MATCH(I37, Sheet2!$A$1:$I$1, 0), FALSE)</f>
        <v>1.05</v>
      </c>
      <c r="AG37" s="4">
        <f>VLOOKUP("beePr", Sheet2!$A$2:$I$10, MATCH(J37, Sheet2!$A$1:$I$1, 0), FALSE)</f>
        <v>0.4</v>
      </c>
      <c r="AH37" s="4">
        <f>VLOOKUP("egTh", Sheet2!$A$2:$I$10, MATCH(K37, Sheet2!$A$1:$I$1, 0), FALSE)</f>
        <v>0.7</v>
      </c>
      <c r="AI37" s="4">
        <f>VLOOKUP("egPr", Sheet2!$A$2:$I$10, MATCH(L37, Sheet2!$A$1:$I$1, 0), FALSE)</f>
        <v>0.8</v>
      </c>
      <c r="AJ37" s="4">
        <f>VLOOKUP("emTh", Sheet2!$A$2:$I$10, MATCH(M37, Sheet2!$A$1:$I$1, 0), FALSE)</f>
        <v>0</v>
      </c>
      <c r="AK37" s="4">
        <f>VLOOKUP("eePr", Sheet2!$A$2:$I$10, MATCH(N37, Sheet2!$A$1:$I$1, 0), FALSE)</f>
        <v>0.8</v>
      </c>
      <c r="AM37" s="4" t="e">
        <f>VLOOKUP("m2Th", Sheet2!$A$2:$I$18, MATCH(P37, Sheet2!$A$1:$I$1, 0), FALSE)</f>
        <v>#N/A</v>
      </c>
      <c r="AN37" s="4" t="e">
        <f>VLOOKUP("chemTh", Sheet2!$A$2:$I$18, MATCH(Q37, Sheet2!$A$1:$I$1, 0), FALSE)</f>
        <v>#N/A</v>
      </c>
      <c r="AO37" s="4" t="e">
        <f>VLOOKUP("chemPr", Sheet2!$A$2:$I$18, MATCH(R37, Sheet2!$A$1:$I$1, 0), FALSE)</f>
        <v>#N/A</v>
      </c>
      <c r="AP37" s="4" t="e">
        <f>VLOOKUP("ppsTh", Sheet2!$A$2:$I$18, MATCH(S37, Sheet2!$A$1:$I$1, 0), FALSE)</f>
        <v>#N/A</v>
      </c>
      <c r="AQ37" s="4" t="e">
        <f>VLOOKUP("ppsPr", Sheet2!$A$2:$I$18, MATCH(T37, Sheet2!$A$1:$I$1, 0), FALSE)</f>
        <v>#N/A</v>
      </c>
      <c r="AR37" s="4" t="e">
        <f>VLOOKUP("wmpPr", Sheet2!$A$2:$I$18, MATCH(U37, Sheet2!$A$1:$I$1, 0), FALSE)</f>
        <v>#N/A</v>
      </c>
      <c r="AS37" s="4" t="e">
        <f>VLOOKUP("pcTh", Sheet2!$A$2:$I$18, MATCH(V37, Sheet2!$A$1:$I$1, 0), FALSE)</f>
        <v>#N/A</v>
      </c>
      <c r="AT37" s="4" t="e">
        <f>VLOOKUP("pcPr", Sheet2!$A$2:$I$18, MATCH(W37, Sheet2!$A$1:$I$1, 0), FALSE)</f>
        <v>#N/A</v>
      </c>
    </row>
    <row r="38" spans="1:46" x14ac:dyDescent="0.2">
      <c r="A38" s="5">
        <v>148</v>
      </c>
      <c r="B38" s="5" t="s">
        <v>130</v>
      </c>
      <c r="C38" s="5" t="s">
        <v>131</v>
      </c>
      <c r="D38" s="5" t="s">
        <v>132</v>
      </c>
      <c r="E38" s="5" t="s">
        <v>16</v>
      </c>
      <c r="F38" s="5" t="s">
        <v>18</v>
      </c>
      <c r="G38" s="5" t="s">
        <v>18</v>
      </c>
      <c r="H38" s="5" t="s">
        <v>17</v>
      </c>
      <c r="I38" s="5" t="s">
        <v>26</v>
      </c>
      <c r="J38" s="5" t="s">
        <v>18</v>
      </c>
      <c r="K38" s="5" t="s">
        <v>28</v>
      </c>
      <c r="L38" s="5" t="s">
        <v>17</v>
      </c>
      <c r="M38" s="5" t="s">
        <v>27</v>
      </c>
      <c r="N38" s="5" t="s">
        <v>18</v>
      </c>
      <c r="Y38" s="4">
        <f t="shared" si="1"/>
        <v>7.1500000000000012</v>
      </c>
      <c r="Z38" s="4" t="e">
        <f t="shared" si="2"/>
        <v>#N/A</v>
      </c>
      <c r="AA38" s="4">
        <f t="shared" si="0"/>
        <v>7.1500000000000012</v>
      </c>
      <c r="AC38" s="4">
        <f>VLOOKUP("phyTh", Sheet2!$A$2:$I$10, MATCH(F38, Sheet2!$A$1:$I$1, 0), FALSE)</f>
        <v>1.35</v>
      </c>
      <c r="AD38" s="4">
        <f>VLOOKUP("phyPr", Sheet2!$A$2:$I$10, MATCH(G38, Sheet2!$A$1:$I$1, 0), FALSE)</f>
        <v>0.45</v>
      </c>
      <c r="AE38" s="4">
        <f>VLOOKUP("m1Th", Sheet2!$A$2:$I$10, MATCH(H38, Sheet2!$A$1:$I$1, 0), FALSE)</f>
        <v>1.6</v>
      </c>
      <c r="AF38" s="4">
        <f>VLOOKUP("beeTh", Sheet2!$A$2:$I$10, MATCH(I38, Sheet2!$A$1:$I$1, 0), FALSE)</f>
        <v>0.9</v>
      </c>
      <c r="AG38" s="4">
        <f>VLOOKUP("beePr", Sheet2!$A$2:$I$10, MATCH(J38, Sheet2!$A$1:$I$1, 0), FALSE)</f>
        <v>0.45</v>
      </c>
      <c r="AH38" s="4">
        <f>VLOOKUP("egTh", Sheet2!$A$2:$I$10, MATCH(K38, Sheet2!$A$1:$I$1, 0), FALSE)</f>
        <v>0.7</v>
      </c>
      <c r="AI38" s="4">
        <f>VLOOKUP("egPr", Sheet2!$A$2:$I$10, MATCH(L38, Sheet2!$A$1:$I$1, 0), FALSE)</f>
        <v>0.8</v>
      </c>
      <c r="AJ38" s="4">
        <f>VLOOKUP("emTh", Sheet2!$A$2:$I$10, MATCH(M38, Sheet2!$A$1:$I$1, 0), FALSE)</f>
        <v>0</v>
      </c>
      <c r="AK38" s="4">
        <f>VLOOKUP("eePr", Sheet2!$A$2:$I$10, MATCH(N38, Sheet2!$A$1:$I$1, 0), FALSE)</f>
        <v>0.9</v>
      </c>
      <c r="AM38" s="4" t="e">
        <f>VLOOKUP("m2Th", Sheet2!$A$2:$I$18, MATCH(P38, Sheet2!$A$1:$I$1, 0), FALSE)</f>
        <v>#N/A</v>
      </c>
      <c r="AN38" s="4" t="e">
        <f>VLOOKUP("chemTh", Sheet2!$A$2:$I$18, MATCH(Q38, Sheet2!$A$1:$I$1, 0), FALSE)</f>
        <v>#N/A</v>
      </c>
      <c r="AO38" s="4" t="e">
        <f>VLOOKUP("chemPr", Sheet2!$A$2:$I$18, MATCH(R38, Sheet2!$A$1:$I$1, 0), FALSE)</f>
        <v>#N/A</v>
      </c>
      <c r="AP38" s="4" t="e">
        <f>VLOOKUP("ppsTh", Sheet2!$A$2:$I$18, MATCH(S38, Sheet2!$A$1:$I$1, 0), FALSE)</f>
        <v>#N/A</v>
      </c>
      <c r="AQ38" s="4" t="e">
        <f>VLOOKUP("ppsPr", Sheet2!$A$2:$I$18, MATCH(T38, Sheet2!$A$1:$I$1, 0), FALSE)</f>
        <v>#N/A</v>
      </c>
      <c r="AR38" s="4" t="e">
        <f>VLOOKUP("wmpPr", Sheet2!$A$2:$I$18, MATCH(U38, Sheet2!$A$1:$I$1, 0), FALSE)</f>
        <v>#N/A</v>
      </c>
      <c r="AS38" s="4" t="e">
        <f>VLOOKUP("pcTh", Sheet2!$A$2:$I$18, MATCH(V38, Sheet2!$A$1:$I$1, 0), FALSE)</f>
        <v>#N/A</v>
      </c>
      <c r="AT38" s="4" t="e">
        <f>VLOOKUP("pcPr", Sheet2!$A$2:$I$18, MATCH(W38, Sheet2!$A$1:$I$1, 0), FALSE)</f>
        <v>#N/A</v>
      </c>
    </row>
    <row r="39" spans="1:46" x14ac:dyDescent="0.2">
      <c r="A39" s="5">
        <v>244</v>
      </c>
      <c r="B39" s="5" t="s">
        <v>133</v>
      </c>
      <c r="C39" s="5" t="s">
        <v>134</v>
      </c>
      <c r="D39" s="5" t="s">
        <v>135</v>
      </c>
      <c r="E39" s="5" t="s">
        <v>16</v>
      </c>
      <c r="F39" s="5" t="s">
        <v>29</v>
      </c>
      <c r="G39" s="5" t="s">
        <v>28</v>
      </c>
      <c r="H39" s="5" t="s">
        <v>45</v>
      </c>
      <c r="I39" s="5" t="s">
        <v>27</v>
      </c>
      <c r="J39" s="5" t="s">
        <v>18</v>
      </c>
      <c r="K39" s="5" t="s">
        <v>26</v>
      </c>
      <c r="L39" s="5" t="s">
        <v>17</v>
      </c>
      <c r="M39" s="5" t="s">
        <v>27</v>
      </c>
      <c r="N39" s="5" t="s">
        <v>17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4">
        <f t="shared" si="1"/>
        <v>4.5999999999999996</v>
      </c>
      <c r="Z39" s="4" t="e">
        <f t="shared" si="2"/>
        <v>#N/A</v>
      </c>
      <c r="AA39" s="4">
        <f t="shared" si="0"/>
        <v>4.5999999999999996</v>
      </c>
      <c r="AC39" s="4">
        <f>VLOOKUP("phyTh", Sheet2!$A$2:$I$10, MATCH(F39, Sheet2!$A$1:$I$1, 0), FALSE)</f>
        <v>0.6</v>
      </c>
      <c r="AD39" s="4">
        <f>VLOOKUP("phyPr", Sheet2!$A$2:$I$10, MATCH(G39, Sheet2!$A$1:$I$1, 0), FALSE)</f>
        <v>0.35</v>
      </c>
      <c r="AE39" s="4">
        <f>VLOOKUP("m1Th", Sheet2!$A$2:$I$10, MATCH(H39, Sheet2!$A$1:$I$1, 0), FALSE)</f>
        <v>1</v>
      </c>
      <c r="AF39" s="4">
        <f>VLOOKUP("beeTh", Sheet2!$A$2:$I$10, MATCH(I39, Sheet2!$A$1:$I$1, 0), FALSE)</f>
        <v>0</v>
      </c>
      <c r="AG39" s="4">
        <f>VLOOKUP("beePr", Sheet2!$A$2:$I$10, MATCH(J39, Sheet2!$A$1:$I$1, 0), FALSE)</f>
        <v>0.45</v>
      </c>
      <c r="AH39" s="4">
        <f>VLOOKUP("egTh", Sheet2!$A$2:$I$10, MATCH(K39, Sheet2!$A$1:$I$1, 0), FALSE)</f>
        <v>0.6</v>
      </c>
      <c r="AI39" s="4">
        <f>VLOOKUP("egPr", Sheet2!$A$2:$I$10, MATCH(L39, Sheet2!$A$1:$I$1, 0), FALSE)</f>
        <v>0.8</v>
      </c>
      <c r="AJ39" s="4">
        <f>VLOOKUP("emTh", Sheet2!$A$2:$I$10, MATCH(M39, Sheet2!$A$1:$I$1, 0), FALSE)</f>
        <v>0</v>
      </c>
      <c r="AK39" s="4">
        <f>VLOOKUP("eePr", Sheet2!$A$2:$I$10, MATCH(N39, Sheet2!$A$1:$I$1, 0), FALSE)</f>
        <v>0.8</v>
      </c>
      <c r="AM39" s="4" t="e">
        <f>VLOOKUP("m2Th", Sheet2!$A$2:$I$18, MATCH(P39, Sheet2!$A$1:$I$1, 0), FALSE)</f>
        <v>#N/A</v>
      </c>
      <c r="AN39" s="4" t="e">
        <f>VLOOKUP("chemTh", Sheet2!$A$2:$I$18, MATCH(Q39, Sheet2!$A$1:$I$1, 0), FALSE)</f>
        <v>#N/A</v>
      </c>
      <c r="AO39" s="4" t="e">
        <f>VLOOKUP("chemPr", Sheet2!$A$2:$I$18, MATCH(R39, Sheet2!$A$1:$I$1, 0), FALSE)</f>
        <v>#N/A</v>
      </c>
      <c r="AP39" s="4" t="e">
        <f>VLOOKUP("ppsTh", Sheet2!$A$2:$I$18, MATCH(S39, Sheet2!$A$1:$I$1, 0), FALSE)</f>
        <v>#N/A</v>
      </c>
      <c r="AQ39" s="4" t="e">
        <f>VLOOKUP("ppsPr", Sheet2!$A$2:$I$18, MATCH(T39, Sheet2!$A$1:$I$1, 0), FALSE)</f>
        <v>#N/A</v>
      </c>
      <c r="AR39" s="4" t="e">
        <f>VLOOKUP("wmpPr", Sheet2!$A$2:$I$18, MATCH(U39, Sheet2!$A$1:$I$1, 0), FALSE)</f>
        <v>#N/A</v>
      </c>
      <c r="AS39" s="4" t="e">
        <f>VLOOKUP("pcTh", Sheet2!$A$2:$I$18, MATCH(V39, Sheet2!$A$1:$I$1, 0), FALSE)</f>
        <v>#N/A</v>
      </c>
      <c r="AT39" s="4" t="e">
        <f>VLOOKUP("pcPr", Sheet2!$A$2:$I$18, MATCH(W39, Sheet2!$A$1:$I$1, 0), FALSE)</f>
        <v>#N/A</v>
      </c>
    </row>
    <row r="40" spans="1:46" x14ac:dyDescent="0.2">
      <c r="A40" s="5">
        <v>108</v>
      </c>
      <c r="B40" s="5" t="s">
        <v>136</v>
      </c>
      <c r="C40" s="5" t="s">
        <v>137</v>
      </c>
      <c r="D40" s="5" t="s">
        <v>138</v>
      </c>
      <c r="E40" s="5" t="s">
        <v>16</v>
      </c>
      <c r="F40" s="5" t="s">
        <v>17</v>
      </c>
      <c r="G40" s="5" t="s">
        <v>18</v>
      </c>
      <c r="H40" s="5" t="s">
        <v>28</v>
      </c>
      <c r="I40" s="5" t="s">
        <v>28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18</v>
      </c>
      <c r="Y40" s="4">
        <f t="shared" si="1"/>
        <v>7.8</v>
      </c>
      <c r="Z40" s="4" t="e">
        <f t="shared" si="2"/>
        <v>#N/A</v>
      </c>
      <c r="AA40" s="4">
        <f t="shared" si="0"/>
        <v>7.8</v>
      </c>
      <c r="AC40" s="4">
        <f>VLOOKUP("phyTh", Sheet2!$A$2:$I$10, MATCH(F40, Sheet2!$A$1:$I$1, 0), FALSE)</f>
        <v>1.2</v>
      </c>
      <c r="AD40" s="4">
        <f>VLOOKUP("phyPr", Sheet2!$A$2:$I$10, MATCH(G40, Sheet2!$A$1:$I$1, 0), FALSE)</f>
        <v>0.45</v>
      </c>
      <c r="AE40" s="4">
        <f>VLOOKUP("m1Th", Sheet2!$A$2:$I$10, MATCH(H40, Sheet2!$A$1:$I$1, 0), FALSE)</f>
        <v>1.4</v>
      </c>
      <c r="AF40" s="4">
        <f>VLOOKUP("beeTh", Sheet2!$A$2:$I$10, MATCH(I40, Sheet2!$A$1:$I$1, 0), FALSE)</f>
        <v>1.05</v>
      </c>
      <c r="AG40" s="4">
        <f>VLOOKUP("beePr", Sheet2!$A$2:$I$10, MATCH(J40, Sheet2!$A$1:$I$1, 0), FALSE)</f>
        <v>0.4</v>
      </c>
      <c r="AH40" s="4">
        <f>VLOOKUP("egTh", Sheet2!$A$2:$I$10, MATCH(K40, Sheet2!$A$1:$I$1, 0), FALSE)</f>
        <v>0.8</v>
      </c>
      <c r="AI40" s="4">
        <f>VLOOKUP("egPr", Sheet2!$A$2:$I$10, MATCH(L40, Sheet2!$A$1:$I$1, 0), FALSE)</f>
        <v>0.8</v>
      </c>
      <c r="AJ40" s="4">
        <f>VLOOKUP("emTh", Sheet2!$A$2:$I$10, MATCH(M40, Sheet2!$A$1:$I$1, 0), FALSE)</f>
        <v>0.8</v>
      </c>
      <c r="AK40" s="4">
        <f>VLOOKUP("eePr", Sheet2!$A$2:$I$10, MATCH(N40, Sheet2!$A$1:$I$1, 0), FALSE)</f>
        <v>0.9</v>
      </c>
      <c r="AM40" s="4" t="e">
        <f>VLOOKUP("m2Th", Sheet2!$A$2:$I$18, MATCH(P40, Sheet2!$A$1:$I$1, 0), FALSE)</f>
        <v>#N/A</v>
      </c>
      <c r="AN40" s="4" t="e">
        <f>VLOOKUP("chemTh", Sheet2!$A$2:$I$18, MATCH(Q40, Sheet2!$A$1:$I$1, 0), FALSE)</f>
        <v>#N/A</v>
      </c>
      <c r="AO40" s="4" t="e">
        <f>VLOOKUP("chemPr", Sheet2!$A$2:$I$18, MATCH(R40, Sheet2!$A$1:$I$1, 0), FALSE)</f>
        <v>#N/A</v>
      </c>
      <c r="AP40" s="4" t="e">
        <f>VLOOKUP("ppsTh", Sheet2!$A$2:$I$18, MATCH(S40, Sheet2!$A$1:$I$1, 0), FALSE)</f>
        <v>#N/A</v>
      </c>
      <c r="AQ40" s="4" t="e">
        <f>VLOOKUP("ppsPr", Sheet2!$A$2:$I$18, MATCH(T40, Sheet2!$A$1:$I$1, 0), FALSE)</f>
        <v>#N/A</v>
      </c>
      <c r="AR40" s="4" t="e">
        <f>VLOOKUP("wmpPr", Sheet2!$A$2:$I$18, MATCH(U40, Sheet2!$A$1:$I$1, 0), FALSE)</f>
        <v>#N/A</v>
      </c>
      <c r="AS40" s="4" t="e">
        <f>VLOOKUP("pcTh", Sheet2!$A$2:$I$18, MATCH(V40, Sheet2!$A$1:$I$1, 0), FALSE)</f>
        <v>#N/A</v>
      </c>
      <c r="AT40" s="4" t="e">
        <f>VLOOKUP("pcPr", Sheet2!$A$2:$I$18, MATCH(W40, Sheet2!$A$1:$I$1, 0), FALSE)</f>
        <v>#N/A</v>
      </c>
    </row>
    <row r="41" spans="1:46" x14ac:dyDescent="0.2">
      <c r="A41" s="5">
        <v>329</v>
      </c>
      <c r="B41" s="5" t="s">
        <v>139</v>
      </c>
      <c r="C41" s="5" t="s">
        <v>140</v>
      </c>
      <c r="D41" s="5" t="s">
        <v>141</v>
      </c>
      <c r="E41" s="5" t="s">
        <v>16</v>
      </c>
      <c r="F41" s="5" t="s">
        <v>27</v>
      </c>
      <c r="G41" s="5" t="s">
        <v>17</v>
      </c>
      <c r="H41" s="5" t="s">
        <v>27</v>
      </c>
      <c r="I41" s="5" t="s">
        <v>27</v>
      </c>
      <c r="J41" s="5" t="s">
        <v>28</v>
      </c>
      <c r="K41" s="5" t="s">
        <v>27</v>
      </c>
      <c r="L41" s="5" t="s">
        <v>27</v>
      </c>
      <c r="M41" s="5" t="s">
        <v>27</v>
      </c>
      <c r="N41" s="5" t="s">
        <v>26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4">
        <f t="shared" si="1"/>
        <v>1.35</v>
      </c>
      <c r="Z41" s="4" t="e">
        <f t="shared" si="2"/>
        <v>#N/A</v>
      </c>
      <c r="AA41" s="4">
        <f t="shared" si="0"/>
        <v>1.35</v>
      </c>
      <c r="AC41" s="4">
        <f>VLOOKUP("phyTh", Sheet2!$A$2:$I$10, MATCH(F41, Sheet2!$A$1:$I$1, 0), FALSE)</f>
        <v>0</v>
      </c>
      <c r="AD41" s="4">
        <f>VLOOKUP("phyPr", Sheet2!$A$2:$I$10, MATCH(G41, Sheet2!$A$1:$I$1, 0), FALSE)</f>
        <v>0.4</v>
      </c>
      <c r="AE41" s="4">
        <f>VLOOKUP("m1Th", Sheet2!$A$2:$I$10, MATCH(H41, Sheet2!$A$1:$I$1, 0), FALSE)</f>
        <v>0</v>
      </c>
      <c r="AF41" s="4">
        <f>VLOOKUP("beeTh", Sheet2!$A$2:$I$10, MATCH(I41, Sheet2!$A$1:$I$1, 0), FALSE)</f>
        <v>0</v>
      </c>
      <c r="AG41" s="4">
        <f>VLOOKUP("beePr", Sheet2!$A$2:$I$10, MATCH(J41, Sheet2!$A$1:$I$1, 0), FALSE)</f>
        <v>0.35</v>
      </c>
      <c r="AH41" s="4">
        <f>VLOOKUP("egTh", Sheet2!$A$2:$I$10, MATCH(K41, Sheet2!$A$1:$I$1, 0), FALSE)</f>
        <v>0</v>
      </c>
      <c r="AI41" s="4">
        <f>VLOOKUP("egPr", Sheet2!$A$2:$I$10, MATCH(L41, Sheet2!$A$1:$I$1, 0), FALSE)</f>
        <v>0</v>
      </c>
      <c r="AJ41" s="4">
        <f>VLOOKUP("emTh", Sheet2!$A$2:$I$10, MATCH(M41, Sheet2!$A$1:$I$1, 0), FALSE)</f>
        <v>0</v>
      </c>
      <c r="AK41" s="4">
        <f>VLOOKUP("eePr", Sheet2!$A$2:$I$10, MATCH(N41, Sheet2!$A$1:$I$1, 0), FALSE)</f>
        <v>0.6</v>
      </c>
      <c r="AM41" s="4" t="e">
        <f>VLOOKUP("m2Th", Sheet2!$A$2:$I$18, MATCH(P41, Sheet2!$A$1:$I$1, 0), FALSE)</f>
        <v>#N/A</v>
      </c>
      <c r="AN41" s="4" t="e">
        <f>VLOOKUP("chemTh", Sheet2!$A$2:$I$18, MATCH(Q41, Sheet2!$A$1:$I$1, 0), FALSE)</f>
        <v>#N/A</v>
      </c>
      <c r="AO41" s="4" t="e">
        <f>VLOOKUP("chemPr", Sheet2!$A$2:$I$18, MATCH(R41, Sheet2!$A$1:$I$1, 0), FALSE)</f>
        <v>#N/A</v>
      </c>
      <c r="AP41" s="4" t="e">
        <f>VLOOKUP("ppsTh", Sheet2!$A$2:$I$18, MATCH(S41, Sheet2!$A$1:$I$1, 0), FALSE)</f>
        <v>#N/A</v>
      </c>
      <c r="AQ41" s="4" t="e">
        <f>VLOOKUP("ppsPr", Sheet2!$A$2:$I$18, MATCH(T41, Sheet2!$A$1:$I$1, 0), FALSE)</f>
        <v>#N/A</v>
      </c>
      <c r="AR41" s="4" t="e">
        <f>VLOOKUP("wmpPr", Sheet2!$A$2:$I$18, MATCH(U41, Sheet2!$A$1:$I$1, 0), FALSE)</f>
        <v>#N/A</v>
      </c>
      <c r="AS41" s="4" t="e">
        <f>VLOOKUP("pcTh", Sheet2!$A$2:$I$18, MATCH(V41, Sheet2!$A$1:$I$1, 0), FALSE)</f>
        <v>#N/A</v>
      </c>
      <c r="AT41" s="4" t="e">
        <f>VLOOKUP("pcPr", Sheet2!$A$2:$I$18, MATCH(W41, Sheet2!$A$1:$I$1, 0), FALSE)</f>
        <v>#N/A</v>
      </c>
    </row>
    <row r="42" spans="1:46" x14ac:dyDescent="0.2">
      <c r="A42" s="5">
        <v>209</v>
      </c>
      <c r="B42" s="5" t="s">
        <v>142</v>
      </c>
      <c r="C42" s="5" t="s">
        <v>143</v>
      </c>
      <c r="D42" s="5" t="s">
        <v>144</v>
      </c>
      <c r="E42" s="5" t="s">
        <v>16</v>
      </c>
      <c r="F42" s="5" t="s">
        <v>45</v>
      </c>
      <c r="G42" s="5" t="s">
        <v>28</v>
      </c>
      <c r="H42" s="5" t="s">
        <v>26</v>
      </c>
      <c r="I42" s="5" t="s">
        <v>28</v>
      </c>
      <c r="J42" s="5" t="s">
        <v>18</v>
      </c>
      <c r="K42" s="5" t="s">
        <v>45</v>
      </c>
      <c r="L42" s="5" t="s">
        <v>28</v>
      </c>
      <c r="M42" s="5" t="s">
        <v>27</v>
      </c>
      <c r="N42" s="5" t="s">
        <v>17</v>
      </c>
      <c r="Y42" s="4">
        <f t="shared" si="1"/>
        <v>5.8</v>
      </c>
      <c r="Z42" s="4" t="e">
        <f t="shared" si="2"/>
        <v>#N/A</v>
      </c>
      <c r="AA42" s="4">
        <f t="shared" si="0"/>
        <v>5.8</v>
      </c>
      <c r="AC42" s="4">
        <f>VLOOKUP("phyTh", Sheet2!$A$2:$I$10, MATCH(F42, Sheet2!$A$1:$I$1, 0), FALSE)</f>
        <v>0.75</v>
      </c>
      <c r="AD42" s="4">
        <f>VLOOKUP("phyPr", Sheet2!$A$2:$I$10, MATCH(G42, Sheet2!$A$1:$I$1, 0), FALSE)</f>
        <v>0.35</v>
      </c>
      <c r="AE42" s="4">
        <f>VLOOKUP("m1Th", Sheet2!$A$2:$I$10, MATCH(H42, Sheet2!$A$1:$I$1, 0), FALSE)</f>
        <v>1.2</v>
      </c>
      <c r="AF42" s="4">
        <f>VLOOKUP("beeTh", Sheet2!$A$2:$I$10, MATCH(I42, Sheet2!$A$1:$I$1, 0), FALSE)</f>
        <v>1.05</v>
      </c>
      <c r="AG42" s="4">
        <f>VLOOKUP("beePr", Sheet2!$A$2:$I$10, MATCH(J42, Sheet2!$A$1:$I$1, 0), FALSE)</f>
        <v>0.45</v>
      </c>
      <c r="AH42" s="4">
        <f>VLOOKUP("egTh", Sheet2!$A$2:$I$10, MATCH(K42, Sheet2!$A$1:$I$1, 0), FALSE)</f>
        <v>0.5</v>
      </c>
      <c r="AI42" s="4">
        <f>VLOOKUP("egPr", Sheet2!$A$2:$I$10, MATCH(L42, Sheet2!$A$1:$I$1, 0), FALSE)</f>
        <v>0.7</v>
      </c>
      <c r="AJ42" s="4">
        <f>VLOOKUP("emTh", Sheet2!$A$2:$I$10, MATCH(M42, Sheet2!$A$1:$I$1, 0), FALSE)</f>
        <v>0</v>
      </c>
      <c r="AK42" s="4">
        <f>VLOOKUP("eePr", Sheet2!$A$2:$I$10, MATCH(N42, Sheet2!$A$1:$I$1, 0), FALSE)</f>
        <v>0.8</v>
      </c>
      <c r="AM42" s="4" t="e">
        <f>VLOOKUP("m2Th", Sheet2!$A$2:$I$18, MATCH(P42, Sheet2!$A$1:$I$1, 0), FALSE)</f>
        <v>#N/A</v>
      </c>
      <c r="AN42" s="4" t="e">
        <f>VLOOKUP("chemTh", Sheet2!$A$2:$I$18, MATCH(Q42, Sheet2!$A$1:$I$1, 0), FALSE)</f>
        <v>#N/A</v>
      </c>
      <c r="AO42" s="4" t="e">
        <f>VLOOKUP("chemPr", Sheet2!$A$2:$I$18, MATCH(R42, Sheet2!$A$1:$I$1, 0), FALSE)</f>
        <v>#N/A</v>
      </c>
      <c r="AP42" s="4" t="e">
        <f>VLOOKUP("ppsTh", Sheet2!$A$2:$I$18, MATCH(S42, Sheet2!$A$1:$I$1, 0), FALSE)</f>
        <v>#N/A</v>
      </c>
      <c r="AQ42" s="4" t="e">
        <f>VLOOKUP("ppsPr", Sheet2!$A$2:$I$18, MATCH(T42, Sheet2!$A$1:$I$1, 0), FALSE)</f>
        <v>#N/A</v>
      </c>
      <c r="AR42" s="4" t="e">
        <f>VLOOKUP("wmpPr", Sheet2!$A$2:$I$18, MATCH(U42, Sheet2!$A$1:$I$1, 0), FALSE)</f>
        <v>#N/A</v>
      </c>
      <c r="AS42" s="4" t="e">
        <f>VLOOKUP("pcTh", Sheet2!$A$2:$I$18, MATCH(V42, Sheet2!$A$1:$I$1, 0), FALSE)</f>
        <v>#N/A</v>
      </c>
      <c r="AT42" s="4" t="e">
        <f>VLOOKUP("pcPr", Sheet2!$A$2:$I$18, MATCH(W42, Sheet2!$A$1:$I$1, 0), FALSE)</f>
        <v>#N/A</v>
      </c>
    </row>
    <row r="43" spans="1:46" x14ac:dyDescent="0.2">
      <c r="A43" s="5">
        <v>200</v>
      </c>
      <c r="B43" s="5" t="s">
        <v>145</v>
      </c>
      <c r="C43" s="5" t="s">
        <v>146</v>
      </c>
      <c r="D43" s="5" t="s">
        <v>147</v>
      </c>
      <c r="E43" s="5" t="s">
        <v>16</v>
      </c>
      <c r="F43" s="5" t="s">
        <v>28</v>
      </c>
      <c r="G43" s="5" t="s">
        <v>17</v>
      </c>
      <c r="H43" s="5" t="s">
        <v>26</v>
      </c>
      <c r="I43" s="5" t="s">
        <v>45</v>
      </c>
      <c r="J43" s="5" t="s">
        <v>18</v>
      </c>
      <c r="K43" s="5" t="s">
        <v>45</v>
      </c>
      <c r="L43" s="5" t="s">
        <v>17</v>
      </c>
      <c r="M43" s="5" t="s">
        <v>27</v>
      </c>
      <c r="N43" s="5" t="s">
        <v>17</v>
      </c>
      <c r="Y43" s="4">
        <f t="shared" si="1"/>
        <v>5.95</v>
      </c>
      <c r="Z43" s="4" t="e">
        <f t="shared" si="2"/>
        <v>#N/A</v>
      </c>
      <c r="AA43" s="4">
        <f t="shared" si="0"/>
        <v>5.95</v>
      </c>
      <c r="AC43" s="4">
        <f>VLOOKUP("phyTh", Sheet2!$A$2:$I$10, MATCH(F43, Sheet2!$A$1:$I$1, 0), FALSE)</f>
        <v>1.05</v>
      </c>
      <c r="AD43" s="4">
        <f>VLOOKUP("phyPr", Sheet2!$A$2:$I$10, MATCH(G43, Sheet2!$A$1:$I$1, 0), FALSE)</f>
        <v>0.4</v>
      </c>
      <c r="AE43" s="4">
        <f>VLOOKUP("m1Th", Sheet2!$A$2:$I$10, MATCH(H43, Sheet2!$A$1:$I$1, 0), FALSE)</f>
        <v>1.2</v>
      </c>
      <c r="AF43" s="4">
        <f>VLOOKUP("beeTh", Sheet2!$A$2:$I$10, MATCH(I43, Sheet2!$A$1:$I$1, 0), FALSE)</f>
        <v>0.75</v>
      </c>
      <c r="AG43" s="4">
        <f>VLOOKUP("beePr", Sheet2!$A$2:$I$10, MATCH(J43, Sheet2!$A$1:$I$1, 0), FALSE)</f>
        <v>0.45</v>
      </c>
      <c r="AH43" s="4">
        <f>VLOOKUP("egTh", Sheet2!$A$2:$I$10, MATCH(K43, Sheet2!$A$1:$I$1, 0), FALSE)</f>
        <v>0.5</v>
      </c>
      <c r="AI43" s="4">
        <f>VLOOKUP("egPr", Sheet2!$A$2:$I$10, MATCH(L43, Sheet2!$A$1:$I$1, 0), FALSE)</f>
        <v>0.8</v>
      </c>
      <c r="AJ43" s="4">
        <f>VLOOKUP("emTh", Sheet2!$A$2:$I$10, MATCH(M43, Sheet2!$A$1:$I$1, 0), FALSE)</f>
        <v>0</v>
      </c>
      <c r="AK43" s="4">
        <f>VLOOKUP("eePr", Sheet2!$A$2:$I$10, MATCH(N43, Sheet2!$A$1:$I$1, 0), FALSE)</f>
        <v>0.8</v>
      </c>
      <c r="AM43" s="4" t="e">
        <f>VLOOKUP("m2Th", Sheet2!$A$2:$I$18, MATCH(P43, Sheet2!$A$1:$I$1, 0), FALSE)</f>
        <v>#N/A</v>
      </c>
      <c r="AN43" s="4" t="e">
        <f>VLOOKUP("chemTh", Sheet2!$A$2:$I$18, MATCH(Q43, Sheet2!$A$1:$I$1, 0), FALSE)</f>
        <v>#N/A</v>
      </c>
      <c r="AO43" s="4" t="e">
        <f>VLOOKUP("chemPr", Sheet2!$A$2:$I$18, MATCH(R43, Sheet2!$A$1:$I$1, 0), FALSE)</f>
        <v>#N/A</v>
      </c>
      <c r="AP43" s="4" t="e">
        <f>VLOOKUP("ppsTh", Sheet2!$A$2:$I$18, MATCH(S43, Sheet2!$A$1:$I$1, 0), FALSE)</f>
        <v>#N/A</v>
      </c>
      <c r="AQ43" s="4" t="e">
        <f>VLOOKUP("ppsPr", Sheet2!$A$2:$I$18, MATCH(T43, Sheet2!$A$1:$I$1, 0), FALSE)</f>
        <v>#N/A</v>
      </c>
      <c r="AR43" s="4" t="e">
        <f>VLOOKUP("wmpPr", Sheet2!$A$2:$I$18, MATCH(U43, Sheet2!$A$1:$I$1, 0), FALSE)</f>
        <v>#N/A</v>
      </c>
      <c r="AS43" s="4" t="e">
        <f>VLOOKUP("pcTh", Sheet2!$A$2:$I$18, MATCH(V43, Sheet2!$A$1:$I$1, 0), FALSE)</f>
        <v>#N/A</v>
      </c>
      <c r="AT43" s="4" t="e">
        <f>VLOOKUP("pcPr", Sheet2!$A$2:$I$18, MATCH(W43, Sheet2!$A$1:$I$1, 0), FALSE)</f>
        <v>#N/A</v>
      </c>
    </row>
    <row r="44" spans="1:46" ht="20.399999999999999" x14ac:dyDescent="0.2">
      <c r="A44" s="5">
        <v>316</v>
      </c>
      <c r="B44" s="5" t="s">
        <v>148</v>
      </c>
      <c r="C44" s="5" t="s">
        <v>149</v>
      </c>
      <c r="D44" s="5" t="s">
        <v>150</v>
      </c>
      <c r="E44" s="5" t="s">
        <v>16</v>
      </c>
      <c r="F44" s="5" t="s">
        <v>27</v>
      </c>
      <c r="G44" s="5" t="s">
        <v>28</v>
      </c>
      <c r="H44" s="5" t="s">
        <v>27</v>
      </c>
      <c r="I44" s="5" t="s">
        <v>27</v>
      </c>
      <c r="J44" s="5" t="s">
        <v>28</v>
      </c>
      <c r="K44" s="5" t="s">
        <v>27</v>
      </c>
      <c r="L44" s="5" t="s">
        <v>28</v>
      </c>
      <c r="M44" s="5" t="s">
        <v>27</v>
      </c>
      <c r="N44" s="5" t="s">
        <v>28</v>
      </c>
      <c r="Y44" s="4">
        <f t="shared" si="1"/>
        <v>2.0999999999999996</v>
      </c>
      <c r="Z44" s="4" t="e">
        <f t="shared" si="2"/>
        <v>#N/A</v>
      </c>
      <c r="AA44" s="4">
        <f t="shared" si="0"/>
        <v>2.0999999999999996</v>
      </c>
      <c r="AC44" s="4">
        <f>VLOOKUP("phyTh", Sheet2!$A$2:$I$10, MATCH(F44, Sheet2!$A$1:$I$1, 0), FALSE)</f>
        <v>0</v>
      </c>
      <c r="AD44" s="4">
        <f>VLOOKUP("phyPr", Sheet2!$A$2:$I$10, MATCH(G44, Sheet2!$A$1:$I$1, 0), FALSE)</f>
        <v>0.35</v>
      </c>
      <c r="AE44" s="4">
        <f>VLOOKUP("m1Th", Sheet2!$A$2:$I$10, MATCH(H44, Sheet2!$A$1:$I$1, 0), FALSE)</f>
        <v>0</v>
      </c>
      <c r="AF44" s="4">
        <f>VLOOKUP("beeTh", Sheet2!$A$2:$I$10, MATCH(I44, Sheet2!$A$1:$I$1, 0), FALSE)</f>
        <v>0</v>
      </c>
      <c r="AG44" s="4">
        <f>VLOOKUP("beePr", Sheet2!$A$2:$I$10, MATCH(J44, Sheet2!$A$1:$I$1, 0), FALSE)</f>
        <v>0.35</v>
      </c>
      <c r="AH44" s="4">
        <f>VLOOKUP("egTh", Sheet2!$A$2:$I$10, MATCH(K44, Sheet2!$A$1:$I$1, 0), FALSE)</f>
        <v>0</v>
      </c>
      <c r="AI44" s="4">
        <f>VLOOKUP("egPr", Sheet2!$A$2:$I$10, MATCH(L44, Sheet2!$A$1:$I$1, 0), FALSE)</f>
        <v>0.7</v>
      </c>
      <c r="AJ44" s="4">
        <f>VLOOKUP("emTh", Sheet2!$A$2:$I$10, MATCH(M44, Sheet2!$A$1:$I$1, 0), FALSE)</f>
        <v>0</v>
      </c>
      <c r="AK44" s="4">
        <f>VLOOKUP("eePr", Sheet2!$A$2:$I$10, MATCH(N44, Sheet2!$A$1:$I$1, 0), FALSE)</f>
        <v>0.7</v>
      </c>
      <c r="AM44" s="4" t="e">
        <f>VLOOKUP("m2Th", Sheet2!$A$2:$I$18, MATCH(P44, Sheet2!$A$1:$I$1, 0), FALSE)</f>
        <v>#N/A</v>
      </c>
      <c r="AN44" s="4" t="e">
        <f>VLOOKUP("chemTh", Sheet2!$A$2:$I$18, MATCH(Q44, Sheet2!$A$1:$I$1, 0), FALSE)</f>
        <v>#N/A</v>
      </c>
      <c r="AO44" s="4" t="e">
        <f>VLOOKUP("chemPr", Sheet2!$A$2:$I$18, MATCH(R44, Sheet2!$A$1:$I$1, 0), FALSE)</f>
        <v>#N/A</v>
      </c>
      <c r="AP44" s="4" t="e">
        <f>VLOOKUP("ppsTh", Sheet2!$A$2:$I$18, MATCH(S44, Sheet2!$A$1:$I$1, 0), FALSE)</f>
        <v>#N/A</v>
      </c>
      <c r="AQ44" s="4" t="e">
        <f>VLOOKUP("ppsPr", Sheet2!$A$2:$I$18, MATCH(T44, Sheet2!$A$1:$I$1, 0), FALSE)</f>
        <v>#N/A</v>
      </c>
      <c r="AR44" s="4" t="e">
        <f>VLOOKUP("wmpPr", Sheet2!$A$2:$I$18, MATCH(U44, Sheet2!$A$1:$I$1, 0), FALSE)</f>
        <v>#N/A</v>
      </c>
      <c r="AS44" s="4" t="e">
        <f>VLOOKUP("pcTh", Sheet2!$A$2:$I$18, MATCH(V44, Sheet2!$A$1:$I$1, 0), FALSE)</f>
        <v>#N/A</v>
      </c>
      <c r="AT44" s="4" t="e">
        <f>VLOOKUP("pcPr", Sheet2!$A$2:$I$18, MATCH(W44, Sheet2!$A$1:$I$1, 0), FALSE)</f>
        <v>#N/A</v>
      </c>
    </row>
    <row r="45" spans="1:46" x14ac:dyDescent="0.2">
      <c r="A45" s="5">
        <v>238</v>
      </c>
      <c r="B45" s="5" t="s">
        <v>151</v>
      </c>
      <c r="C45" s="5" t="s">
        <v>152</v>
      </c>
      <c r="D45" s="5" t="s">
        <v>153</v>
      </c>
      <c r="E45" s="5" t="s">
        <v>16</v>
      </c>
      <c r="F45" s="5" t="s">
        <v>45</v>
      </c>
      <c r="G45" s="5" t="s">
        <v>17</v>
      </c>
      <c r="H45" s="5" t="s">
        <v>28</v>
      </c>
      <c r="I45" s="5" t="s">
        <v>29</v>
      </c>
      <c r="J45" s="5" t="s">
        <v>17</v>
      </c>
      <c r="K45" s="5" t="s">
        <v>27</v>
      </c>
      <c r="L45" s="5" t="s">
        <v>26</v>
      </c>
      <c r="M45" s="5" t="s">
        <v>27</v>
      </c>
      <c r="N45" s="5" t="s">
        <v>17</v>
      </c>
      <c r="Y45" s="4">
        <f t="shared" si="1"/>
        <v>4.9499999999999993</v>
      </c>
      <c r="Z45" s="4" t="e">
        <f t="shared" si="2"/>
        <v>#N/A</v>
      </c>
      <c r="AA45" s="4">
        <f t="shared" si="0"/>
        <v>4.9499999999999993</v>
      </c>
      <c r="AC45" s="4">
        <f>VLOOKUP("phyTh", Sheet2!$A$2:$I$10, MATCH(F45, Sheet2!$A$1:$I$1, 0), FALSE)</f>
        <v>0.75</v>
      </c>
      <c r="AD45" s="4">
        <f>VLOOKUP("phyPr", Sheet2!$A$2:$I$10, MATCH(G45, Sheet2!$A$1:$I$1, 0), FALSE)</f>
        <v>0.4</v>
      </c>
      <c r="AE45" s="4">
        <f>VLOOKUP("m1Th", Sheet2!$A$2:$I$10, MATCH(H45, Sheet2!$A$1:$I$1, 0), FALSE)</f>
        <v>1.4</v>
      </c>
      <c r="AF45" s="4">
        <f>VLOOKUP("beeTh", Sheet2!$A$2:$I$10, MATCH(I45, Sheet2!$A$1:$I$1, 0), FALSE)</f>
        <v>0.6</v>
      </c>
      <c r="AG45" s="4">
        <f>VLOOKUP("beePr", Sheet2!$A$2:$I$10, MATCH(J45, Sheet2!$A$1:$I$1, 0), FALSE)</f>
        <v>0.4</v>
      </c>
      <c r="AH45" s="4">
        <f>VLOOKUP("egTh", Sheet2!$A$2:$I$10, MATCH(K45, Sheet2!$A$1:$I$1, 0), FALSE)</f>
        <v>0</v>
      </c>
      <c r="AI45" s="4">
        <f>VLOOKUP("egPr", Sheet2!$A$2:$I$10, MATCH(L45, Sheet2!$A$1:$I$1, 0), FALSE)</f>
        <v>0.6</v>
      </c>
      <c r="AJ45" s="4">
        <f>VLOOKUP("emTh", Sheet2!$A$2:$I$10, MATCH(M45, Sheet2!$A$1:$I$1, 0), FALSE)</f>
        <v>0</v>
      </c>
      <c r="AK45" s="4">
        <f>VLOOKUP("eePr", Sheet2!$A$2:$I$10, MATCH(N45, Sheet2!$A$1:$I$1, 0), FALSE)</f>
        <v>0.8</v>
      </c>
      <c r="AM45" s="4" t="e">
        <f>VLOOKUP("m2Th", Sheet2!$A$2:$I$18, MATCH(P45, Sheet2!$A$1:$I$1, 0), FALSE)</f>
        <v>#N/A</v>
      </c>
      <c r="AN45" s="4" t="e">
        <f>VLOOKUP("chemTh", Sheet2!$A$2:$I$18, MATCH(Q45, Sheet2!$A$1:$I$1, 0), FALSE)</f>
        <v>#N/A</v>
      </c>
      <c r="AO45" s="4" t="e">
        <f>VLOOKUP("chemPr", Sheet2!$A$2:$I$18, MATCH(R45, Sheet2!$A$1:$I$1, 0), FALSE)</f>
        <v>#N/A</v>
      </c>
      <c r="AP45" s="4" t="e">
        <f>VLOOKUP("ppsTh", Sheet2!$A$2:$I$18, MATCH(S45, Sheet2!$A$1:$I$1, 0), FALSE)</f>
        <v>#N/A</v>
      </c>
      <c r="AQ45" s="4" t="e">
        <f>VLOOKUP("ppsPr", Sheet2!$A$2:$I$18, MATCH(T45, Sheet2!$A$1:$I$1, 0), FALSE)</f>
        <v>#N/A</v>
      </c>
      <c r="AR45" s="4" t="e">
        <f>VLOOKUP("wmpPr", Sheet2!$A$2:$I$18, MATCH(U45, Sheet2!$A$1:$I$1, 0), FALSE)</f>
        <v>#N/A</v>
      </c>
      <c r="AS45" s="4" t="e">
        <f>VLOOKUP("pcTh", Sheet2!$A$2:$I$18, MATCH(V45, Sheet2!$A$1:$I$1, 0), FALSE)</f>
        <v>#N/A</v>
      </c>
      <c r="AT45" s="4" t="e">
        <f>VLOOKUP("pcPr", Sheet2!$A$2:$I$18, MATCH(W45, Sheet2!$A$1:$I$1, 0), FALSE)</f>
        <v>#N/A</v>
      </c>
    </row>
    <row r="46" spans="1:46" x14ac:dyDescent="0.2">
      <c r="A46" s="5">
        <v>265</v>
      </c>
      <c r="B46" s="5" t="s">
        <v>154</v>
      </c>
      <c r="C46" s="5" t="s">
        <v>155</v>
      </c>
      <c r="D46" s="5" t="s">
        <v>156</v>
      </c>
      <c r="E46" s="5" t="s">
        <v>16</v>
      </c>
      <c r="F46" s="5" t="s">
        <v>27</v>
      </c>
      <c r="G46" s="5" t="s">
        <v>17</v>
      </c>
      <c r="H46" s="5" t="s">
        <v>26</v>
      </c>
      <c r="I46" s="5" t="s">
        <v>27</v>
      </c>
      <c r="J46" s="5" t="s">
        <v>28</v>
      </c>
      <c r="K46" s="5" t="s">
        <v>26</v>
      </c>
      <c r="L46" s="5" t="s">
        <v>28</v>
      </c>
      <c r="M46" s="5" t="s">
        <v>27</v>
      </c>
      <c r="N46" s="5" t="s">
        <v>26</v>
      </c>
      <c r="Y46" s="4">
        <f t="shared" si="1"/>
        <v>3.85</v>
      </c>
      <c r="Z46" s="4" t="e">
        <f t="shared" si="2"/>
        <v>#N/A</v>
      </c>
      <c r="AA46" s="4">
        <f t="shared" si="0"/>
        <v>3.85</v>
      </c>
      <c r="AC46" s="4">
        <f>VLOOKUP("phyTh", Sheet2!$A$2:$I$10, MATCH(F46, Sheet2!$A$1:$I$1, 0), FALSE)</f>
        <v>0</v>
      </c>
      <c r="AD46" s="4">
        <f>VLOOKUP("phyPr", Sheet2!$A$2:$I$10, MATCH(G46, Sheet2!$A$1:$I$1, 0), FALSE)</f>
        <v>0.4</v>
      </c>
      <c r="AE46" s="4">
        <f>VLOOKUP("m1Th", Sheet2!$A$2:$I$10, MATCH(H46, Sheet2!$A$1:$I$1, 0), FALSE)</f>
        <v>1.2</v>
      </c>
      <c r="AF46" s="4">
        <f>VLOOKUP("beeTh", Sheet2!$A$2:$I$10, MATCH(I46, Sheet2!$A$1:$I$1, 0), FALSE)</f>
        <v>0</v>
      </c>
      <c r="AG46" s="4">
        <f>VLOOKUP("beePr", Sheet2!$A$2:$I$10, MATCH(J46, Sheet2!$A$1:$I$1, 0), FALSE)</f>
        <v>0.35</v>
      </c>
      <c r="AH46" s="4">
        <f>VLOOKUP("egTh", Sheet2!$A$2:$I$10, MATCH(K46, Sheet2!$A$1:$I$1, 0), FALSE)</f>
        <v>0.6</v>
      </c>
      <c r="AI46" s="4">
        <f>VLOOKUP("egPr", Sheet2!$A$2:$I$10, MATCH(L46, Sheet2!$A$1:$I$1, 0), FALSE)</f>
        <v>0.7</v>
      </c>
      <c r="AJ46" s="4">
        <f>VLOOKUP("emTh", Sheet2!$A$2:$I$10, MATCH(M46, Sheet2!$A$1:$I$1, 0), FALSE)</f>
        <v>0</v>
      </c>
      <c r="AK46" s="4">
        <f>VLOOKUP("eePr", Sheet2!$A$2:$I$10, MATCH(N46, Sheet2!$A$1:$I$1, 0), FALSE)</f>
        <v>0.6</v>
      </c>
      <c r="AM46" s="4" t="e">
        <f>VLOOKUP("m2Th", Sheet2!$A$2:$I$18, MATCH(P46, Sheet2!$A$1:$I$1, 0), FALSE)</f>
        <v>#N/A</v>
      </c>
      <c r="AN46" s="4" t="e">
        <f>VLOOKUP("chemTh", Sheet2!$A$2:$I$18, MATCH(Q46, Sheet2!$A$1:$I$1, 0), FALSE)</f>
        <v>#N/A</v>
      </c>
      <c r="AO46" s="4" t="e">
        <f>VLOOKUP("chemPr", Sheet2!$A$2:$I$18, MATCH(R46, Sheet2!$A$1:$I$1, 0), FALSE)</f>
        <v>#N/A</v>
      </c>
      <c r="AP46" s="4" t="e">
        <f>VLOOKUP("ppsTh", Sheet2!$A$2:$I$18, MATCH(S46, Sheet2!$A$1:$I$1, 0), FALSE)</f>
        <v>#N/A</v>
      </c>
      <c r="AQ46" s="4" t="e">
        <f>VLOOKUP("ppsPr", Sheet2!$A$2:$I$18, MATCH(T46, Sheet2!$A$1:$I$1, 0), FALSE)</f>
        <v>#N/A</v>
      </c>
      <c r="AR46" s="4" t="e">
        <f>VLOOKUP("wmpPr", Sheet2!$A$2:$I$18, MATCH(U46, Sheet2!$A$1:$I$1, 0), FALSE)</f>
        <v>#N/A</v>
      </c>
      <c r="AS46" s="4" t="e">
        <f>VLOOKUP("pcTh", Sheet2!$A$2:$I$18, MATCH(V46, Sheet2!$A$1:$I$1, 0), FALSE)</f>
        <v>#N/A</v>
      </c>
      <c r="AT46" s="4" t="e">
        <f>VLOOKUP("pcPr", Sheet2!$A$2:$I$18, MATCH(W46, Sheet2!$A$1:$I$1, 0), FALSE)</f>
        <v>#N/A</v>
      </c>
    </row>
    <row r="47" spans="1:46" x14ac:dyDescent="0.2">
      <c r="A47" s="5">
        <v>325</v>
      </c>
      <c r="B47" s="5" t="s">
        <v>157</v>
      </c>
      <c r="C47" s="5" t="s">
        <v>158</v>
      </c>
      <c r="D47" s="5" t="s">
        <v>159</v>
      </c>
      <c r="E47" s="5" t="s">
        <v>16</v>
      </c>
      <c r="F47" s="5" t="s">
        <v>27</v>
      </c>
      <c r="G47" s="5" t="s">
        <v>28</v>
      </c>
      <c r="H47" s="5" t="s">
        <v>27</v>
      </c>
      <c r="I47" s="5" t="s">
        <v>27</v>
      </c>
      <c r="J47" s="5" t="s">
        <v>26</v>
      </c>
      <c r="K47" s="5" t="s">
        <v>27</v>
      </c>
      <c r="L47" s="5" t="s">
        <v>45</v>
      </c>
      <c r="M47" s="5" t="s">
        <v>27</v>
      </c>
      <c r="N47" s="5" t="s">
        <v>28</v>
      </c>
      <c r="Y47" s="4">
        <f t="shared" si="1"/>
        <v>1.8499999999999999</v>
      </c>
      <c r="Z47" s="4" t="e">
        <f t="shared" si="2"/>
        <v>#N/A</v>
      </c>
      <c r="AA47" s="4">
        <f t="shared" si="0"/>
        <v>1.8499999999999999</v>
      </c>
      <c r="AC47" s="4">
        <f>VLOOKUP("phyTh", Sheet2!$A$2:$I$10, MATCH(F47, Sheet2!$A$1:$I$1, 0), FALSE)</f>
        <v>0</v>
      </c>
      <c r="AD47" s="4">
        <f>VLOOKUP("phyPr", Sheet2!$A$2:$I$10, MATCH(G47, Sheet2!$A$1:$I$1, 0), FALSE)</f>
        <v>0.35</v>
      </c>
      <c r="AE47" s="4">
        <f>VLOOKUP("m1Th", Sheet2!$A$2:$I$10, MATCH(H47, Sheet2!$A$1:$I$1, 0), FALSE)</f>
        <v>0</v>
      </c>
      <c r="AF47" s="4">
        <f>VLOOKUP("beeTh", Sheet2!$A$2:$I$10, MATCH(I47, Sheet2!$A$1:$I$1, 0), FALSE)</f>
        <v>0</v>
      </c>
      <c r="AG47" s="4">
        <f>VLOOKUP("beePr", Sheet2!$A$2:$I$10, MATCH(J47, Sheet2!$A$1:$I$1, 0), FALSE)</f>
        <v>0.3</v>
      </c>
      <c r="AH47" s="4">
        <f>VLOOKUP("egTh", Sheet2!$A$2:$I$10, MATCH(K47, Sheet2!$A$1:$I$1, 0), FALSE)</f>
        <v>0</v>
      </c>
      <c r="AI47" s="4">
        <f>VLOOKUP("egPr", Sheet2!$A$2:$I$10, MATCH(L47, Sheet2!$A$1:$I$1, 0), FALSE)</f>
        <v>0.5</v>
      </c>
      <c r="AJ47" s="4">
        <f>VLOOKUP("emTh", Sheet2!$A$2:$I$10, MATCH(M47, Sheet2!$A$1:$I$1, 0), FALSE)</f>
        <v>0</v>
      </c>
      <c r="AK47" s="4">
        <f>VLOOKUP("eePr", Sheet2!$A$2:$I$10, MATCH(N47, Sheet2!$A$1:$I$1, 0), FALSE)</f>
        <v>0.7</v>
      </c>
      <c r="AM47" s="4" t="e">
        <f>VLOOKUP("m2Th", Sheet2!$A$2:$I$18, MATCH(P47, Sheet2!$A$1:$I$1, 0), FALSE)</f>
        <v>#N/A</v>
      </c>
      <c r="AN47" s="4" t="e">
        <f>VLOOKUP("chemTh", Sheet2!$A$2:$I$18, MATCH(Q47, Sheet2!$A$1:$I$1, 0), FALSE)</f>
        <v>#N/A</v>
      </c>
      <c r="AO47" s="4" t="e">
        <f>VLOOKUP("chemPr", Sheet2!$A$2:$I$18, MATCH(R47, Sheet2!$A$1:$I$1, 0), FALSE)</f>
        <v>#N/A</v>
      </c>
      <c r="AP47" s="4" t="e">
        <f>VLOOKUP("ppsTh", Sheet2!$A$2:$I$18, MATCH(S47, Sheet2!$A$1:$I$1, 0), FALSE)</f>
        <v>#N/A</v>
      </c>
      <c r="AQ47" s="4" t="e">
        <f>VLOOKUP("ppsPr", Sheet2!$A$2:$I$18, MATCH(T47, Sheet2!$A$1:$I$1, 0), FALSE)</f>
        <v>#N/A</v>
      </c>
      <c r="AR47" s="4" t="e">
        <f>VLOOKUP("wmpPr", Sheet2!$A$2:$I$18, MATCH(U47, Sheet2!$A$1:$I$1, 0), FALSE)</f>
        <v>#N/A</v>
      </c>
      <c r="AS47" s="4" t="e">
        <f>VLOOKUP("pcTh", Sheet2!$A$2:$I$18, MATCH(V47, Sheet2!$A$1:$I$1, 0), FALSE)</f>
        <v>#N/A</v>
      </c>
      <c r="AT47" s="4" t="e">
        <f>VLOOKUP("pcPr", Sheet2!$A$2:$I$18, MATCH(W47, Sheet2!$A$1:$I$1, 0), FALSE)</f>
        <v>#N/A</v>
      </c>
    </row>
    <row r="48" spans="1:46" x14ac:dyDescent="0.2">
      <c r="A48" s="5">
        <v>260</v>
      </c>
      <c r="B48" s="5" t="s">
        <v>160</v>
      </c>
      <c r="C48" s="5" t="s">
        <v>161</v>
      </c>
      <c r="D48" s="5" t="s">
        <v>162</v>
      </c>
      <c r="E48" s="5" t="s">
        <v>16</v>
      </c>
      <c r="F48" s="5" t="s">
        <v>27</v>
      </c>
      <c r="G48" s="5" t="s">
        <v>18</v>
      </c>
      <c r="H48" s="5" t="s">
        <v>28</v>
      </c>
      <c r="I48" s="5" t="s">
        <v>29</v>
      </c>
      <c r="J48" s="5" t="s">
        <v>26</v>
      </c>
      <c r="K48" s="5" t="s">
        <v>27</v>
      </c>
      <c r="L48" s="5" t="s">
        <v>28</v>
      </c>
      <c r="M48" s="5" t="s">
        <v>27</v>
      </c>
      <c r="N48" s="5" t="s">
        <v>28</v>
      </c>
      <c r="Y48" s="4">
        <f t="shared" si="1"/>
        <v>4.1499999999999995</v>
      </c>
      <c r="Z48" s="4" t="e">
        <f t="shared" si="2"/>
        <v>#N/A</v>
      </c>
      <c r="AA48" s="4">
        <f t="shared" si="0"/>
        <v>4.1499999999999995</v>
      </c>
      <c r="AC48" s="4">
        <f>VLOOKUP("phyTh", Sheet2!$A$2:$I$10, MATCH(F48, Sheet2!$A$1:$I$1, 0), FALSE)</f>
        <v>0</v>
      </c>
      <c r="AD48" s="4">
        <f>VLOOKUP("phyPr", Sheet2!$A$2:$I$10, MATCH(G48, Sheet2!$A$1:$I$1, 0), FALSE)</f>
        <v>0.45</v>
      </c>
      <c r="AE48" s="4">
        <f>VLOOKUP("m1Th", Sheet2!$A$2:$I$10, MATCH(H48, Sheet2!$A$1:$I$1, 0), FALSE)</f>
        <v>1.4</v>
      </c>
      <c r="AF48" s="4">
        <f>VLOOKUP("beeTh", Sheet2!$A$2:$I$10, MATCH(I48, Sheet2!$A$1:$I$1, 0), FALSE)</f>
        <v>0.6</v>
      </c>
      <c r="AG48" s="4">
        <f>VLOOKUP("beePr", Sheet2!$A$2:$I$10, MATCH(J48, Sheet2!$A$1:$I$1, 0), FALSE)</f>
        <v>0.3</v>
      </c>
      <c r="AH48" s="4">
        <f>VLOOKUP("egTh", Sheet2!$A$2:$I$10, MATCH(K48, Sheet2!$A$1:$I$1, 0), FALSE)</f>
        <v>0</v>
      </c>
      <c r="AI48" s="4">
        <f>VLOOKUP("egPr", Sheet2!$A$2:$I$10, MATCH(L48, Sheet2!$A$1:$I$1, 0), FALSE)</f>
        <v>0.7</v>
      </c>
      <c r="AJ48" s="4">
        <f>VLOOKUP("emTh", Sheet2!$A$2:$I$10, MATCH(M48, Sheet2!$A$1:$I$1, 0), FALSE)</f>
        <v>0</v>
      </c>
      <c r="AK48" s="4">
        <f>VLOOKUP("eePr", Sheet2!$A$2:$I$10, MATCH(N48, Sheet2!$A$1:$I$1, 0), FALSE)</f>
        <v>0.7</v>
      </c>
      <c r="AM48" s="4" t="e">
        <f>VLOOKUP("m2Th", Sheet2!$A$2:$I$18, MATCH(P48, Sheet2!$A$1:$I$1, 0), FALSE)</f>
        <v>#N/A</v>
      </c>
      <c r="AN48" s="4" t="e">
        <f>VLOOKUP("chemTh", Sheet2!$A$2:$I$18, MATCH(Q48, Sheet2!$A$1:$I$1, 0), FALSE)</f>
        <v>#N/A</v>
      </c>
      <c r="AO48" s="4" t="e">
        <f>VLOOKUP("chemPr", Sheet2!$A$2:$I$18, MATCH(R48, Sheet2!$A$1:$I$1, 0), FALSE)</f>
        <v>#N/A</v>
      </c>
      <c r="AP48" s="4" t="e">
        <f>VLOOKUP("ppsTh", Sheet2!$A$2:$I$18, MATCH(S48, Sheet2!$A$1:$I$1, 0), FALSE)</f>
        <v>#N/A</v>
      </c>
      <c r="AQ48" s="4" t="e">
        <f>VLOOKUP("ppsPr", Sheet2!$A$2:$I$18, MATCH(T48, Sheet2!$A$1:$I$1, 0), FALSE)</f>
        <v>#N/A</v>
      </c>
      <c r="AR48" s="4" t="e">
        <f>VLOOKUP("wmpPr", Sheet2!$A$2:$I$18, MATCH(U48, Sheet2!$A$1:$I$1, 0), FALSE)</f>
        <v>#N/A</v>
      </c>
      <c r="AS48" s="4" t="e">
        <f>VLOOKUP("pcTh", Sheet2!$A$2:$I$18, MATCH(V48, Sheet2!$A$1:$I$1, 0), FALSE)</f>
        <v>#N/A</v>
      </c>
      <c r="AT48" s="4" t="e">
        <f>VLOOKUP("pcPr", Sheet2!$A$2:$I$18, MATCH(W48, Sheet2!$A$1:$I$1, 0), FALSE)</f>
        <v>#N/A</v>
      </c>
    </row>
    <row r="49" spans="1:46" x14ac:dyDescent="0.2">
      <c r="A49" s="5">
        <v>235</v>
      </c>
      <c r="B49" s="5" t="s">
        <v>163</v>
      </c>
      <c r="C49" s="5" t="s">
        <v>164</v>
      </c>
      <c r="D49" s="5" t="s">
        <v>165</v>
      </c>
      <c r="E49" s="5" t="s">
        <v>16</v>
      </c>
      <c r="F49" s="5" t="s">
        <v>45</v>
      </c>
      <c r="G49" s="5" t="s">
        <v>28</v>
      </c>
      <c r="H49" s="5" t="s">
        <v>45</v>
      </c>
      <c r="I49" s="5" t="s">
        <v>29</v>
      </c>
      <c r="J49" s="5" t="s">
        <v>17</v>
      </c>
      <c r="K49" s="5" t="s">
        <v>29</v>
      </c>
      <c r="L49" s="5" t="s">
        <v>18</v>
      </c>
      <c r="M49" s="5" t="s">
        <v>27</v>
      </c>
      <c r="N49" s="5" t="s">
        <v>26</v>
      </c>
      <c r="Y49" s="4">
        <f t="shared" si="1"/>
        <v>5</v>
      </c>
      <c r="Z49" s="4" t="e">
        <f t="shared" si="2"/>
        <v>#N/A</v>
      </c>
      <c r="AA49" s="4">
        <f t="shared" si="0"/>
        <v>5</v>
      </c>
      <c r="AC49" s="4">
        <f>VLOOKUP("phyTh", Sheet2!$A$2:$I$10, MATCH(F49, Sheet2!$A$1:$I$1, 0), FALSE)</f>
        <v>0.75</v>
      </c>
      <c r="AD49" s="4">
        <f>VLOOKUP("phyPr", Sheet2!$A$2:$I$10, MATCH(G49, Sheet2!$A$1:$I$1, 0), FALSE)</f>
        <v>0.35</v>
      </c>
      <c r="AE49" s="4">
        <f>VLOOKUP("m1Th", Sheet2!$A$2:$I$10, MATCH(H49, Sheet2!$A$1:$I$1, 0), FALSE)</f>
        <v>1</v>
      </c>
      <c r="AF49" s="4">
        <f>VLOOKUP("beeTh", Sheet2!$A$2:$I$10, MATCH(I49, Sheet2!$A$1:$I$1, 0), FALSE)</f>
        <v>0.6</v>
      </c>
      <c r="AG49" s="4">
        <f>VLOOKUP("beePr", Sheet2!$A$2:$I$10, MATCH(J49, Sheet2!$A$1:$I$1, 0), FALSE)</f>
        <v>0.4</v>
      </c>
      <c r="AH49" s="4">
        <f>VLOOKUP("egTh", Sheet2!$A$2:$I$10, MATCH(K49, Sheet2!$A$1:$I$1, 0), FALSE)</f>
        <v>0.4</v>
      </c>
      <c r="AI49" s="4">
        <f>VLOOKUP("egPr", Sheet2!$A$2:$I$10, MATCH(L49, Sheet2!$A$1:$I$1, 0), FALSE)</f>
        <v>0.9</v>
      </c>
      <c r="AJ49" s="4">
        <f>VLOOKUP("emTh", Sheet2!$A$2:$I$10, MATCH(M49, Sheet2!$A$1:$I$1, 0), FALSE)</f>
        <v>0</v>
      </c>
      <c r="AK49" s="4">
        <f>VLOOKUP("eePr", Sheet2!$A$2:$I$10, MATCH(N49, Sheet2!$A$1:$I$1, 0), FALSE)</f>
        <v>0.6</v>
      </c>
      <c r="AM49" s="4" t="e">
        <f>VLOOKUP("m2Th", Sheet2!$A$2:$I$18, MATCH(P49, Sheet2!$A$1:$I$1, 0), FALSE)</f>
        <v>#N/A</v>
      </c>
      <c r="AN49" s="4" t="e">
        <f>VLOOKUP("chemTh", Sheet2!$A$2:$I$18, MATCH(Q49, Sheet2!$A$1:$I$1, 0), FALSE)</f>
        <v>#N/A</v>
      </c>
      <c r="AO49" s="4" t="e">
        <f>VLOOKUP("chemPr", Sheet2!$A$2:$I$18, MATCH(R49, Sheet2!$A$1:$I$1, 0), FALSE)</f>
        <v>#N/A</v>
      </c>
      <c r="AP49" s="4" t="e">
        <f>VLOOKUP("ppsTh", Sheet2!$A$2:$I$18, MATCH(S49, Sheet2!$A$1:$I$1, 0), FALSE)</f>
        <v>#N/A</v>
      </c>
      <c r="AQ49" s="4" t="e">
        <f>VLOOKUP("ppsPr", Sheet2!$A$2:$I$18, MATCH(T49, Sheet2!$A$1:$I$1, 0), FALSE)</f>
        <v>#N/A</v>
      </c>
      <c r="AR49" s="4" t="e">
        <f>VLOOKUP("wmpPr", Sheet2!$A$2:$I$18, MATCH(U49, Sheet2!$A$1:$I$1, 0), FALSE)</f>
        <v>#N/A</v>
      </c>
      <c r="AS49" s="4" t="e">
        <f>VLOOKUP("pcTh", Sheet2!$A$2:$I$18, MATCH(V49, Sheet2!$A$1:$I$1, 0), FALSE)</f>
        <v>#N/A</v>
      </c>
      <c r="AT49" s="4" t="e">
        <f>VLOOKUP("pcPr", Sheet2!$A$2:$I$18, MATCH(W49, Sheet2!$A$1:$I$1, 0), FALSE)</f>
        <v>#N/A</v>
      </c>
    </row>
    <row r="50" spans="1:46" x14ac:dyDescent="0.2">
      <c r="A50" s="5">
        <v>274</v>
      </c>
      <c r="B50" s="5" t="s">
        <v>166</v>
      </c>
      <c r="C50" s="5" t="s">
        <v>167</v>
      </c>
      <c r="D50" s="5" t="s">
        <v>168</v>
      </c>
      <c r="E50" s="5" t="s">
        <v>16</v>
      </c>
      <c r="F50" s="5" t="s">
        <v>27</v>
      </c>
      <c r="G50" s="5" t="s">
        <v>28</v>
      </c>
      <c r="H50" s="5" t="s">
        <v>26</v>
      </c>
      <c r="I50" s="5" t="s">
        <v>27</v>
      </c>
      <c r="J50" s="5" t="s">
        <v>17</v>
      </c>
      <c r="K50" s="5" t="s">
        <v>27</v>
      </c>
      <c r="L50" s="5" t="s">
        <v>17</v>
      </c>
      <c r="M50" s="5" t="s">
        <v>27</v>
      </c>
      <c r="N50" s="5" t="s">
        <v>28</v>
      </c>
      <c r="Y50" s="4">
        <f t="shared" si="1"/>
        <v>3.45</v>
      </c>
      <c r="Z50" s="4" t="e">
        <f t="shared" si="2"/>
        <v>#N/A</v>
      </c>
      <c r="AA50" s="4">
        <f t="shared" si="0"/>
        <v>3.45</v>
      </c>
      <c r="AC50" s="4">
        <f>VLOOKUP("phyTh", Sheet2!$A$2:$I$10, MATCH(F50, Sheet2!$A$1:$I$1, 0), FALSE)</f>
        <v>0</v>
      </c>
      <c r="AD50" s="4">
        <f>VLOOKUP("phyPr", Sheet2!$A$2:$I$10, MATCH(G50, Sheet2!$A$1:$I$1, 0), FALSE)</f>
        <v>0.35</v>
      </c>
      <c r="AE50" s="4">
        <f>VLOOKUP("m1Th", Sheet2!$A$2:$I$10, MATCH(H50, Sheet2!$A$1:$I$1, 0), FALSE)</f>
        <v>1.2</v>
      </c>
      <c r="AF50" s="4">
        <f>VLOOKUP("beeTh", Sheet2!$A$2:$I$10, MATCH(I50, Sheet2!$A$1:$I$1, 0), FALSE)</f>
        <v>0</v>
      </c>
      <c r="AG50" s="4">
        <f>VLOOKUP("beePr", Sheet2!$A$2:$I$10, MATCH(J50, Sheet2!$A$1:$I$1, 0), FALSE)</f>
        <v>0.4</v>
      </c>
      <c r="AH50" s="4">
        <f>VLOOKUP("egTh", Sheet2!$A$2:$I$10, MATCH(K50, Sheet2!$A$1:$I$1, 0), FALSE)</f>
        <v>0</v>
      </c>
      <c r="AI50" s="4">
        <f>VLOOKUP("egPr", Sheet2!$A$2:$I$10, MATCH(L50, Sheet2!$A$1:$I$1, 0), FALSE)</f>
        <v>0.8</v>
      </c>
      <c r="AJ50" s="4">
        <f>VLOOKUP("emTh", Sheet2!$A$2:$I$10, MATCH(M50, Sheet2!$A$1:$I$1, 0), FALSE)</f>
        <v>0</v>
      </c>
      <c r="AK50" s="4">
        <f>VLOOKUP("eePr", Sheet2!$A$2:$I$10, MATCH(N50, Sheet2!$A$1:$I$1, 0), FALSE)</f>
        <v>0.7</v>
      </c>
      <c r="AM50" s="4" t="e">
        <f>VLOOKUP("m2Th", Sheet2!$A$2:$I$18, MATCH(P50, Sheet2!$A$1:$I$1, 0), FALSE)</f>
        <v>#N/A</v>
      </c>
      <c r="AN50" s="4" t="e">
        <f>VLOOKUP("chemTh", Sheet2!$A$2:$I$18, MATCH(Q50, Sheet2!$A$1:$I$1, 0), FALSE)</f>
        <v>#N/A</v>
      </c>
      <c r="AO50" s="4" t="e">
        <f>VLOOKUP("chemPr", Sheet2!$A$2:$I$18, MATCH(R50, Sheet2!$A$1:$I$1, 0), FALSE)</f>
        <v>#N/A</v>
      </c>
      <c r="AP50" s="4" t="e">
        <f>VLOOKUP("ppsTh", Sheet2!$A$2:$I$18, MATCH(S50, Sheet2!$A$1:$I$1, 0), FALSE)</f>
        <v>#N/A</v>
      </c>
      <c r="AQ50" s="4" t="e">
        <f>VLOOKUP("ppsPr", Sheet2!$A$2:$I$18, MATCH(T50, Sheet2!$A$1:$I$1, 0), FALSE)</f>
        <v>#N/A</v>
      </c>
      <c r="AR50" s="4" t="e">
        <f>VLOOKUP("wmpPr", Sheet2!$A$2:$I$18, MATCH(U50, Sheet2!$A$1:$I$1, 0), FALSE)</f>
        <v>#N/A</v>
      </c>
      <c r="AS50" s="4" t="e">
        <f>VLOOKUP("pcTh", Sheet2!$A$2:$I$18, MATCH(V50, Sheet2!$A$1:$I$1, 0), FALSE)</f>
        <v>#N/A</v>
      </c>
      <c r="AT50" s="4" t="e">
        <f>VLOOKUP("pcPr", Sheet2!$A$2:$I$18, MATCH(W50, Sheet2!$A$1:$I$1, 0), FALSE)</f>
        <v>#N/A</v>
      </c>
    </row>
    <row r="51" spans="1:46" x14ac:dyDescent="0.2">
      <c r="A51" s="5">
        <v>309</v>
      </c>
      <c r="B51" s="5" t="s">
        <v>169</v>
      </c>
      <c r="C51" s="5" t="s">
        <v>170</v>
      </c>
      <c r="D51" s="5" t="s">
        <v>171</v>
      </c>
      <c r="E51" s="5" t="s">
        <v>16</v>
      </c>
      <c r="F51" s="5" t="s">
        <v>27</v>
      </c>
      <c r="G51" s="5" t="s">
        <v>17</v>
      </c>
      <c r="H51" s="5" t="s">
        <v>27</v>
      </c>
      <c r="I51" s="5" t="s">
        <v>27</v>
      </c>
      <c r="J51" s="5" t="s">
        <v>28</v>
      </c>
      <c r="K51" s="5" t="s">
        <v>27</v>
      </c>
      <c r="L51" s="5" t="s">
        <v>17</v>
      </c>
      <c r="M51" s="5" t="s">
        <v>27</v>
      </c>
      <c r="N51" s="5" t="s">
        <v>28</v>
      </c>
      <c r="Y51" s="4">
        <f t="shared" si="1"/>
        <v>2.25</v>
      </c>
      <c r="Z51" s="4" t="e">
        <f t="shared" si="2"/>
        <v>#N/A</v>
      </c>
      <c r="AA51" s="4">
        <f t="shared" si="0"/>
        <v>2.25</v>
      </c>
      <c r="AC51" s="4">
        <f>VLOOKUP("phyTh", Sheet2!$A$2:$I$10, MATCH(F51, Sheet2!$A$1:$I$1, 0), FALSE)</f>
        <v>0</v>
      </c>
      <c r="AD51" s="4">
        <f>VLOOKUP("phyPr", Sheet2!$A$2:$I$10, MATCH(G51, Sheet2!$A$1:$I$1, 0), FALSE)</f>
        <v>0.4</v>
      </c>
      <c r="AE51" s="4">
        <f>VLOOKUP("m1Th", Sheet2!$A$2:$I$10, MATCH(H51, Sheet2!$A$1:$I$1, 0), FALSE)</f>
        <v>0</v>
      </c>
      <c r="AF51" s="4">
        <f>VLOOKUP("beeTh", Sheet2!$A$2:$I$10, MATCH(I51, Sheet2!$A$1:$I$1, 0), FALSE)</f>
        <v>0</v>
      </c>
      <c r="AG51" s="4">
        <f>VLOOKUP("beePr", Sheet2!$A$2:$I$10, MATCH(J51, Sheet2!$A$1:$I$1, 0), FALSE)</f>
        <v>0.35</v>
      </c>
      <c r="AH51" s="4">
        <f>VLOOKUP("egTh", Sheet2!$A$2:$I$10, MATCH(K51, Sheet2!$A$1:$I$1, 0), FALSE)</f>
        <v>0</v>
      </c>
      <c r="AI51" s="4">
        <f>VLOOKUP("egPr", Sheet2!$A$2:$I$10, MATCH(L51, Sheet2!$A$1:$I$1, 0), FALSE)</f>
        <v>0.8</v>
      </c>
      <c r="AJ51" s="4">
        <f>VLOOKUP("emTh", Sheet2!$A$2:$I$10, MATCH(M51, Sheet2!$A$1:$I$1, 0), FALSE)</f>
        <v>0</v>
      </c>
      <c r="AK51" s="4">
        <f>VLOOKUP("eePr", Sheet2!$A$2:$I$10, MATCH(N51, Sheet2!$A$1:$I$1, 0), FALSE)</f>
        <v>0.7</v>
      </c>
      <c r="AM51" s="4" t="e">
        <f>VLOOKUP("m2Th", Sheet2!$A$2:$I$18, MATCH(P51, Sheet2!$A$1:$I$1, 0), FALSE)</f>
        <v>#N/A</v>
      </c>
      <c r="AN51" s="4" t="e">
        <f>VLOOKUP("chemTh", Sheet2!$A$2:$I$18, MATCH(Q51, Sheet2!$A$1:$I$1, 0), FALSE)</f>
        <v>#N/A</v>
      </c>
      <c r="AO51" s="4" t="e">
        <f>VLOOKUP("chemPr", Sheet2!$A$2:$I$18, MATCH(R51, Sheet2!$A$1:$I$1, 0), FALSE)</f>
        <v>#N/A</v>
      </c>
      <c r="AP51" s="4" t="e">
        <f>VLOOKUP("ppsTh", Sheet2!$A$2:$I$18, MATCH(S51, Sheet2!$A$1:$I$1, 0), FALSE)</f>
        <v>#N/A</v>
      </c>
      <c r="AQ51" s="4" t="e">
        <f>VLOOKUP("ppsPr", Sheet2!$A$2:$I$18, MATCH(T51, Sheet2!$A$1:$I$1, 0), FALSE)</f>
        <v>#N/A</v>
      </c>
      <c r="AR51" s="4" t="e">
        <f>VLOOKUP("wmpPr", Sheet2!$A$2:$I$18, MATCH(U51, Sheet2!$A$1:$I$1, 0), FALSE)</f>
        <v>#N/A</v>
      </c>
      <c r="AS51" s="4" t="e">
        <f>VLOOKUP("pcTh", Sheet2!$A$2:$I$18, MATCH(V51, Sheet2!$A$1:$I$1, 0), FALSE)</f>
        <v>#N/A</v>
      </c>
      <c r="AT51" s="4" t="e">
        <f>VLOOKUP("pcPr", Sheet2!$A$2:$I$18, MATCH(W51, Sheet2!$A$1:$I$1, 0), FALSE)</f>
        <v>#N/A</v>
      </c>
    </row>
    <row r="52" spans="1:46" x14ac:dyDescent="0.2">
      <c r="A52" s="5">
        <v>185</v>
      </c>
      <c r="B52" s="5" t="s">
        <v>172</v>
      </c>
      <c r="C52" s="5" t="s">
        <v>173</v>
      </c>
      <c r="D52" s="5" t="s">
        <v>174</v>
      </c>
      <c r="E52" s="5" t="s">
        <v>16</v>
      </c>
      <c r="F52" s="5" t="s">
        <v>28</v>
      </c>
      <c r="G52" s="5" t="s">
        <v>18</v>
      </c>
      <c r="H52" s="5" t="s">
        <v>28</v>
      </c>
      <c r="I52" s="5" t="s">
        <v>26</v>
      </c>
      <c r="J52" s="5" t="s">
        <v>17</v>
      </c>
      <c r="K52" s="5" t="s">
        <v>26</v>
      </c>
      <c r="L52" s="5" t="s">
        <v>17</v>
      </c>
      <c r="M52" s="5" t="s">
        <v>27</v>
      </c>
      <c r="N52" s="5" t="s">
        <v>17</v>
      </c>
      <c r="Y52" s="4">
        <f t="shared" si="1"/>
        <v>6.3999999999999995</v>
      </c>
      <c r="Z52" s="4" t="e">
        <f t="shared" si="2"/>
        <v>#N/A</v>
      </c>
      <c r="AA52" s="4">
        <f t="shared" si="0"/>
        <v>6.3999999999999995</v>
      </c>
      <c r="AC52" s="4">
        <f>VLOOKUP("phyTh", Sheet2!$A$2:$I$10, MATCH(F52, Sheet2!$A$1:$I$1, 0), FALSE)</f>
        <v>1.05</v>
      </c>
      <c r="AD52" s="4">
        <f>VLOOKUP("phyPr", Sheet2!$A$2:$I$10, MATCH(G52, Sheet2!$A$1:$I$1, 0), FALSE)</f>
        <v>0.45</v>
      </c>
      <c r="AE52" s="4">
        <f>VLOOKUP("m1Th", Sheet2!$A$2:$I$10, MATCH(H52, Sheet2!$A$1:$I$1, 0), FALSE)</f>
        <v>1.4</v>
      </c>
      <c r="AF52" s="4">
        <f>VLOOKUP("beeTh", Sheet2!$A$2:$I$10, MATCH(I52, Sheet2!$A$1:$I$1, 0), FALSE)</f>
        <v>0.9</v>
      </c>
      <c r="AG52" s="4">
        <f>VLOOKUP("beePr", Sheet2!$A$2:$I$10, MATCH(J52, Sheet2!$A$1:$I$1, 0), FALSE)</f>
        <v>0.4</v>
      </c>
      <c r="AH52" s="4">
        <f>VLOOKUP("egTh", Sheet2!$A$2:$I$10, MATCH(K52, Sheet2!$A$1:$I$1, 0), FALSE)</f>
        <v>0.6</v>
      </c>
      <c r="AI52" s="4">
        <f>VLOOKUP("egPr", Sheet2!$A$2:$I$10, MATCH(L52, Sheet2!$A$1:$I$1, 0), FALSE)</f>
        <v>0.8</v>
      </c>
      <c r="AJ52" s="4">
        <f>VLOOKUP("emTh", Sheet2!$A$2:$I$10, MATCH(M52, Sheet2!$A$1:$I$1, 0), FALSE)</f>
        <v>0</v>
      </c>
      <c r="AK52" s="4">
        <f>VLOOKUP("eePr", Sheet2!$A$2:$I$10, MATCH(N52, Sheet2!$A$1:$I$1, 0), FALSE)</f>
        <v>0.8</v>
      </c>
      <c r="AM52" s="4" t="e">
        <f>VLOOKUP("m2Th", Sheet2!$A$2:$I$18, MATCH(P52, Sheet2!$A$1:$I$1, 0), FALSE)</f>
        <v>#N/A</v>
      </c>
      <c r="AN52" s="4" t="e">
        <f>VLOOKUP("chemTh", Sheet2!$A$2:$I$18, MATCH(Q52, Sheet2!$A$1:$I$1, 0), FALSE)</f>
        <v>#N/A</v>
      </c>
      <c r="AO52" s="4" t="e">
        <f>VLOOKUP("chemPr", Sheet2!$A$2:$I$18, MATCH(R52, Sheet2!$A$1:$I$1, 0), FALSE)</f>
        <v>#N/A</v>
      </c>
      <c r="AP52" s="4" t="e">
        <f>VLOOKUP("ppsTh", Sheet2!$A$2:$I$18, MATCH(S52, Sheet2!$A$1:$I$1, 0), FALSE)</f>
        <v>#N/A</v>
      </c>
      <c r="AQ52" s="4" t="e">
        <f>VLOOKUP("ppsPr", Sheet2!$A$2:$I$18, MATCH(T52, Sheet2!$A$1:$I$1, 0), FALSE)</f>
        <v>#N/A</v>
      </c>
      <c r="AR52" s="4" t="e">
        <f>VLOOKUP("wmpPr", Sheet2!$A$2:$I$18, MATCH(U52, Sheet2!$A$1:$I$1, 0), FALSE)</f>
        <v>#N/A</v>
      </c>
      <c r="AS52" s="4" t="e">
        <f>VLOOKUP("pcTh", Sheet2!$A$2:$I$18, MATCH(V52, Sheet2!$A$1:$I$1, 0), FALSE)</f>
        <v>#N/A</v>
      </c>
      <c r="AT52" s="4" t="e">
        <f>VLOOKUP("pcPr", Sheet2!$A$2:$I$18, MATCH(W52, Sheet2!$A$1:$I$1, 0), FALSE)</f>
        <v>#N/A</v>
      </c>
    </row>
    <row r="53" spans="1:46" x14ac:dyDescent="0.2">
      <c r="A53" s="5">
        <v>270</v>
      </c>
      <c r="B53" s="5" t="s">
        <v>175</v>
      </c>
      <c r="C53" s="5" t="s">
        <v>176</v>
      </c>
      <c r="D53" s="5" t="s">
        <v>177</v>
      </c>
      <c r="E53" s="5" t="s">
        <v>16</v>
      </c>
      <c r="F53" s="5" t="s">
        <v>27</v>
      </c>
      <c r="G53" s="5" t="s">
        <v>18</v>
      </c>
      <c r="H53" s="5" t="s">
        <v>45</v>
      </c>
      <c r="I53" s="5" t="s">
        <v>27</v>
      </c>
      <c r="J53" s="5" t="s">
        <v>17</v>
      </c>
      <c r="K53" s="5" t="s">
        <v>27</v>
      </c>
      <c r="L53" s="5" t="s">
        <v>17</v>
      </c>
      <c r="M53" s="5" t="s">
        <v>27</v>
      </c>
      <c r="N53" s="5" t="s">
        <v>18</v>
      </c>
      <c r="Y53" s="4">
        <f t="shared" si="1"/>
        <v>3.5500000000000003</v>
      </c>
      <c r="Z53" s="4" t="e">
        <f t="shared" si="2"/>
        <v>#N/A</v>
      </c>
      <c r="AA53" s="4">
        <f t="shared" si="0"/>
        <v>3.5500000000000003</v>
      </c>
      <c r="AC53" s="4">
        <f>VLOOKUP("phyTh", Sheet2!$A$2:$I$10, MATCH(F53, Sheet2!$A$1:$I$1, 0), FALSE)</f>
        <v>0</v>
      </c>
      <c r="AD53" s="4">
        <f>VLOOKUP("phyPr", Sheet2!$A$2:$I$10, MATCH(G53, Sheet2!$A$1:$I$1, 0), FALSE)</f>
        <v>0.45</v>
      </c>
      <c r="AE53" s="4">
        <f>VLOOKUP("m1Th", Sheet2!$A$2:$I$10, MATCH(H53, Sheet2!$A$1:$I$1, 0), FALSE)</f>
        <v>1</v>
      </c>
      <c r="AF53" s="4">
        <f>VLOOKUP("beeTh", Sheet2!$A$2:$I$10, MATCH(I53, Sheet2!$A$1:$I$1, 0), FALSE)</f>
        <v>0</v>
      </c>
      <c r="AG53" s="4">
        <f>VLOOKUP("beePr", Sheet2!$A$2:$I$10, MATCH(J53, Sheet2!$A$1:$I$1, 0), FALSE)</f>
        <v>0.4</v>
      </c>
      <c r="AH53" s="4">
        <f>VLOOKUP("egTh", Sheet2!$A$2:$I$10, MATCH(K53, Sheet2!$A$1:$I$1, 0), FALSE)</f>
        <v>0</v>
      </c>
      <c r="AI53" s="4">
        <f>VLOOKUP("egPr", Sheet2!$A$2:$I$10, MATCH(L53, Sheet2!$A$1:$I$1, 0), FALSE)</f>
        <v>0.8</v>
      </c>
      <c r="AJ53" s="4">
        <f>VLOOKUP("emTh", Sheet2!$A$2:$I$10, MATCH(M53, Sheet2!$A$1:$I$1, 0), FALSE)</f>
        <v>0</v>
      </c>
      <c r="AK53" s="4">
        <f>VLOOKUP("eePr", Sheet2!$A$2:$I$10, MATCH(N53, Sheet2!$A$1:$I$1, 0), FALSE)</f>
        <v>0.9</v>
      </c>
      <c r="AM53" s="4" t="e">
        <f>VLOOKUP("m2Th", Sheet2!$A$2:$I$18, MATCH(P53, Sheet2!$A$1:$I$1, 0), FALSE)</f>
        <v>#N/A</v>
      </c>
      <c r="AN53" s="4" t="e">
        <f>VLOOKUP("chemTh", Sheet2!$A$2:$I$18, MATCH(Q53, Sheet2!$A$1:$I$1, 0), FALSE)</f>
        <v>#N/A</v>
      </c>
      <c r="AO53" s="4" t="e">
        <f>VLOOKUP("chemPr", Sheet2!$A$2:$I$18, MATCH(R53, Sheet2!$A$1:$I$1, 0), FALSE)</f>
        <v>#N/A</v>
      </c>
      <c r="AP53" s="4" t="e">
        <f>VLOOKUP("ppsTh", Sheet2!$A$2:$I$18, MATCH(S53, Sheet2!$A$1:$I$1, 0), FALSE)</f>
        <v>#N/A</v>
      </c>
      <c r="AQ53" s="4" t="e">
        <f>VLOOKUP("ppsPr", Sheet2!$A$2:$I$18, MATCH(T53, Sheet2!$A$1:$I$1, 0), FALSE)</f>
        <v>#N/A</v>
      </c>
      <c r="AR53" s="4" t="e">
        <f>VLOOKUP("wmpPr", Sheet2!$A$2:$I$18, MATCH(U53, Sheet2!$A$1:$I$1, 0), FALSE)</f>
        <v>#N/A</v>
      </c>
      <c r="AS53" s="4" t="e">
        <f>VLOOKUP("pcTh", Sheet2!$A$2:$I$18, MATCH(V53, Sheet2!$A$1:$I$1, 0), FALSE)</f>
        <v>#N/A</v>
      </c>
      <c r="AT53" s="4" t="e">
        <f>VLOOKUP("pcPr", Sheet2!$A$2:$I$18, MATCH(W53, Sheet2!$A$1:$I$1, 0), FALSE)</f>
        <v>#N/A</v>
      </c>
    </row>
    <row r="54" spans="1:46" x14ac:dyDescent="0.2">
      <c r="A54" s="5">
        <v>79</v>
      </c>
      <c r="B54" s="5" t="s">
        <v>178</v>
      </c>
      <c r="C54" s="5" t="s">
        <v>179</v>
      </c>
      <c r="D54" s="5" t="s">
        <v>180</v>
      </c>
      <c r="E54" s="5" t="s">
        <v>16</v>
      </c>
      <c r="F54" s="5" t="s">
        <v>19</v>
      </c>
      <c r="G54" s="5" t="s">
        <v>45</v>
      </c>
      <c r="H54" s="5" t="s">
        <v>17</v>
      </c>
      <c r="I54" s="5" t="s">
        <v>18</v>
      </c>
      <c r="J54" s="5" t="s">
        <v>28</v>
      </c>
      <c r="K54" s="5" t="s">
        <v>18</v>
      </c>
      <c r="L54" s="5" t="s">
        <v>18</v>
      </c>
      <c r="M54" s="5" t="s">
        <v>28</v>
      </c>
      <c r="N54" s="5" t="s">
        <v>28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4">
        <f t="shared" si="1"/>
        <v>8.25</v>
      </c>
      <c r="Z54" s="4" t="e">
        <f t="shared" si="2"/>
        <v>#N/A</v>
      </c>
      <c r="AA54" s="4">
        <f t="shared" si="0"/>
        <v>8.25</v>
      </c>
      <c r="AC54" s="4">
        <f>VLOOKUP("phyTh", Sheet2!$A$2:$I$10, MATCH(F54, Sheet2!$A$1:$I$1, 0), FALSE)</f>
        <v>1.5</v>
      </c>
      <c r="AD54" s="4">
        <f>VLOOKUP("phyPr", Sheet2!$A$2:$I$10, MATCH(G54, Sheet2!$A$1:$I$1, 0), FALSE)</f>
        <v>0.25</v>
      </c>
      <c r="AE54" s="4">
        <f>VLOOKUP("m1Th", Sheet2!$A$2:$I$10, MATCH(H54, Sheet2!$A$1:$I$1, 0), FALSE)</f>
        <v>1.6</v>
      </c>
      <c r="AF54" s="4">
        <f>VLOOKUP("beeTh", Sheet2!$A$2:$I$10, MATCH(I54, Sheet2!$A$1:$I$1, 0), FALSE)</f>
        <v>1.35</v>
      </c>
      <c r="AG54" s="4">
        <f>VLOOKUP("beePr", Sheet2!$A$2:$I$10, MATCH(J54, Sheet2!$A$1:$I$1, 0), FALSE)</f>
        <v>0.35</v>
      </c>
      <c r="AH54" s="4">
        <f>VLOOKUP("egTh", Sheet2!$A$2:$I$10, MATCH(K54, Sheet2!$A$1:$I$1, 0), FALSE)</f>
        <v>0.9</v>
      </c>
      <c r="AI54" s="4">
        <f>VLOOKUP("egPr", Sheet2!$A$2:$I$10, MATCH(L54, Sheet2!$A$1:$I$1, 0), FALSE)</f>
        <v>0.9</v>
      </c>
      <c r="AJ54" s="4">
        <f>VLOOKUP("emTh", Sheet2!$A$2:$I$10, MATCH(M54, Sheet2!$A$1:$I$1, 0), FALSE)</f>
        <v>0.7</v>
      </c>
      <c r="AK54" s="4">
        <f>VLOOKUP("eePr", Sheet2!$A$2:$I$10, MATCH(N54, Sheet2!$A$1:$I$1, 0), FALSE)</f>
        <v>0.7</v>
      </c>
      <c r="AM54" s="4" t="e">
        <f>VLOOKUP("m2Th", Sheet2!$A$2:$I$18, MATCH(P54, Sheet2!$A$1:$I$1, 0), FALSE)</f>
        <v>#N/A</v>
      </c>
      <c r="AN54" s="4" t="e">
        <f>VLOOKUP("chemTh", Sheet2!$A$2:$I$18, MATCH(Q54, Sheet2!$A$1:$I$1, 0), FALSE)</f>
        <v>#N/A</v>
      </c>
      <c r="AO54" s="4" t="e">
        <f>VLOOKUP("chemPr", Sheet2!$A$2:$I$18, MATCH(R54, Sheet2!$A$1:$I$1, 0), FALSE)</f>
        <v>#N/A</v>
      </c>
      <c r="AP54" s="4" t="e">
        <f>VLOOKUP("ppsTh", Sheet2!$A$2:$I$18, MATCH(S54, Sheet2!$A$1:$I$1, 0), FALSE)</f>
        <v>#N/A</v>
      </c>
      <c r="AQ54" s="4" t="e">
        <f>VLOOKUP("ppsPr", Sheet2!$A$2:$I$18, MATCH(T54, Sheet2!$A$1:$I$1, 0), FALSE)</f>
        <v>#N/A</v>
      </c>
      <c r="AR54" s="4" t="e">
        <f>VLOOKUP("wmpPr", Sheet2!$A$2:$I$18, MATCH(U54, Sheet2!$A$1:$I$1, 0), FALSE)</f>
        <v>#N/A</v>
      </c>
      <c r="AS54" s="4" t="e">
        <f>VLOOKUP("pcTh", Sheet2!$A$2:$I$18, MATCH(V54, Sheet2!$A$1:$I$1, 0), FALSE)</f>
        <v>#N/A</v>
      </c>
      <c r="AT54" s="4" t="e">
        <f>VLOOKUP("pcPr", Sheet2!$A$2:$I$18, MATCH(W54, Sheet2!$A$1:$I$1, 0), FALSE)</f>
        <v>#N/A</v>
      </c>
    </row>
    <row r="55" spans="1:46" x14ac:dyDescent="0.2">
      <c r="A55" s="5">
        <v>131</v>
      </c>
      <c r="B55" s="5" t="s">
        <v>181</v>
      </c>
      <c r="C55" s="5" t="s">
        <v>182</v>
      </c>
      <c r="D55" s="5" t="s">
        <v>183</v>
      </c>
      <c r="E55" s="5" t="s">
        <v>16</v>
      </c>
      <c r="F55" s="5" t="s">
        <v>28</v>
      </c>
      <c r="G55" s="5" t="s">
        <v>18</v>
      </c>
      <c r="H55" s="5" t="s">
        <v>28</v>
      </c>
      <c r="I55" s="5" t="s">
        <v>17</v>
      </c>
      <c r="J55" s="5" t="s">
        <v>17</v>
      </c>
      <c r="K55" s="5" t="s">
        <v>17</v>
      </c>
      <c r="L55" s="5" t="s">
        <v>17</v>
      </c>
      <c r="M55" s="5" t="s">
        <v>45</v>
      </c>
      <c r="N55" s="5" t="s">
        <v>18</v>
      </c>
      <c r="Y55" s="4">
        <f t="shared" si="1"/>
        <v>7.5</v>
      </c>
      <c r="Z55" s="4" t="e">
        <f t="shared" si="2"/>
        <v>#N/A</v>
      </c>
      <c r="AA55" s="4">
        <f t="shared" si="0"/>
        <v>7.5</v>
      </c>
      <c r="AC55" s="4">
        <f>VLOOKUP("phyTh", Sheet2!$A$2:$I$10, MATCH(F55, Sheet2!$A$1:$I$1, 0), FALSE)</f>
        <v>1.05</v>
      </c>
      <c r="AD55" s="4">
        <f>VLOOKUP("phyPr", Sheet2!$A$2:$I$10, MATCH(G55, Sheet2!$A$1:$I$1, 0), FALSE)</f>
        <v>0.45</v>
      </c>
      <c r="AE55" s="4">
        <f>VLOOKUP("m1Th", Sheet2!$A$2:$I$10, MATCH(H55, Sheet2!$A$1:$I$1, 0), FALSE)</f>
        <v>1.4</v>
      </c>
      <c r="AF55" s="4">
        <f>VLOOKUP("beeTh", Sheet2!$A$2:$I$10, MATCH(I55, Sheet2!$A$1:$I$1, 0), FALSE)</f>
        <v>1.2</v>
      </c>
      <c r="AG55" s="4">
        <f>VLOOKUP("beePr", Sheet2!$A$2:$I$10, MATCH(J55, Sheet2!$A$1:$I$1, 0), FALSE)</f>
        <v>0.4</v>
      </c>
      <c r="AH55" s="4">
        <f>VLOOKUP("egTh", Sheet2!$A$2:$I$10, MATCH(K55, Sheet2!$A$1:$I$1, 0), FALSE)</f>
        <v>0.8</v>
      </c>
      <c r="AI55" s="4">
        <f>VLOOKUP("egPr", Sheet2!$A$2:$I$10, MATCH(L55, Sheet2!$A$1:$I$1, 0), FALSE)</f>
        <v>0.8</v>
      </c>
      <c r="AJ55" s="4">
        <f>VLOOKUP("emTh", Sheet2!$A$2:$I$10, MATCH(M55, Sheet2!$A$1:$I$1, 0), FALSE)</f>
        <v>0.5</v>
      </c>
      <c r="AK55" s="4">
        <f>VLOOKUP("eePr", Sheet2!$A$2:$I$10, MATCH(N55, Sheet2!$A$1:$I$1, 0), FALSE)</f>
        <v>0.9</v>
      </c>
      <c r="AM55" s="4" t="e">
        <f>VLOOKUP("m2Th", Sheet2!$A$2:$I$18, MATCH(P55, Sheet2!$A$1:$I$1, 0), FALSE)</f>
        <v>#N/A</v>
      </c>
      <c r="AN55" s="4" t="e">
        <f>VLOOKUP("chemTh", Sheet2!$A$2:$I$18, MATCH(Q55, Sheet2!$A$1:$I$1, 0), FALSE)</f>
        <v>#N/A</v>
      </c>
      <c r="AO55" s="4" t="e">
        <f>VLOOKUP("chemPr", Sheet2!$A$2:$I$18, MATCH(R55, Sheet2!$A$1:$I$1, 0), FALSE)</f>
        <v>#N/A</v>
      </c>
      <c r="AP55" s="4" t="e">
        <f>VLOOKUP("ppsTh", Sheet2!$A$2:$I$18, MATCH(S55, Sheet2!$A$1:$I$1, 0), FALSE)</f>
        <v>#N/A</v>
      </c>
      <c r="AQ55" s="4" t="e">
        <f>VLOOKUP("ppsPr", Sheet2!$A$2:$I$18, MATCH(T55, Sheet2!$A$1:$I$1, 0), FALSE)</f>
        <v>#N/A</v>
      </c>
      <c r="AR55" s="4" t="e">
        <f>VLOOKUP("wmpPr", Sheet2!$A$2:$I$18, MATCH(U55, Sheet2!$A$1:$I$1, 0), FALSE)</f>
        <v>#N/A</v>
      </c>
      <c r="AS55" s="4" t="e">
        <f>VLOOKUP("pcTh", Sheet2!$A$2:$I$18, MATCH(V55, Sheet2!$A$1:$I$1, 0), FALSE)</f>
        <v>#N/A</v>
      </c>
      <c r="AT55" s="4" t="e">
        <f>VLOOKUP("pcPr", Sheet2!$A$2:$I$18, MATCH(W55, Sheet2!$A$1:$I$1, 0), FALSE)</f>
        <v>#N/A</v>
      </c>
    </row>
    <row r="56" spans="1:46" x14ac:dyDescent="0.2">
      <c r="A56" s="5">
        <v>215</v>
      </c>
      <c r="B56" s="5" t="s">
        <v>184</v>
      </c>
      <c r="C56" s="5" t="s">
        <v>185</v>
      </c>
      <c r="D56" s="5" t="s">
        <v>186</v>
      </c>
      <c r="E56" s="5" t="s">
        <v>16</v>
      </c>
      <c r="F56" s="5" t="s">
        <v>29</v>
      </c>
      <c r="G56" s="5" t="s">
        <v>28</v>
      </c>
      <c r="H56" s="5" t="s">
        <v>26</v>
      </c>
      <c r="I56" s="5" t="s">
        <v>45</v>
      </c>
      <c r="J56" s="5" t="s">
        <v>28</v>
      </c>
      <c r="K56" s="5" t="s">
        <v>28</v>
      </c>
      <c r="L56" s="5" t="s">
        <v>17</v>
      </c>
      <c r="M56" s="5" t="s">
        <v>27</v>
      </c>
      <c r="N56" s="5" t="s">
        <v>28</v>
      </c>
      <c r="Y56" s="4">
        <f t="shared" si="1"/>
        <v>5.45</v>
      </c>
      <c r="Z56" s="4" t="e">
        <f t="shared" si="2"/>
        <v>#N/A</v>
      </c>
      <c r="AA56" s="4">
        <f t="shared" si="0"/>
        <v>5.45</v>
      </c>
      <c r="AC56" s="4">
        <f>VLOOKUP("phyTh", Sheet2!$A$2:$I$10, MATCH(F56, Sheet2!$A$1:$I$1, 0), FALSE)</f>
        <v>0.6</v>
      </c>
      <c r="AD56" s="4">
        <f>VLOOKUP("phyPr", Sheet2!$A$2:$I$10, MATCH(G56, Sheet2!$A$1:$I$1, 0), FALSE)</f>
        <v>0.35</v>
      </c>
      <c r="AE56" s="4">
        <f>VLOOKUP("m1Th", Sheet2!$A$2:$I$10, MATCH(H56, Sheet2!$A$1:$I$1, 0), FALSE)</f>
        <v>1.2</v>
      </c>
      <c r="AF56" s="4">
        <f>VLOOKUP("beeTh", Sheet2!$A$2:$I$10, MATCH(I56, Sheet2!$A$1:$I$1, 0), FALSE)</f>
        <v>0.75</v>
      </c>
      <c r="AG56" s="4">
        <f>VLOOKUP("beePr", Sheet2!$A$2:$I$10, MATCH(J56, Sheet2!$A$1:$I$1, 0), FALSE)</f>
        <v>0.35</v>
      </c>
      <c r="AH56" s="4">
        <f>VLOOKUP("egTh", Sheet2!$A$2:$I$10, MATCH(K56, Sheet2!$A$1:$I$1, 0), FALSE)</f>
        <v>0.7</v>
      </c>
      <c r="AI56" s="4">
        <f>VLOOKUP("egPr", Sheet2!$A$2:$I$10, MATCH(L56, Sheet2!$A$1:$I$1, 0), FALSE)</f>
        <v>0.8</v>
      </c>
      <c r="AJ56" s="4">
        <f>VLOOKUP("emTh", Sheet2!$A$2:$I$10, MATCH(M56, Sheet2!$A$1:$I$1, 0), FALSE)</f>
        <v>0</v>
      </c>
      <c r="AK56" s="4">
        <f>VLOOKUP("eePr", Sheet2!$A$2:$I$10, MATCH(N56, Sheet2!$A$1:$I$1, 0), FALSE)</f>
        <v>0.7</v>
      </c>
      <c r="AM56" s="4" t="e">
        <f>VLOOKUP("m2Th", Sheet2!$A$2:$I$18, MATCH(P56, Sheet2!$A$1:$I$1, 0), FALSE)</f>
        <v>#N/A</v>
      </c>
      <c r="AN56" s="4" t="e">
        <f>VLOOKUP("chemTh", Sheet2!$A$2:$I$18, MATCH(Q56, Sheet2!$A$1:$I$1, 0), FALSE)</f>
        <v>#N/A</v>
      </c>
      <c r="AO56" s="4" t="e">
        <f>VLOOKUP("chemPr", Sheet2!$A$2:$I$18, MATCH(R56, Sheet2!$A$1:$I$1, 0), FALSE)</f>
        <v>#N/A</v>
      </c>
      <c r="AP56" s="4" t="e">
        <f>VLOOKUP("ppsTh", Sheet2!$A$2:$I$18, MATCH(S56, Sheet2!$A$1:$I$1, 0), FALSE)</f>
        <v>#N/A</v>
      </c>
      <c r="AQ56" s="4" t="e">
        <f>VLOOKUP("ppsPr", Sheet2!$A$2:$I$18, MATCH(T56, Sheet2!$A$1:$I$1, 0), FALSE)</f>
        <v>#N/A</v>
      </c>
      <c r="AR56" s="4" t="e">
        <f>VLOOKUP("wmpPr", Sheet2!$A$2:$I$18, MATCH(U56, Sheet2!$A$1:$I$1, 0), FALSE)</f>
        <v>#N/A</v>
      </c>
      <c r="AS56" s="4" t="e">
        <f>VLOOKUP("pcTh", Sheet2!$A$2:$I$18, MATCH(V56, Sheet2!$A$1:$I$1, 0), FALSE)</f>
        <v>#N/A</v>
      </c>
      <c r="AT56" s="4" t="e">
        <f>VLOOKUP("pcPr", Sheet2!$A$2:$I$18, MATCH(W56, Sheet2!$A$1:$I$1, 0), FALSE)</f>
        <v>#N/A</v>
      </c>
    </row>
    <row r="57" spans="1:46" x14ac:dyDescent="0.2">
      <c r="A57" s="5">
        <v>217</v>
      </c>
      <c r="B57" s="5" t="s">
        <v>187</v>
      </c>
      <c r="C57" s="5" t="s">
        <v>188</v>
      </c>
      <c r="D57" s="5" t="s">
        <v>189</v>
      </c>
      <c r="E57" s="5" t="s">
        <v>16</v>
      </c>
      <c r="F57" s="5" t="s">
        <v>26</v>
      </c>
      <c r="G57" s="5" t="s">
        <v>17</v>
      </c>
      <c r="H57" s="5" t="s">
        <v>45</v>
      </c>
      <c r="I57" s="5" t="s">
        <v>26</v>
      </c>
      <c r="J57" s="5" t="s">
        <v>28</v>
      </c>
      <c r="K57" s="5" t="s">
        <v>45</v>
      </c>
      <c r="L57" s="5" t="s">
        <v>17</v>
      </c>
      <c r="M57" s="5" t="s">
        <v>27</v>
      </c>
      <c r="N57" s="5" t="s">
        <v>26</v>
      </c>
      <c r="Y57" s="4">
        <f t="shared" si="1"/>
        <v>5.4499999999999993</v>
      </c>
      <c r="Z57" s="4" t="e">
        <f t="shared" si="2"/>
        <v>#N/A</v>
      </c>
      <c r="AA57" s="4">
        <f t="shared" si="0"/>
        <v>5.4499999999999993</v>
      </c>
      <c r="AC57" s="4">
        <f>VLOOKUP("phyTh", Sheet2!$A$2:$I$10, MATCH(F57, Sheet2!$A$1:$I$1, 0), FALSE)</f>
        <v>0.9</v>
      </c>
      <c r="AD57" s="4">
        <f>VLOOKUP("phyPr", Sheet2!$A$2:$I$10, MATCH(G57, Sheet2!$A$1:$I$1, 0), FALSE)</f>
        <v>0.4</v>
      </c>
      <c r="AE57" s="4">
        <f>VLOOKUP("m1Th", Sheet2!$A$2:$I$10, MATCH(H57, Sheet2!$A$1:$I$1, 0), FALSE)</f>
        <v>1</v>
      </c>
      <c r="AF57" s="4">
        <f>VLOOKUP("beeTh", Sheet2!$A$2:$I$10, MATCH(I57, Sheet2!$A$1:$I$1, 0), FALSE)</f>
        <v>0.9</v>
      </c>
      <c r="AG57" s="4">
        <f>VLOOKUP("beePr", Sheet2!$A$2:$I$10, MATCH(J57, Sheet2!$A$1:$I$1, 0), FALSE)</f>
        <v>0.35</v>
      </c>
      <c r="AH57" s="4">
        <f>VLOOKUP("egTh", Sheet2!$A$2:$I$10, MATCH(K57, Sheet2!$A$1:$I$1, 0), FALSE)</f>
        <v>0.5</v>
      </c>
      <c r="AI57" s="4">
        <f>VLOOKUP("egPr", Sheet2!$A$2:$I$10, MATCH(L57, Sheet2!$A$1:$I$1, 0), FALSE)</f>
        <v>0.8</v>
      </c>
      <c r="AJ57" s="4">
        <f>VLOOKUP("emTh", Sheet2!$A$2:$I$10, MATCH(M57, Sheet2!$A$1:$I$1, 0), FALSE)</f>
        <v>0</v>
      </c>
      <c r="AK57" s="4">
        <f>VLOOKUP("eePr", Sheet2!$A$2:$I$10, MATCH(N57, Sheet2!$A$1:$I$1, 0), FALSE)</f>
        <v>0.6</v>
      </c>
      <c r="AM57" s="4" t="e">
        <f>VLOOKUP("m2Th", Sheet2!$A$2:$I$18, MATCH(P57, Sheet2!$A$1:$I$1, 0), FALSE)</f>
        <v>#N/A</v>
      </c>
      <c r="AN57" s="4" t="e">
        <f>VLOOKUP("chemTh", Sheet2!$A$2:$I$18, MATCH(Q57, Sheet2!$A$1:$I$1, 0), FALSE)</f>
        <v>#N/A</v>
      </c>
      <c r="AO57" s="4" t="e">
        <f>VLOOKUP("chemPr", Sheet2!$A$2:$I$18, MATCH(R57, Sheet2!$A$1:$I$1, 0), FALSE)</f>
        <v>#N/A</v>
      </c>
      <c r="AP57" s="4" t="e">
        <f>VLOOKUP("ppsTh", Sheet2!$A$2:$I$18, MATCH(S57, Sheet2!$A$1:$I$1, 0), FALSE)</f>
        <v>#N/A</v>
      </c>
      <c r="AQ57" s="4" t="e">
        <f>VLOOKUP("ppsPr", Sheet2!$A$2:$I$18, MATCH(T57, Sheet2!$A$1:$I$1, 0), FALSE)</f>
        <v>#N/A</v>
      </c>
      <c r="AR57" s="4" t="e">
        <f>VLOOKUP("wmpPr", Sheet2!$A$2:$I$18, MATCH(U57, Sheet2!$A$1:$I$1, 0), FALSE)</f>
        <v>#N/A</v>
      </c>
      <c r="AS57" s="4" t="e">
        <f>VLOOKUP("pcTh", Sheet2!$A$2:$I$18, MATCH(V57, Sheet2!$A$1:$I$1, 0), FALSE)</f>
        <v>#N/A</v>
      </c>
      <c r="AT57" s="4" t="e">
        <f>VLOOKUP("pcPr", Sheet2!$A$2:$I$18, MATCH(W57, Sheet2!$A$1:$I$1, 0), FALSE)</f>
        <v>#N/A</v>
      </c>
    </row>
    <row r="58" spans="1:46" x14ac:dyDescent="0.2">
      <c r="A58" s="5">
        <v>286</v>
      </c>
      <c r="B58" s="5" t="s">
        <v>190</v>
      </c>
      <c r="C58" s="5" t="s">
        <v>191</v>
      </c>
      <c r="D58" s="5" t="s">
        <v>192</v>
      </c>
      <c r="E58" s="5" t="s">
        <v>16</v>
      </c>
      <c r="F58" s="5" t="s">
        <v>27</v>
      </c>
      <c r="G58" s="5" t="s">
        <v>18</v>
      </c>
      <c r="H58" s="5" t="s">
        <v>29</v>
      </c>
      <c r="I58" s="5" t="s">
        <v>27</v>
      </c>
      <c r="J58" s="5" t="s">
        <v>17</v>
      </c>
      <c r="K58" s="5" t="s">
        <v>27</v>
      </c>
      <c r="L58" s="5" t="s">
        <v>28</v>
      </c>
      <c r="M58" s="5" t="s">
        <v>27</v>
      </c>
      <c r="N58" s="5" t="s">
        <v>28</v>
      </c>
      <c r="Y58" s="4">
        <f t="shared" si="1"/>
        <v>3.05</v>
      </c>
      <c r="Z58" s="4" t="e">
        <f t="shared" si="2"/>
        <v>#N/A</v>
      </c>
      <c r="AA58" s="4">
        <f t="shared" si="0"/>
        <v>3.05</v>
      </c>
      <c r="AC58" s="4">
        <f>VLOOKUP("phyTh", Sheet2!$A$2:$I$10, MATCH(F58, Sheet2!$A$1:$I$1, 0), FALSE)</f>
        <v>0</v>
      </c>
      <c r="AD58" s="4">
        <f>VLOOKUP("phyPr", Sheet2!$A$2:$I$10, MATCH(G58, Sheet2!$A$1:$I$1, 0), FALSE)</f>
        <v>0.45</v>
      </c>
      <c r="AE58" s="4">
        <f>VLOOKUP("m1Th", Sheet2!$A$2:$I$10, MATCH(H58, Sheet2!$A$1:$I$1, 0), FALSE)</f>
        <v>0.8</v>
      </c>
      <c r="AF58" s="4">
        <f>VLOOKUP("beeTh", Sheet2!$A$2:$I$10, MATCH(I58, Sheet2!$A$1:$I$1, 0), FALSE)</f>
        <v>0</v>
      </c>
      <c r="AG58" s="4">
        <f>VLOOKUP("beePr", Sheet2!$A$2:$I$10, MATCH(J58, Sheet2!$A$1:$I$1, 0), FALSE)</f>
        <v>0.4</v>
      </c>
      <c r="AH58" s="4">
        <f>VLOOKUP("egTh", Sheet2!$A$2:$I$10, MATCH(K58, Sheet2!$A$1:$I$1, 0), FALSE)</f>
        <v>0</v>
      </c>
      <c r="AI58" s="4">
        <f>VLOOKUP("egPr", Sheet2!$A$2:$I$10, MATCH(L58, Sheet2!$A$1:$I$1, 0), FALSE)</f>
        <v>0.7</v>
      </c>
      <c r="AJ58" s="4">
        <f>VLOOKUP("emTh", Sheet2!$A$2:$I$10, MATCH(M58, Sheet2!$A$1:$I$1, 0), FALSE)</f>
        <v>0</v>
      </c>
      <c r="AK58" s="4">
        <f>VLOOKUP("eePr", Sheet2!$A$2:$I$10, MATCH(N58, Sheet2!$A$1:$I$1, 0), FALSE)</f>
        <v>0.7</v>
      </c>
      <c r="AM58" s="4" t="e">
        <f>VLOOKUP("m2Th", Sheet2!$A$2:$I$18, MATCH(P58, Sheet2!$A$1:$I$1, 0), FALSE)</f>
        <v>#N/A</v>
      </c>
      <c r="AN58" s="4" t="e">
        <f>VLOOKUP("chemTh", Sheet2!$A$2:$I$18, MATCH(Q58, Sheet2!$A$1:$I$1, 0), FALSE)</f>
        <v>#N/A</v>
      </c>
      <c r="AO58" s="4" t="e">
        <f>VLOOKUP("chemPr", Sheet2!$A$2:$I$18, MATCH(R58, Sheet2!$A$1:$I$1, 0), FALSE)</f>
        <v>#N/A</v>
      </c>
      <c r="AP58" s="4" t="e">
        <f>VLOOKUP("ppsTh", Sheet2!$A$2:$I$18, MATCH(S58, Sheet2!$A$1:$I$1, 0), FALSE)</f>
        <v>#N/A</v>
      </c>
      <c r="AQ58" s="4" t="e">
        <f>VLOOKUP("ppsPr", Sheet2!$A$2:$I$18, MATCH(T58, Sheet2!$A$1:$I$1, 0), FALSE)</f>
        <v>#N/A</v>
      </c>
      <c r="AR58" s="4" t="e">
        <f>VLOOKUP("wmpPr", Sheet2!$A$2:$I$18, MATCH(U58, Sheet2!$A$1:$I$1, 0), FALSE)</f>
        <v>#N/A</v>
      </c>
      <c r="AS58" s="4" t="e">
        <f>VLOOKUP("pcTh", Sheet2!$A$2:$I$18, MATCH(V58, Sheet2!$A$1:$I$1, 0), FALSE)</f>
        <v>#N/A</v>
      </c>
      <c r="AT58" s="4" t="e">
        <f>VLOOKUP("pcPr", Sheet2!$A$2:$I$18, MATCH(W58, Sheet2!$A$1:$I$1, 0), FALSE)</f>
        <v>#N/A</v>
      </c>
    </row>
    <row r="59" spans="1:46" x14ac:dyDescent="0.2">
      <c r="A59" s="5">
        <v>60</v>
      </c>
      <c r="B59" s="5" t="s">
        <v>193</v>
      </c>
      <c r="C59" s="5" t="s">
        <v>194</v>
      </c>
      <c r="D59" s="5" t="s">
        <v>195</v>
      </c>
      <c r="E59" s="5" t="s">
        <v>16</v>
      </c>
      <c r="F59" s="5" t="s">
        <v>18</v>
      </c>
      <c r="G59" s="5" t="s">
        <v>18</v>
      </c>
      <c r="H59" s="5" t="s">
        <v>17</v>
      </c>
      <c r="I59" s="5" t="s">
        <v>18</v>
      </c>
      <c r="J59" s="5" t="s">
        <v>17</v>
      </c>
      <c r="K59" s="5" t="s">
        <v>18</v>
      </c>
      <c r="L59" s="5" t="s">
        <v>18</v>
      </c>
      <c r="M59" s="5" t="s">
        <v>28</v>
      </c>
      <c r="N59" s="5" t="s">
        <v>17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4">
        <f t="shared" si="1"/>
        <v>8.4500000000000011</v>
      </c>
      <c r="Z59" s="4" t="e">
        <f t="shared" si="2"/>
        <v>#N/A</v>
      </c>
      <c r="AA59" s="4">
        <f t="shared" si="0"/>
        <v>8.4500000000000011</v>
      </c>
      <c r="AC59" s="4">
        <f>VLOOKUP("phyTh", Sheet2!$A$2:$I$10, MATCH(F59, Sheet2!$A$1:$I$1, 0), FALSE)</f>
        <v>1.35</v>
      </c>
      <c r="AD59" s="4">
        <f>VLOOKUP("phyPr", Sheet2!$A$2:$I$10, MATCH(G59, Sheet2!$A$1:$I$1, 0), FALSE)</f>
        <v>0.45</v>
      </c>
      <c r="AE59" s="4">
        <f>VLOOKUP("m1Th", Sheet2!$A$2:$I$10, MATCH(H59, Sheet2!$A$1:$I$1, 0), FALSE)</f>
        <v>1.6</v>
      </c>
      <c r="AF59" s="4">
        <f>VLOOKUP("beeTh", Sheet2!$A$2:$I$10, MATCH(I59, Sheet2!$A$1:$I$1, 0), FALSE)</f>
        <v>1.35</v>
      </c>
      <c r="AG59" s="4">
        <f>VLOOKUP("beePr", Sheet2!$A$2:$I$10, MATCH(J59, Sheet2!$A$1:$I$1, 0), FALSE)</f>
        <v>0.4</v>
      </c>
      <c r="AH59" s="4">
        <f>VLOOKUP("egTh", Sheet2!$A$2:$I$10, MATCH(K59, Sheet2!$A$1:$I$1, 0), FALSE)</f>
        <v>0.9</v>
      </c>
      <c r="AI59" s="4">
        <f>VLOOKUP("egPr", Sheet2!$A$2:$I$10, MATCH(L59, Sheet2!$A$1:$I$1, 0), FALSE)</f>
        <v>0.9</v>
      </c>
      <c r="AJ59" s="4">
        <f>VLOOKUP("emTh", Sheet2!$A$2:$I$10, MATCH(M59, Sheet2!$A$1:$I$1, 0), FALSE)</f>
        <v>0.7</v>
      </c>
      <c r="AK59" s="4">
        <f>VLOOKUP("eePr", Sheet2!$A$2:$I$10, MATCH(N59, Sheet2!$A$1:$I$1, 0), FALSE)</f>
        <v>0.8</v>
      </c>
      <c r="AM59" s="4" t="e">
        <f>VLOOKUP("m2Th", Sheet2!$A$2:$I$18, MATCH(P59, Sheet2!$A$1:$I$1, 0), FALSE)</f>
        <v>#N/A</v>
      </c>
      <c r="AN59" s="4" t="e">
        <f>VLOOKUP("chemTh", Sheet2!$A$2:$I$18, MATCH(Q59, Sheet2!$A$1:$I$1, 0), FALSE)</f>
        <v>#N/A</v>
      </c>
      <c r="AO59" s="4" t="e">
        <f>VLOOKUP("chemPr", Sheet2!$A$2:$I$18, MATCH(R59, Sheet2!$A$1:$I$1, 0), FALSE)</f>
        <v>#N/A</v>
      </c>
      <c r="AP59" s="4" t="e">
        <f>VLOOKUP("ppsTh", Sheet2!$A$2:$I$18, MATCH(S59, Sheet2!$A$1:$I$1, 0), FALSE)</f>
        <v>#N/A</v>
      </c>
      <c r="AQ59" s="4" t="e">
        <f>VLOOKUP("ppsPr", Sheet2!$A$2:$I$18, MATCH(T59, Sheet2!$A$1:$I$1, 0), FALSE)</f>
        <v>#N/A</v>
      </c>
      <c r="AR59" s="4" t="e">
        <f>VLOOKUP("wmpPr", Sheet2!$A$2:$I$18, MATCH(U59, Sheet2!$A$1:$I$1, 0), FALSE)</f>
        <v>#N/A</v>
      </c>
      <c r="AS59" s="4" t="e">
        <f>VLOOKUP("pcTh", Sheet2!$A$2:$I$18, MATCH(V59, Sheet2!$A$1:$I$1, 0), FALSE)</f>
        <v>#N/A</v>
      </c>
      <c r="AT59" s="4" t="e">
        <f>VLOOKUP("pcPr", Sheet2!$A$2:$I$18, MATCH(W59, Sheet2!$A$1:$I$1, 0), FALSE)</f>
        <v>#N/A</v>
      </c>
    </row>
    <row r="60" spans="1:46" x14ac:dyDescent="0.2">
      <c r="A60" s="5">
        <v>305</v>
      </c>
      <c r="B60" s="5" t="s">
        <v>196</v>
      </c>
      <c r="C60" s="5" t="s">
        <v>197</v>
      </c>
      <c r="D60" s="5" t="s">
        <v>198</v>
      </c>
      <c r="E60" s="5" t="s">
        <v>16</v>
      </c>
      <c r="F60" s="5" t="s">
        <v>27</v>
      </c>
      <c r="G60" s="5" t="s">
        <v>19</v>
      </c>
      <c r="H60" s="5" t="s">
        <v>27</v>
      </c>
      <c r="I60" s="5" t="s">
        <v>27</v>
      </c>
      <c r="J60" s="5" t="s">
        <v>17</v>
      </c>
      <c r="K60" s="5" t="s">
        <v>27</v>
      </c>
      <c r="L60" s="5" t="s">
        <v>17</v>
      </c>
      <c r="M60" s="5" t="s">
        <v>27</v>
      </c>
      <c r="N60" s="5" t="s">
        <v>26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4">
        <f t="shared" si="1"/>
        <v>2.3000000000000003</v>
      </c>
      <c r="Z60" s="4" t="e">
        <f t="shared" si="2"/>
        <v>#N/A</v>
      </c>
      <c r="AA60" s="4">
        <f t="shared" si="0"/>
        <v>2.3000000000000003</v>
      </c>
      <c r="AC60" s="4">
        <f>VLOOKUP("phyTh", Sheet2!$A$2:$I$10, MATCH(F60, Sheet2!$A$1:$I$1, 0), FALSE)</f>
        <v>0</v>
      </c>
      <c r="AD60" s="4">
        <f>VLOOKUP("phyPr", Sheet2!$A$2:$I$10, MATCH(G60, Sheet2!$A$1:$I$1, 0), FALSE)</f>
        <v>0.5</v>
      </c>
      <c r="AE60" s="4">
        <f>VLOOKUP("m1Th", Sheet2!$A$2:$I$10, MATCH(H60, Sheet2!$A$1:$I$1, 0), FALSE)</f>
        <v>0</v>
      </c>
      <c r="AF60" s="4">
        <f>VLOOKUP("beeTh", Sheet2!$A$2:$I$10, MATCH(I60, Sheet2!$A$1:$I$1, 0), FALSE)</f>
        <v>0</v>
      </c>
      <c r="AG60" s="4">
        <f>VLOOKUP("beePr", Sheet2!$A$2:$I$10, MATCH(J60, Sheet2!$A$1:$I$1, 0), FALSE)</f>
        <v>0.4</v>
      </c>
      <c r="AH60" s="4">
        <f>VLOOKUP("egTh", Sheet2!$A$2:$I$10, MATCH(K60, Sheet2!$A$1:$I$1, 0), FALSE)</f>
        <v>0</v>
      </c>
      <c r="AI60" s="4">
        <f>VLOOKUP("egPr", Sheet2!$A$2:$I$10, MATCH(L60, Sheet2!$A$1:$I$1, 0), FALSE)</f>
        <v>0.8</v>
      </c>
      <c r="AJ60" s="4">
        <f>VLOOKUP("emTh", Sheet2!$A$2:$I$10, MATCH(M60, Sheet2!$A$1:$I$1, 0), FALSE)</f>
        <v>0</v>
      </c>
      <c r="AK60" s="4">
        <f>VLOOKUP("eePr", Sheet2!$A$2:$I$10, MATCH(N60, Sheet2!$A$1:$I$1, 0), FALSE)</f>
        <v>0.6</v>
      </c>
      <c r="AM60" s="4" t="e">
        <f>VLOOKUP("m2Th", Sheet2!$A$2:$I$18, MATCH(P60, Sheet2!$A$1:$I$1, 0), FALSE)</f>
        <v>#N/A</v>
      </c>
      <c r="AN60" s="4" t="e">
        <f>VLOOKUP("chemTh", Sheet2!$A$2:$I$18, MATCH(Q60, Sheet2!$A$1:$I$1, 0), FALSE)</f>
        <v>#N/A</v>
      </c>
      <c r="AO60" s="4" t="e">
        <f>VLOOKUP("chemPr", Sheet2!$A$2:$I$18, MATCH(R60, Sheet2!$A$1:$I$1, 0), FALSE)</f>
        <v>#N/A</v>
      </c>
      <c r="AP60" s="4" t="e">
        <f>VLOOKUP("ppsTh", Sheet2!$A$2:$I$18, MATCH(S60, Sheet2!$A$1:$I$1, 0), FALSE)</f>
        <v>#N/A</v>
      </c>
      <c r="AQ60" s="4" t="e">
        <f>VLOOKUP("ppsPr", Sheet2!$A$2:$I$18, MATCH(T60, Sheet2!$A$1:$I$1, 0), FALSE)</f>
        <v>#N/A</v>
      </c>
      <c r="AR60" s="4" t="e">
        <f>VLOOKUP("wmpPr", Sheet2!$A$2:$I$18, MATCH(U60, Sheet2!$A$1:$I$1, 0), FALSE)</f>
        <v>#N/A</v>
      </c>
      <c r="AS60" s="4" t="e">
        <f>VLOOKUP("pcTh", Sheet2!$A$2:$I$18, MATCH(V60, Sheet2!$A$1:$I$1, 0), FALSE)</f>
        <v>#N/A</v>
      </c>
      <c r="AT60" s="4" t="e">
        <f>VLOOKUP("pcPr", Sheet2!$A$2:$I$18, MATCH(W60, Sheet2!$A$1:$I$1, 0), FALSE)</f>
        <v>#N/A</v>
      </c>
    </row>
    <row r="61" spans="1:46" x14ac:dyDescent="0.2">
      <c r="A61" s="5">
        <v>151</v>
      </c>
      <c r="B61" s="5" t="s">
        <v>199</v>
      </c>
      <c r="C61" s="5" t="s">
        <v>200</v>
      </c>
      <c r="D61" s="5" t="s">
        <v>201</v>
      </c>
      <c r="E61" s="5" t="s">
        <v>16</v>
      </c>
      <c r="F61" s="5" t="s">
        <v>28</v>
      </c>
      <c r="G61" s="5" t="s">
        <v>17</v>
      </c>
      <c r="H61" s="5" t="s">
        <v>28</v>
      </c>
      <c r="I61" s="5" t="s">
        <v>17</v>
      </c>
      <c r="J61" s="5" t="s">
        <v>17</v>
      </c>
      <c r="K61" s="5" t="s">
        <v>17</v>
      </c>
      <c r="L61" s="5" t="s">
        <v>17</v>
      </c>
      <c r="M61" s="5" t="s">
        <v>29</v>
      </c>
      <c r="N61" s="5" t="s">
        <v>28</v>
      </c>
      <c r="Y61" s="4">
        <f t="shared" si="1"/>
        <v>7.15</v>
      </c>
      <c r="Z61" s="4" t="e">
        <f t="shared" si="2"/>
        <v>#N/A</v>
      </c>
      <c r="AA61" s="4">
        <f t="shared" si="0"/>
        <v>7.15</v>
      </c>
      <c r="AC61" s="4">
        <f>VLOOKUP("phyTh", Sheet2!$A$2:$I$10, MATCH(F61, Sheet2!$A$1:$I$1, 0), FALSE)</f>
        <v>1.05</v>
      </c>
      <c r="AD61" s="4">
        <f>VLOOKUP("phyPr", Sheet2!$A$2:$I$10, MATCH(G61, Sheet2!$A$1:$I$1, 0), FALSE)</f>
        <v>0.4</v>
      </c>
      <c r="AE61" s="4">
        <f>VLOOKUP("m1Th", Sheet2!$A$2:$I$10, MATCH(H61, Sheet2!$A$1:$I$1, 0), FALSE)</f>
        <v>1.4</v>
      </c>
      <c r="AF61" s="4">
        <f>VLOOKUP("beeTh", Sheet2!$A$2:$I$10, MATCH(I61, Sheet2!$A$1:$I$1, 0), FALSE)</f>
        <v>1.2</v>
      </c>
      <c r="AG61" s="4">
        <f>VLOOKUP("beePr", Sheet2!$A$2:$I$10, MATCH(J61, Sheet2!$A$1:$I$1, 0), FALSE)</f>
        <v>0.4</v>
      </c>
      <c r="AH61" s="4">
        <f>VLOOKUP("egTh", Sheet2!$A$2:$I$10, MATCH(K61, Sheet2!$A$1:$I$1, 0), FALSE)</f>
        <v>0.8</v>
      </c>
      <c r="AI61" s="4">
        <f>VLOOKUP("egPr", Sheet2!$A$2:$I$10, MATCH(L61, Sheet2!$A$1:$I$1, 0), FALSE)</f>
        <v>0.8</v>
      </c>
      <c r="AJ61" s="4">
        <f>VLOOKUP("emTh", Sheet2!$A$2:$I$10, MATCH(M61, Sheet2!$A$1:$I$1, 0), FALSE)</f>
        <v>0.4</v>
      </c>
      <c r="AK61" s="4">
        <f>VLOOKUP("eePr", Sheet2!$A$2:$I$10, MATCH(N61, Sheet2!$A$1:$I$1, 0), FALSE)</f>
        <v>0.7</v>
      </c>
      <c r="AM61" s="4" t="e">
        <f>VLOOKUP("m2Th", Sheet2!$A$2:$I$18, MATCH(P61, Sheet2!$A$1:$I$1, 0), FALSE)</f>
        <v>#N/A</v>
      </c>
      <c r="AN61" s="4" t="e">
        <f>VLOOKUP("chemTh", Sheet2!$A$2:$I$18, MATCH(Q61, Sheet2!$A$1:$I$1, 0), FALSE)</f>
        <v>#N/A</v>
      </c>
      <c r="AO61" s="4" t="e">
        <f>VLOOKUP("chemPr", Sheet2!$A$2:$I$18, MATCH(R61, Sheet2!$A$1:$I$1, 0), FALSE)</f>
        <v>#N/A</v>
      </c>
      <c r="AP61" s="4" t="e">
        <f>VLOOKUP("ppsTh", Sheet2!$A$2:$I$18, MATCH(S61, Sheet2!$A$1:$I$1, 0), FALSE)</f>
        <v>#N/A</v>
      </c>
      <c r="AQ61" s="4" t="e">
        <f>VLOOKUP("ppsPr", Sheet2!$A$2:$I$18, MATCH(T61, Sheet2!$A$1:$I$1, 0), FALSE)</f>
        <v>#N/A</v>
      </c>
      <c r="AR61" s="4" t="e">
        <f>VLOOKUP("wmpPr", Sheet2!$A$2:$I$18, MATCH(U61, Sheet2!$A$1:$I$1, 0), FALSE)</f>
        <v>#N/A</v>
      </c>
      <c r="AS61" s="4" t="e">
        <f>VLOOKUP("pcTh", Sheet2!$A$2:$I$18, MATCH(V61, Sheet2!$A$1:$I$1, 0), FALSE)</f>
        <v>#N/A</v>
      </c>
      <c r="AT61" s="4" t="e">
        <f>VLOOKUP("pcPr", Sheet2!$A$2:$I$18, MATCH(W61, Sheet2!$A$1:$I$1, 0), FALSE)</f>
        <v>#N/A</v>
      </c>
    </row>
    <row r="62" spans="1:46" x14ac:dyDescent="0.2">
      <c r="A62" s="5">
        <v>207</v>
      </c>
      <c r="B62" s="5" t="s">
        <v>202</v>
      </c>
      <c r="C62" s="5" t="s">
        <v>203</v>
      </c>
      <c r="D62" s="5" t="s">
        <v>204</v>
      </c>
      <c r="E62" s="5" t="s">
        <v>16</v>
      </c>
      <c r="F62" s="5" t="s">
        <v>28</v>
      </c>
      <c r="G62" s="5" t="s">
        <v>17</v>
      </c>
      <c r="H62" s="5" t="s">
        <v>26</v>
      </c>
      <c r="I62" s="5" t="s">
        <v>26</v>
      </c>
      <c r="J62" s="5" t="s">
        <v>17</v>
      </c>
      <c r="K62" s="5" t="s">
        <v>45</v>
      </c>
      <c r="L62" s="5" t="s">
        <v>28</v>
      </c>
      <c r="M62" s="5" t="s">
        <v>27</v>
      </c>
      <c r="N62" s="5" t="s">
        <v>28</v>
      </c>
      <c r="Y62" s="4">
        <f t="shared" si="1"/>
        <v>5.8500000000000005</v>
      </c>
      <c r="Z62" s="4" t="e">
        <f t="shared" si="2"/>
        <v>#N/A</v>
      </c>
      <c r="AA62" s="4">
        <f t="shared" si="0"/>
        <v>5.8500000000000005</v>
      </c>
      <c r="AC62" s="4">
        <f>VLOOKUP("phyTh", Sheet2!$A$2:$I$10, MATCH(F62, Sheet2!$A$1:$I$1, 0), FALSE)</f>
        <v>1.05</v>
      </c>
      <c r="AD62" s="4">
        <f>VLOOKUP("phyPr", Sheet2!$A$2:$I$10, MATCH(G62, Sheet2!$A$1:$I$1, 0), FALSE)</f>
        <v>0.4</v>
      </c>
      <c r="AE62" s="4">
        <f>VLOOKUP("m1Th", Sheet2!$A$2:$I$10, MATCH(H62, Sheet2!$A$1:$I$1, 0), FALSE)</f>
        <v>1.2</v>
      </c>
      <c r="AF62" s="4">
        <f>VLOOKUP("beeTh", Sheet2!$A$2:$I$10, MATCH(I62, Sheet2!$A$1:$I$1, 0), FALSE)</f>
        <v>0.9</v>
      </c>
      <c r="AG62" s="4">
        <f>VLOOKUP("beePr", Sheet2!$A$2:$I$10, MATCH(J62, Sheet2!$A$1:$I$1, 0), FALSE)</f>
        <v>0.4</v>
      </c>
      <c r="AH62" s="4">
        <f>VLOOKUP("egTh", Sheet2!$A$2:$I$10, MATCH(K62, Sheet2!$A$1:$I$1, 0), FALSE)</f>
        <v>0.5</v>
      </c>
      <c r="AI62" s="4">
        <f>VLOOKUP("egPr", Sheet2!$A$2:$I$10, MATCH(L62, Sheet2!$A$1:$I$1, 0), FALSE)</f>
        <v>0.7</v>
      </c>
      <c r="AJ62" s="4">
        <f>VLOOKUP("emTh", Sheet2!$A$2:$I$10, MATCH(M62, Sheet2!$A$1:$I$1, 0), FALSE)</f>
        <v>0</v>
      </c>
      <c r="AK62" s="4">
        <f>VLOOKUP("eePr", Sheet2!$A$2:$I$10, MATCH(N62, Sheet2!$A$1:$I$1, 0), FALSE)</f>
        <v>0.7</v>
      </c>
      <c r="AM62" s="4" t="e">
        <f>VLOOKUP("m2Th", Sheet2!$A$2:$I$18, MATCH(P62, Sheet2!$A$1:$I$1, 0), FALSE)</f>
        <v>#N/A</v>
      </c>
      <c r="AN62" s="4" t="e">
        <f>VLOOKUP("chemTh", Sheet2!$A$2:$I$18, MATCH(Q62, Sheet2!$A$1:$I$1, 0), FALSE)</f>
        <v>#N/A</v>
      </c>
      <c r="AO62" s="4" t="e">
        <f>VLOOKUP("chemPr", Sheet2!$A$2:$I$18, MATCH(R62, Sheet2!$A$1:$I$1, 0), FALSE)</f>
        <v>#N/A</v>
      </c>
      <c r="AP62" s="4" t="e">
        <f>VLOOKUP("ppsTh", Sheet2!$A$2:$I$18, MATCH(S62, Sheet2!$A$1:$I$1, 0), FALSE)</f>
        <v>#N/A</v>
      </c>
      <c r="AQ62" s="4" t="e">
        <f>VLOOKUP("ppsPr", Sheet2!$A$2:$I$18, MATCH(T62, Sheet2!$A$1:$I$1, 0), FALSE)</f>
        <v>#N/A</v>
      </c>
      <c r="AR62" s="4" t="e">
        <f>VLOOKUP("wmpPr", Sheet2!$A$2:$I$18, MATCH(U62, Sheet2!$A$1:$I$1, 0), FALSE)</f>
        <v>#N/A</v>
      </c>
      <c r="AS62" s="4" t="e">
        <f>VLOOKUP("pcTh", Sheet2!$A$2:$I$18, MATCH(V62, Sheet2!$A$1:$I$1, 0), FALSE)</f>
        <v>#N/A</v>
      </c>
      <c r="AT62" s="4" t="e">
        <f>VLOOKUP("pcPr", Sheet2!$A$2:$I$18, MATCH(W62, Sheet2!$A$1:$I$1, 0), FALSE)</f>
        <v>#N/A</v>
      </c>
    </row>
    <row r="63" spans="1:46" x14ac:dyDescent="0.2">
      <c r="A63" s="5">
        <v>298</v>
      </c>
      <c r="B63" s="5" t="s">
        <v>205</v>
      </c>
      <c r="C63" s="5" t="s">
        <v>206</v>
      </c>
      <c r="D63" s="5" t="s">
        <v>207</v>
      </c>
      <c r="E63" s="5" t="s">
        <v>16</v>
      </c>
      <c r="F63" s="5" t="s">
        <v>27</v>
      </c>
      <c r="G63" s="5" t="s">
        <v>18</v>
      </c>
      <c r="H63" s="5" t="s">
        <v>27</v>
      </c>
      <c r="I63" s="5" t="s">
        <v>27</v>
      </c>
      <c r="J63" s="5" t="s">
        <v>45</v>
      </c>
      <c r="K63" s="5" t="s">
        <v>27</v>
      </c>
      <c r="L63" s="5" t="s">
        <v>28</v>
      </c>
      <c r="M63" s="5" t="s">
        <v>27</v>
      </c>
      <c r="N63" s="5" t="s">
        <v>19</v>
      </c>
      <c r="Y63" s="4">
        <f t="shared" si="1"/>
        <v>2.4</v>
      </c>
      <c r="Z63" s="4" t="e">
        <f t="shared" si="2"/>
        <v>#N/A</v>
      </c>
      <c r="AA63" s="4">
        <f t="shared" si="0"/>
        <v>2.4</v>
      </c>
      <c r="AC63" s="4">
        <f>VLOOKUP("phyTh", Sheet2!$A$2:$I$10, MATCH(F63, Sheet2!$A$1:$I$1, 0), FALSE)</f>
        <v>0</v>
      </c>
      <c r="AD63" s="4">
        <f>VLOOKUP("phyPr", Sheet2!$A$2:$I$10, MATCH(G63, Sheet2!$A$1:$I$1, 0), FALSE)</f>
        <v>0.45</v>
      </c>
      <c r="AE63" s="4">
        <f>VLOOKUP("m1Th", Sheet2!$A$2:$I$10, MATCH(H63, Sheet2!$A$1:$I$1, 0), FALSE)</f>
        <v>0</v>
      </c>
      <c r="AF63" s="4">
        <f>VLOOKUP("beeTh", Sheet2!$A$2:$I$10, MATCH(I63, Sheet2!$A$1:$I$1, 0), FALSE)</f>
        <v>0</v>
      </c>
      <c r="AG63" s="4">
        <f>VLOOKUP("beePr", Sheet2!$A$2:$I$10, MATCH(J63, Sheet2!$A$1:$I$1, 0), FALSE)</f>
        <v>0.25</v>
      </c>
      <c r="AH63" s="4">
        <f>VLOOKUP("egTh", Sheet2!$A$2:$I$10, MATCH(K63, Sheet2!$A$1:$I$1, 0), FALSE)</f>
        <v>0</v>
      </c>
      <c r="AI63" s="4">
        <f>VLOOKUP("egPr", Sheet2!$A$2:$I$10, MATCH(L63, Sheet2!$A$1:$I$1, 0), FALSE)</f>
        <v>0.7</v>
      </c>
      <c r="AJ63" s="4">
        <f>VLOOKUP("emTh", Sheet2!$A$2:$I$10, MATCH(M63, Sheet2!$A$1:$I$1, 0), FALSE)</f>
        <v>0</v>
      </c>
      <c r="AK63" s="4">
        <f>VLOOKUP("eePr", Sheet2!$A$2:$I$10, MATCH(N63, Sheet2!$A$1:$I$1, 0), FALSE)</f>
        <v>1</v>
      </c>
      <c r="AM63" s="4" t="e">
        <f>VLOOKUP("m2Th", Sheet2!$A$2:$I$18, MATCH(P63, Sheet2!$A$1:$I$1, 0), FALSE)</f>
        <v>#N/A</v>
      </c>
      <c r="AN63" s="4" t="e">
        <f>VLOOKUP("chemTh", Sheet2!$A$2:$I$18, MATCH(Q63, Sheet2!$A$1:$I$1, 0), FALSE)</f>
        <v>#N/A</v>
      </c>
      <c r="AO63" s="4" t="e">
        <f>VLOOKUP("chemPr", Sheet2!$A$2:$I$18, MATCH(R63, Sheet2!$A$1:$I$1, 0), FALSE)</f>
        <v>#N/A</v>
      </c>
      <c r="AP63" s="4" t="e">
        <f>VLOOKUP("ppsTh", Sheet2!$A$2:$I$18, MATCH(S63, Sheet2!$A$1:$I$1, 0), FALSE)</f>
        <v>#N/A</v>
      </c>
      <c r="AQ63" s="4" t="e">
        <f>VLOOKUP("ppsPr", Sheet2!$A$2:$I$18, MATCH(T63, Sheet2!$A$1:$I$1, 0), FALSE)</f>
        <v>#N/A</v>
      </c>
      <c r="AR63" s="4" t="e">
        <f>VLOOKUP("wmpPr", Sheet2!$A$2:$I$18, MATCH(U63, Sheet2!$A$1:$I$1, 0), FALSE)</f>
        <v>#N/A</v>
      </c>
      <c r="AS63" s="4" t="e">
        <f>VLOOKUP("pcTh", Sheet2!$A$2:$I$18, MATCH(V63, Sheet2!$A$1:$I$1, 0), FALSE)</f>
        <v>#N/A</v>
      </c>
      <c r="AT63" s="4" t="e">
        <f>VLOOKUP("pcPr", Sheet2!$A$2:$I$18, MATCH(W63, Sheet2!$A$1:$I$1, 0), FALSE)</f>
        <v>#N/A</v>
      </c>
    </row>
    <row r="64" spans="1:46" x14ac:dyDescent="0.2">
      <c r="A64" s="5">
        <v>232</v>
      </c>
      <c r="B64" s="5" t="s">
        <v>208</v>
      </c>
      <c r="C64" s="5" t="s">
        <v>209</v>
      </c>
      <c r="D64" s="5" t="s">
        <v>210</v>
      </c>
      <c r="E64" s="5" t="s">
        <v>16</v>
      </c>
      <c r="F64" s="5" t="s">
        <v>29</v>
      </c>
      <c r="G64" s="5" t="s">
        <v>17</v>
      </c>
      <c r="H64" s="5" t="s">
        <v>45</v>
      </c>
      <c r="I64" s="5" t="s">
        <v>27</v>
      </c>
      <c r="J64" s="5" t="s">
        <v>17</v>
      </c>
      <c r="K64" s="5" t="s">
        <v>26</v>
      </c>
      <c r="L64" s="5" t="s">
        <v>17</v>
      </c>
      <c r="M64" s="5" t="s">
        <v>29</v>
      </c>
      <c r="N64" s="5" t="s">
        <v>18</v>
      </c>
      <c r="Y64" s="4">
        <f t="shared" si="1"/>
        <v>5.1000000000000005</v>
      </c>
      <c r="Z64" s="4" t="e">
        <f t="shared" si="2"/>
        <v>#N/A</v>
      </c>
      <c r="AA64" s="4">
        <f t="shared" si="0"/>
        <v>5.1000000000000005</v>
      </c>
      <c r="AC64" s="4">
        <f>VLOOKUP("phyTh", Sheet2!$A$2:$I$10, MATCH(F64, Sheet2!$A$1:$I$1, 0), FALSE)</f>
        <v>0.6</v>
      </c>
      <c r="AD64" s="4">
        <f>VLOOKUP("phyPr", Sheet2!$A$2:$I$10, MATCH(G64, Sheet2!$A$1:$I$1, 0), FALSE)</f>
        <v>0.4</v>
      </c>
      <c r="AE64" s="4">
        <f>VLOOKUP("m1Th", Sheet2!$A$2:$I$10, MATCH(H64, Sheet2!$A$1:$I$1, 0), FALSE)</f>
        <v>1</v>
      </c>
      <c r="AF64" s="4">
        <f>VLOOKUP("beeTh", Sheet2!$A$2:$I$10, MATCH(I64, Sheet2!$A$1:$I$1, 0), FALSE)</f>
        <v>0</v>
      </c>
      <c r="AG64" s="4">
        <f>VLOOKUP("beePr", Sheet2!$A$2:$I$10, MATCH(J64, Sheet2!$A$1:$I$1, 0), FALSE)</f>
        <v>0.4</v>
      </c>
      <c r="AH64" s="4">
        <f>VLOOKUP("egTh", Sheet2!$A$2:$I$10, MATCH(K64, Sheet2!$A$1:$I$1, 0), FALSE)</f>
        <v>0.6</v>
      </c>
      <c r="AI64" s="4">
        <f>VLOOKUP("egPr", Sheet2!$A$2:$I$10, MATCH(L64, Sheet2!$A$1:$I$1, 0), FALSE)</f>
        <v>0.8</v>
      </c>
      <c r="AJ64" s="4">
        <f>VLOOKUP("emTh", Sheet2!$A$2:$I$10, MATCH(M64, Sheet2!$A$1:$I$1, 0), FALSE)</f>
        <v>0.4</v>
      </c>
      <c r="AK64" s="4">
        <f>VLOOKUP("eePr", Sheet2!$A$2:$I$10, MATCH(N64, Sheet2!$A$1:$I$1, 0), FALSE)</f>
        <v>0.9</v>
      </c>
      <c r="AM64" s="4" t="e">
        <f>VLOOKUP("m2Th", Sheet2!$A$2:$I$18, MATCH(P64, Sheet2!$A$1:$I$1, 0), FALSE)</f>
        <v>#N/A</v>
      </c>
      <c r="AN64" s="4" t="e">
        <f>VLOOKUP("chemTh", Sheet2!$A$2:$I$18, MATCH(Q64, Sheet2!$A$1:$I$1, 0), FALSE)</f>
        <v>#N/A</v>
      </c>
      <c r="AO64" s="4" t="e">
        <f>VLOOKUP("chemPr", Sheet2!$A$2:$I$18, MATCH(R64, Sheet2!$A$1:$I$1, 0), FALSE)</f>
        <v>#N/A</v>
      </c>
      <c r="AP64" s="4" t="e">
        <f>VLOOKUP("ppsTh", Sheet2!$A$2:$I$18, MATCH(S64, Sheet2!$A$1:$I$1, 0), FALSE)</f>
        <v>#N/A</v>
      </c>
      <c r="AQ64" s="4" t="e">
        <f>VLOOKUP("ppsPr", Sheet2!$A$2:$I$18, MATCH(T64, Sheet2!$A$1:$I$1, 0), FALSE)</f>
        <v>#N/A</v>
      </c>
      <c r="AR64" s="4" t="e">
        <f>VLOOKUP("wmpPr", Sheet2!$A$2:$I$18, MATCH(U64, Sheet2!$A$1:$I$1, 0), FALSE)</f>
        <v>#N/A</v>
      </c>
      <c r="AS64" s="4" t="e">
        <f>VLOOKUP("pcTh", Sheet2!$A$2:$I$18, MATCH(V64, Sheet2!$A$1:$I$1, 0), FALSE)</f>
        <v>#N/A</v>
      </c>
      <c r="AT64" s="4" t="e">
        <f>VLOOKUP("pcPr", Sheet2!$A$2:$I$18, MATCH(W64, Sheet2!$A$1:$I$1, 0), FALSE)</f>
        <v>#N/A</v>
      </c>
    </row>
    <row r="65" spans="1:46" x14ac:dyDescent="0.2">
      <c r="A65" s="5">
        <v>158</v>
      </c>
      <c r="B65" s="5" t="s">
        <v>211</v>
      </c>
      <c r="C65" s="5" t="s">
        <v>212</v>
      </c>
      <c r="D65" s="5" t="s">
        <v>213</v>
      </c>
      <c r="E65" s="5" t="s">
        <v>16</v>
      </c>
      <c r="F65" s="5" t="s">
        <v>28</v>
      </c>
      <c r="G65" s="5" t="s">
        <v>28</v>
      </c>
      <c r="H65" s="5" t="s">
        <v>28</v>
      </c>
      <c r="I65" s="5" t="s">
        <v>26</v>
      </c>
      <c r="J65" s="5" t="s">
        <v>17</v>
      </c>
      <c r="K65" s="5" t="s">
        <v>17</v>
      </c>
      <c r="L65" s="5" t="s">
        <v>17</v>
      </c>
      <c r="M65" s="5" t="s">
        <v>45</v>
      </c>
      <c r="N65" s="5" t="s">
        <v>17</v>
      </c>
      <c r="Y65" s="4">
        <f t="shared" si="1"/>
        <v>6.9999999999999991</v>
      </c>
      <c r="Z65" s="4" t="e">
        <f t="shared" si="2"/>
        <v>#N/A</v>
      </c>
      <c r="AA65" s="4">
        <f t="shared" si="0"/>
        <v>6.9999999999999991</v>
      </c>
      <c r="AC65" s="4">
        <f>VLOOKUP("phyTh", Sheet2!$A$2:$I$10, MATCH(F65, Sheet2!$A$1:$I$1, 0), FALSE)</f>
        <v>1.05</v>
      </c>
      <c r="AD65" s="4">
        <f>VLOOKUP("phyPr", Sheet2!$A$2:$I$10, MATCH(G65, Sheet2!$A$1:$I$1, 0), FALSE)</f>
        <v>0.35</v>
      </c>
      <c r="AE65" s="4">
        <f>VLOOKUP("m1Th", Sheet2!$A$2:$I$10, MATCH(H65, Sheet2!$A$1:$I$1, 0), FALSE)</f>
        <v>1.4</v>
      </c>
      <c r="AF65" s="4">
        <f>VLOOKUP("beeTh", Sheet2!$A$2:$I$10, MATCH(I65, Sheet2!$A$1:$I$1, 0), FALSE)</f>
        <v>0.9</v>
      </c>
      <c r="AG65" s="4">
        <f>VLOOKUP("beePr", Sheet2!$A$2:$I$10, MATCH(J65, Sheet2!$A$1:$I$1, 0), FALSE)</f>
        <v>0.4</v>
      </c>
      <c r="AH65" s="4">
        <f>VLOOKUP("egTh", Sheet2!$A$2:$I$10, MATCH(K65, Sheet2!$A$1:$I$1, 0), FALSE)</f>
        <v>0.8</v>
      </c>
      <c r="AI65" s="4">
        <f>VLOOKUP("egPr", Sheet2!$A$2:$I$10, MATCH(L65, Sheet2!$A$1:$I$1, 0), FALSE)</f>
        <v>0.8</v>
      </c>
      <c r="AJ65" s="4">
        <f>VLOOKUP("emTh", Sheet2!$A$2:$I$10, MATCH(M65, Sheet2!$A$1:$I$1, 0), FALSE)</f>
        <v>0.5</v>
      </c>
      <c r="AK65" s="4">
        <f>VLOOKUP("eePr", Sheet2!$A$2:$I$10, MATCH(N65, Sheet2!$A$1:$I$1, 0), FALSE)</f>
        <v>0.8</v>
      </c>
      <c r="AM65" s="4" t="e">
        <f>VLOOKUP("m2Th", Sheet2!$A$2:$I$18, MATCH(P65, Sheet2!$A$1:$I$1, 0), FALSE)</f>
        <v>#N/A</v>
      </c>
      <c r="AN65" s="4" t="e">
        <f>VLOOKUP("chemTh", Sheet2!$A$2:$I$18, MATCH(Q65, Sheet2!$A$1:$I$1, 0), FALSE)</f>
        <v>#N/A</v>
      </c>
      <c r="AO65" s="4" t="e">
        <f>VLOOKUP("chemPr", Sheet2!$A$2:$I$18, MATCH(R65, Sheet2!$A$1:$I$1, 0), FALSE)</f>
        <v>#N/A</v>
      </c>
      <c r="AP65" s="4" t="e">
        <f>VLOOKUP("ppsTh", Sheet2!$A$2:$I$18, MATCH(S65, Sheet2!$A$1:$I$1, 0), FALSE)</f>
        <v>#N/A</v>
      </c>
      <c r="AQ65" s="4" t="e">
        <f>VLOOKUP("ppsPr", Sheet2!$A$2:$I$18, MATCH(T65, Sheet2!$A$1:$I$1, 0), FALSE)</f>
        <v>#N/A</v>
      </c>
      <c r="AR65" s="4" t="e">
        <f>VLOOKUP("wmpPr", Sheet2!$A$2:$I$18, MATCH(U65, Sheet2!$A$1:$I$1, 0), FALSE)</f>
        <v>#N/A</v>
      </c>
      <c r="AS65" s="4" t="e">
        <f>VLOOKUP("pcTh", Sheet2!$A$2:$I$18, MATCH(V65, Sheet2!$A$1:$I$1, 0), FALSE)</f>
        <v>#N/A</v>
      </c>
      <c r="AT65" s="4" t="e">
        <f>VLOOKUP("pcPr", Sheet2!$A$2:$I$18, MATCH(W65, Sheet2!$A$1:$I$1, 0), FALSE)</f>
        <v>#N/A</v>
      </c>
    </row>
    <row r="66" spans="1:46" x14ac:dyDescent="0.2">
      <c r="A66" s="5">
        <v>188</v>
      </c>
      <c r="B66" s="5" t="s">
        <v>214</v>
      </c>
      <c r="C66" s="5" t="s">
        <v>215</v>
      </c>
      <c r="D66" s="5" t="s">
        <v>216</v>
      </c>
      <c r="E66" s="5" t="s">
        <v>16</v>
      </c>
      <c r="F66" s="5" t="s">
        <v>26</v>
      </c>
      <c r="G66" s="5" t="s">
        <v>28</v>
      </c>
      <c r="H66" s="5" t="s">
        <v>26</v>
      </c>
      <c r="I66" s="5" t="s">
        <v>28</v>
      </c>
      <c r="J66" s="5" t="s">
        <v>17</v>
      </c>
      <c r="K66" s="5" t="s">
        <v>17</v>
      </c>
      <c r="L66" s="5" t="s">
        <v>17</v>
      </c>
      <c r="M66" s="5" t="s">
        <v>27</v>
      </c>
      <c r="N66" s="5" t="s">
        <v>17</v>
      </c>
      <c r="Y66" s="4">
        <f t="shared" si="1"/>
        <v>6.3</v>
      </c>
      <c r="Z66" s="4" t="e">
        <f t="shared" si="2"/>
        <v>#N/A</v>
      </c>
      <c r="AA66" s="4">
        <f t="shared" ref="AA66:AA129" si="3">SUM(AC66:AK66)</f>
        <v>6.3</v>
      </c>
      <c r="AC66" s="4">
        <f>VLOOKUP("phyTh", Sheet2!$A$2:$I$10, MATCH(F66, Sheet2!$A$1:$I$1, 0), FALSE)</f>
        <v>0.9</v>
      </c>
      <c r="AD66" s="4">
        <f>VLOOKUP("phyPr", Sheet2!$A$2:$I$10, MATCH(G66, Sheet2!$A$1:$I$1, 0), FALSE)</f>
        <v>0.35</v>
      </c>
      <c r="AE66" s="4">
        <f>VLOOKUP("m1Th", Sheet2!$A$2:$I$10, MATCH(H66, Sheet2!$A$1:$I$1, 0), FALSE)</f>
        <v>1.2</v>
      </c>
      <c r="AF66" s="4">
        <f>VLOOKUP("beeTh", Sheet2!$A$2:$I$10, MATCH(I66, Sheet2!$A$1:$I$1, 0), FALSE)</f>
        <v>1.05</v>
      </c>
      <c r="AG66" s="4">
        <f>VLOOKUP("beePr", Sheet2!$A$2:$I$10, MATCH(J66, Sheet2!$A$1:$I$1, 0), FALSE)</f>
        <v>0.4</v>
      </c>
      <c r="AH66" s="4">
        <f>VLOOKUP("egTh", Sheet2!$A$2:$I$10, MATCH(K66, Sheet2!$A$1:$I$1, 0), FALSE)</f>
        <v>0.8</v>
      </c>
      <c r="AI66" s="4">
        <f>VLOOKUP("egPr", Sheet2!$A$2:$I$10, MATCH(L66, Sheet2!$A$1:$I$1, 0), FALSE)</f>
        <v>0.8</v>
      </c>
      <c r="AJ66" s="4">
        <f>VLOOKUP("emTh", Sheet2!$A$2:$I$10, MATCH(M66, Sheet2!$A$1:$I$1, 0), FALSE)</f>
        <v>0</v>
      </c>
      <c r="AK66" s="4">
        <f>VLOOKUP("eePr", Sheet2!$A$2:$I$10, MATCH(N66, Sheet2!$A$1:$I$1, 0), FALSE)</f>
        <v>0.8</v>
      </c>
      <c r="AM66" s="4" t="e">
        <f>VLOOKUP("m2Th", Sheet2!$A$2:$I$18, MATCH(P66, Sheet2!$A$1:$I$1, 0), FALSE)</f>
        <v>#N/A</v>
      </c>
      <c r="AN66" s="4" t="e">
        <f>VLOOKUP("chemTh", Sheet2!$A$2:$I$18, MATCH(Q66, Sheet2!$A$1:$I$1, 0), FALSE)</f>
        <v>#N/A</v>
      </c>
      <c r="AO66" s="4" t="e">
        <f>VLOOKUP("chemPr", Sheet2!$A$2:$I$18, MATCH(R66, Sheet2!$A$1:$I$1, 0), FALSE)</f>
        <v>#N/A</v>
      </c>
      <c r="AP66" s="4" t="e">
        <f>VLOOKUP("ppsTh", Sheet2!$A$2:$I$18, MATCH(S66, Sheet2!$A$1:$I$1, 0), FALSE)</f>
        <v>#N/A</v>
      </c>
      <c r="AQ66" s="4" t="e">
        <f>VLOOKUP("ppsPr", Sheet2!$A$2:$I$18, MATCH(T66, Sheet2!$A$1:$I$1, 0), FALSE)</f>
        <v>#N/A</v>
      </c>
      <c r="AR66" s="4" t="e">
        <f>VLOOKUP("wmpPr", Sheet2!$A$2:$I$18, MATCH(U66, Sheet2!$A$1:$I$1, 0), FALSE)</f>
        <v>#N/A</v>
      </c>
      <c r="AS66" s="4" t="e">
        <f>VLOOKUP("pcTh", Sheet2!$A$2:$I$18, MATCH(V66, Sheet2!$A$1:$I$1, 0), FALSE)</f>
        <v>#N/A</v>
      </c>
      <c r="AT66" s="4" t="e">
        <f>VLOOKUP("pcPr", Sheet2!$A$2:$I$18, MATCH(W66, Sheet2!$A$1:$I$1, 0), FALSE)</f>
        <v>#N/A</v>
      </c>
    </row>
    <row r="67" spans="1:46" x14ac:dyDescent="0.2">
      <c r="A67" s="5">
        <v>138</v>
      </c>
      <c r="B67" s="5" t="s">
        <v>217</v>
      </c>
      <c r="C67" s="5" t="s">
        <v>218</v>
      </c>
      <c r="D67" s="5" t="s">
        <v>219</v>
      </c>
      <c r="E67" s="5" t="s">
        <v>16</v>
      </c>
      <c r="F67" s="5" t="s">
        <v>28</v>
      </c>
      <c r="G67" s="5" t="s">
        <v>28</v>
      </c>
      <c r="H67" s="5" t="s">
        <v>28</v>
      </c>
      <c r="I67" s="5" t="s">
        <v>17</v>
      </c>
      <c r="J67" s="5" t="s">
        <v>17</v>
      </c>
      <c r="K67" s="5" t="s">
        <v>26</v>
      </c>
      <c r="L67" s="5" t="s">
        <v>17</v>
      </c>
      <c r="M67" s="5" t="s">
        <v>26</v>
      </c>
      <c r="N67" s="5" t="s">
        <v>18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4">
        <f t="shared" ref="Y67:Y130" si="4">SUM(AC67:AK67)</f>
        <v>7.3</v>
      </c>
      <c r="Z67" s="4" t="e">
        <f t="shared" ref="Z67:Z130" si="5">SUM(AM67:AT67)</f>
        <v>#N/A</v>
      </c>
      <c r="AA67" s="4">
        <f t="shared" si="3"/>
        <v>7.3</v>
      </c>
      <c r="AC67" s="4">
        <f>VLOOKUP("phyTh", Sheet2!$A$2:$I$10, MATCH(F67, Sheet2!$A$1:$I$1, 0), FALSE)</f>
        <v>1.05</v>
      </c>
      <c r="AD67" s="4">
        <f>VLOOKUP("phyPr", Sheet2!$A$2:$I$10, MATCH(G67, Sheet2!$A$1:$I$1, 0), FALSE)</f>
        <v>0.35</v>
      </c>
      <c r="AE67" s="4">
        <f>VLOOKUP("m1Th", Sheet2!$A$2:$I$10, MATCH(H67, Sheet2!$A$1:$I$1, 0), FALSE)</f>
        <v>1.4</v>
      </c>
      <c r="AF67" s="4">
        <f>VLOOKUP("beeTh", Sheet2!$A$2:$I$10, MATCH(I67, Sheet2!$A$1:$I$1, 0), FALSE)</f>
        <v>1.2</v>
      </c>
      <c r="AG67" s="4">
        <f>VLOOKUP("beePr", Sheet2!$A$2:$I$10, MATCH(J67, Sheet2!$A$1:$I$1, 0), FALSE)</f>
        <v>0.4</v>
      </c>
      <c r="AH67" s="4">
        <f>VLOOKUP("egTh", Sheet2!$A$2:$I$10, MATCH(K67, Sheet2!$A$1:$I$1, 0), FALSE)</f>
        <v>0.6</v>
      </c>
      <c r="AI67" s="4">
        <f>VLOOKUP("egPr", Sheet2!$A$2:$I$10, MATCH(L67, Sheet2!$A$1:$I$1, 0), FALSE)</f>
        <v>0.8</v>
      </c>
      <c r="AJ67" s="4">
        <f>VLOOKUP("emTh", Sheet2!$A$2:$I$10, MATCH(M67, Sheet2!$A$1:$I$1, 0), FALSE)</f>
        <v>0.6</v>
      </c>
      <c r="AK67" s="4">
        <f>VLOOKUP("eePr", Sheet2!$A$2:$I$10, MATCH(N67, Sheet2!$A$1:$I$1, 0), FALSE)</f>
        <v>0.9</v>
      </c>
      <c r="AM67" s="4" t="e">
        <f>VLOOKUP("m2Th", Sheet2!$A$2:$I$18, MATCH(P67, Sheet2!$A$1:$I$1, 0), FALSE)</f>
        <v>#N/A</v>
      </c>
      <c r="AN67" s="4" t="e">
        <f>VLOOKUP("chemTh", Sheet2!$A$2:$I$18, MATCH(Q67, Sheet2!$A$1:$I$1, 0), FALSE)</f>
        <v>#N/A</v>
      </c>
      <c r="AO67" s="4" t="e">
        <f>VLOOKUP("chemPr", Sheet2!$A$2:$I$18, MATCH(R67, Sheet2!$A$1:$I$1, 0), FALSE)</f>
        <v>#N/A</v>
      </c>
      <c r="AP67" s="4" t="e">
        <f>VLOOKUP("ppsTh", Sheet2!$A$2:$I$18, MATCH(S67, Sheet2!$A$1:$I$1, 0), FALSE)</f>
        <v>#N/A</v>
      </c>
      <c r="AQ67" s="4" t="e">
        <f>VLOOKUP("ppsPr", Sheet2!$A$2:$I$18, MATCH(T67, Sheet2!$A$1:$I$1, 0), FALSE)</f>
        <v>#N/A</v>
      </c>
      <c r="AR67" s="4" t="e">
        <f>VLOOKUP("wmpPr", Sheet2!$A$2:$I$18, MATCH(U67, Sheet2!$A$1:$I$1, 0), FALSE)</f>
        <v>#N/A</v>
      </c>
      <c r="AS67" s="4" t="e">
        <f>VLOOKUP("pcTh", Sheet2!$A$2:$I$18, MATCH(V67, Sheet2!$A$1:$I$1, 0), FALSE)</f>
        <v>#N/A</v>
      </c>
      <c r="AT67" s="4" t="e">
        <f>VLOOKUP("pcPr", Sheet2!$A$2:$I$18, MATCH(W67, Sheet2!$A$1:$I$1, 0), FALSE)</f>
        <v>#N/A</v>
      </c>
    </row>
    <row r="68" spans="1:46" x14ac:dyDescent="0.2">
      <c r="A68" s="5">
        <v>52</v>
      </c>
      <c r="B68" s="5" t="s">
        <v>242</v>
      </c>
      <c r="C68" s="5" t="s">
        <v>243</v>
      </c>
      <c r="D68" s="5" t="s">
        <v>244</v>
      </c>
      <c r="E68" s="5" t="s">
        <v>16</v>
      </c>
      <c r="F68" s="5" t="s">
        <v>19</v>
      </c>
      <c r="G68" s="5" t="s">
        <v>18</v>
      </c>
      <c r="H68" s="5" t="s">
        <v>17</v>
      </c>
      <c r="I68" s="5" t="s">
        <v>18</v>
      </c>
      <c r="J68" s="5" t="s">
        <v>19</v>
      </c>
      <c r="K68" s="5" t="s">
        <v>17</v>
      </c>
      <c r="L68" s="5" t="s">
        <v>19</v>
      </c>
      <c r="M68" s="5" t="s">
        <v>45</v>
      </c>
      <c r="N68" s="5" t="s">
        <v>18</v>
      </c>
      <c r="Y68" s="4">
        <f t="shared" si="4"/>
        <v>8.6</v>
      </c>
      <c r="Z68" s="4" t="e">
        <f t="shared" si="5"/>
        <v>#N/A</v>
      </c>
      <c r="AA68" s="4">
        <f t="shared" si="3"/>
        <v>8.6</v>
      </c>
      <c r="AC68" s="4">
        <f>VLOOKUP("phyTh", Sheet2!$A$2:$I$10, MATCH(F68, Sheet2!$A$1:$I$1, 0), FALSE)</f>
        <v>1.5</v>
      </c>
      <c r="AD68" s="4">
        <f>VLOOKUP("phyPr", Sheet2!$A$2:$I$10, MATCH(G68, Sheet2!$A$1:$I$1, 0), FALSE)</f>
        <v>0.45</v>
      </c>
      <c r="AE68" s="4">
        <f>VLOOKUP("m1Th", Sheet2!$A$2:$I$10, MATCH(H68, Sheet2!$A$1:$I$1, 0), FALSE)</f>
        <v>1.6</v>
      </c>
      <c r="AF68" s="4">
        <f>VLOOKUP("beeTh", Sheet2!$A$2:$I$10, MATCH(I68, Sheet2!$A$1:$I$1, 0), FALSE)</f>
        <v>1.35</v>
      </c>
      <c r="AG68" s="4">
        <f>VLOOKUP("beePr", Sheet2!$A$2:$I$10, MATCH(J68, Sheet2!$A$1:$I$1, 0), FALSE)</f>
        <v>0.5</v>
      </c>
      <c r="AH68" s="4">
        <f>VLOOKUP("egTh", Sheet2!$A$2:$I$10, MATCH(K68, Sheet2!$A$1:$I$1, 0), FALSE)</f>
        <v>0.8</v>
      </c>
      <c r="AI68" s="4">
        <f>VLOOKUP("egPr", Sheet2!$A$2:$I$10, MATCH(L68, Sheet2!$A$1:$I$1, 0), FALSE)</f>
        <v>1</v>
      </c>
      <c r="AJ68" s="4">
        <f>VLOOKUP("emTh", Sheet2!$A$2:$I$10, MATCH(M68, Sheet2!$A$1:$I$1, 0), FALSE)</f>
        <v>0.5</v>
      </c>
      <c r="AK68" s="4">
        <f>VLOOKUP("eePr", Sheet2!$A$2:$I$10, MATCH(N68, Sheet2!$A$1:$I$1, 0), FALSE)</f>
        <v>0.9</v>
      </c>
      <c r="AM68" s="4" t="e">
        <f>VLOOKUP("m2Th", Sheet2!$A$2:$I$18, MATCH(P68, Sheet2!$A$1:$I$1, 0), FALSE)</f>
        <v>#N/A</v>
      </c>
      <c r="AN68" s="4" t="e">
        <f>VLOOKUP("chemTh", Sheet2!$A$2:$I$18, MATCH(Q68, Sheet2!$A$1:$I$1, 0), FALSE)</f>
        <v>#N/A</v>
      </c>
      <c r="AO68" s="4" t="e">
        <f>VLOOKUP("chemPr", Sheet2!$A$2:$I$18, MATCH(R68, Sheet2!$A$1:$I$1, 0), FALSE)</f>
        <v>#N/A</v>
      </c>
      <c r="AP68" s="4" t="e">
        <f>VLOOKUP("ppsTh", Sheet2!$A$2:$I$18, MATCH(S68, Sheet2!$A$1:$I$1, 0), FALSE)</f>
        <v>#N/A</v>
      </c>
      <c r="AQ68" s="4" t="e">
        <f>VLOOKUP("ppsPr", Sheet2!$A$2:$I$18, MATCH(T68, Sheet2!$A$1:$I$1, 0), FALSE)</f>
        <v>#N/A</v>
      </c>
      <c r="AR68" s="4" t="e">
        <f>VLOOKUP("wmpPr", Sheet2!$A$2:$I$18, MATCH(U68, Sheet2!$A$1:$I$1, 0), FALSE)</f>
        <v>#N/A</v>
      </c>
      <c r="AS68" s="4" t="e">
        <f>VLOOKUP("pcTh", Sheet2!$A$2:$I$18, MATCH(V68, Sheet2!$A$1:$I$1, 0), FALSE)</f>
        <v>#N/A</v>
      </c>
      <c r="AT68" s="4" t="e">
        <f>VLOOKUP("pcPr", Sheet2!$A$2:$I$18, MATCH(W68, Sheet2!$A$1:$I$1, 0), FALSE)</f>
        <v>#N/A</v>
      </c>
    </row>
    <row r="69" spans="1:46" x14ac:dyDescent="0.2">
      <c r="A69" s="5">
        <v>139</v>
      </c>
      <c r="B69" s="5" t="s">
        <v>245</v>
      </c>
      <c r="C69" s="5" t="s">
        <v>246</v>
      </c>
      <c r="D69" s="5" t="s">
        <v>247</v>
      </c>
      <c r="E69" s="5" t="s">
        <v>16</v>
      </c>
      <c r="F69" s="5" t="s">
        <v>45</v>
      </c>
      <c r="G69" s="5" t="s">
        <v>17</v>
      </c>
      <c r="H69" s="5" t="s">
        <v>17</v>
      </c>
      <c r="I69" s="5" t="s">
        <v>28</v>
      </c>
      <c r="J69" s="5" t="s">
        <v>17</v>
      </c>
      <c r="K69" s="5" t="s">
        <v>17</v>
      </c>
      <c r="L69" s="5" t="s">
        <v>17</v>
      </c>
      <c r="M69" s="5" t="s">
        <v>45</v>
      </c>
      <c r="N69" s="5" t="s">
        <v>19</v>
      </c>
      <c r="Y69" s="4">
        <f t="shared" si="4"/>
        <v>7.3</v>
      </c>
      <c r="Z69" s="4" t="e">
        <f t="shared" si="5"/>
        <v>#N/A</v>
      </c>
      <c r="AA69" s="4">
        <f t="shared" si="3"/>
        <v>7.3</v>
      </c>
      <c r="AC69" s="4">
        <f>VLOOKUP("phyTh", Sheet2!$A$2:$I$10, MATCH(F69, Sheet2!$A$1:$I$1, 0), FALSE)</f>
        <v>0.75</v>
      </c>
      <c r="AD69" s="4">
        <f>VLOOKUP("phyPr", Sheet2!$A$2:$I$10, MATCH(G69, Sheet2!$A$1:$I$1, 0), FALSE)</f>
        <v>0.4</v>
      </c>
      <c r="AE69" s="4">
        <f>VLOOKUP("m1Th", Sheet2!$A$2:$I$10, MATCH(H69, Sheet2!$A$1:$I$1, 0), FALSE)</f>
        <v>1.6</v>
      </c>
      <c r="AF69" s="4">
        <f>VLOOKUP("beeTh", Sheet2!$A$2:$I$10, MATCH(I69, Sheet2!$A$1:$I$1, 0), FALSE)</f>
        <v>1.05</v>
      </c>
      <c r="AG69" s="4">
        <f>VLOOKUP("beePr", Sheet2!$A$2:$I$10, MATCH(J69, Sheet2!$A$1:$I$1, 0), FALSE)</f>
        <v>0.4</v>
      </c>
      <c r="AH69" s="4">
        <f>VLOOKUP("egTh", Sheet2!$A$2:$I$10, MATCH(K69, Sheet2!$A$1:$I$1, 0), FALSE)</f>
        <v>0.8</v>
      </c>
      <c r="AI69" s="4">
        <f>VLOOKUP("egPr", Sheet2!$A$2:$I$10, MATCH(L69, Sheet2!$A$1:$I$1, 0), FALSE)</f>
        <v>0.8</v>
      </c>
      <c r="AJ69" s="4">
        <f>VLOOKUP("emTh", Sheet2!$A$2:$I$10, MATCH(M69, Sheet2!$A$1:$I$1, 0), FALSE)</f>
        <v>0.5</v>
      </c>
      <c r="AK69" s="4">
        <f>VLOOKUP("eePr", Sheet2!$A$2:$I$10, MATCH(N69, Sheet2!$A$1:$I$1, 0), FALSE)</f>
        <v>1</v>
      </c>
      <c r="AM69" s="4" t="e">
        <f>VLOOKUP("m2Th", Sheet2!$A$2:$I$18, MATCH(P69, Sheet2!$A$1:$I$1, 0), FALSE)</f>
        <v>#N/A</v>
      </c>
      <c r="AN69" s="4" t="e">
        <f>VLOOKUP("chemTh", Sheet2!$A$2:$I$18, MATCH(Q69, Sheet2!$A$1:$I$1, 0), FALSE)</f>
        <v>#N/A</v>
      </c>
      <c r="AO69" s="4" t="e">
        <f>VLOOKUP("chemPr", Sheet2!$A$2:$I$18, MATCH(R69, Sheet2!$A$1:$I$1, 0), FALSE)</f>
        <v>#N/A</v>
      </c>
      <c r="AP69" s="4" t="e">
        <f>VLOOKUP("ppsTh", Sheet2!$A$2:$I$18, MATCH(S69, Sheet2!$A$1:$I$1, 0), FALSE)</f>
        <v>#N/A</v>
      </c>
      <c r="AQ69" s="4" t="e">
        <f>VLOOKUP("ppsPr", Sheet2!$A$2:$I$18, MATCH(T69, Sheet2!$A$1:$I$1, 0), FALSE)</f>
        <v>#N/A</v>
      </c>
      <c r="AR69" s="4" t="e">
        <f>VLOOKUP("wmpPr", Sheet2!$A$2:$I$18, MATCH(U69, Sheet2!$A$1:$I$1, 0), FALSE)</f>
        <v>#N/A</v>
      </c>
      <c r="AS69" s="4" t="e">
        <f>VLOOKUP("pcTh", Sheet2!$A$2:$I$18, MATCH(V69, Sheet2!$A$1:$I$1, 0), FALSE)</f>
        <v>#N/A</v>
      </c>
      <c r="AT69" s="4" t="e">
        <f>VLOOKUP("pcPr", Sheet2!$A$2:$I$18, MATCH(W69, Sheet2!$A$1:$I$1, 0), FALSE)</f>
        <v>#N/A</v>
      </c>
    </row>
    <row r="70" spans="1:46" x14ac:dyDescent="0.2">
      <c r="A70" s="5">
        <v>84</v>
      </c>
      <c r="B70" s="5" t="s">
        <v>248</v>
      </c>
      <c r="C70" s="5" t="s">
        <v>249</v>
      </c>
      <c r="D70" s="5" t="s">
        <v>250</v>
      </c>
      <c r="E70" s="5" t="s">
        <v>16</v>
      </c>
      <c r="F70" s="5" t="s">
        <v>28</v>
      </c>
      <c r="G70" s="5" t="s">
        <v>17</v>
      </c>
      <c r="H70" s="5" t="s">
        <v>17</v>
      </c>
      <c r="I70" s="5" t="s">
        <v>18</v>
      </c>
      <c r="J70" s="5" t="s">
        <v>17</v>
      </c>
      <c r="K70" s="5" t="s">
        <v>17</v>
      </c>
      <c r="L70" s="5" t="s">
        <v>18</v>
      </c>
      <c r="M70" s="5" t="s">
        <v>17</v>
      </c>
      <c r="N70" s="5" t="s">
        <v>18</v>
      </c>
      <c r="Y70" s="4">
        <f t="shared" si="4"/>
        <v>8.2000000000000011</v>
      </c>
      <c r="Z70" s="4" t="e">
        <f t="shared" si="5"/>
        <v>#N/A</v>
      </c>
      <c r="AA70" s="4">
        <f t="shared" si="3"/>
        <v>8.2000000000000011</v>
      </c>
      <c r="AC70" s="4">
        <f>VLOOKUP("phyTh", Sheet2!$A$2:$I$10, MATCH(F70, Sheet2!$A$1:$I$1, 0), FALSE)</f>
        <v>1.05</v>
      </c>
      <c r="AD70" s="4">
        <f>VLOOKUP("phyPr", Sheet2!$A$2:$I$10, MATCH(G70, Sheet2!$A$1:$I$1, 0), FALSE)</f>
        <v>0.4</v>
      </c>
      <c r="AE70" s="4">
        <f>VLOOKUP("m1Th", Sheet2!$A$2:$I$10, MATCH(H70, Sheet2!$A$1:$I$1, 0), FALSE)</f>
        <v>1.6</v>
      </c>
      <c r="AF70" s="4">
        <f>VLOOKUP("beeTh", Sheet2!$A$2:$I$10, MATCH(I70, Sheet2!$A$1:$I$1, 0), FALSE)</f>
        <v>1.35</v>
      </c>
      <c r="AG70" s="4">
        <f>VLOOKUP("beePr", Sheet2!$A$2:$I$10, MATCH(J70, Sheet2!$A$1:$I$1, 0), FALSE)</f>
        <v>0.4</v>
      </c>
      <c r="AH70" s="4">
        <f>VLOOKUP("egTh", Sheet2!$A$2:$I$10, MATCH(K70, Sheet2!$A$1:$I$1, 0), FALSE)</f>
        <v>0.8</v>
      </c>
      <c r="AI70" s="4">
        <f>VLOOKUP("egPr", Sheet2!$A$2:$I$10, MATCH(L70, Sheet2!$A$1:$I$1, 0), FALSE)</f>
        <v>0.9</v>
      </c>
      <c r="AJ70" s="4">
        <f>VLOOKUP("emTh", Sheet2!$A$2:$I$10, MATCH(M70, Sheet2!$A$1:$I$1, 0), FALSE)</f>
        <v>0.8</v>
      </c>
      <c r="AK70" s="4">
        <f>VLOOKUP("eePr", Sheet2!$A$2:$I$10, MATCH(N70, Sheet2!$A$1:$I$1, 0), FALSE)</f>
        <v>0.9</v>
      </c>
      <c r="AM70" s="4" t="e">
        <f>VLOOKUP("m2Th", Sheet2!$A$2:$I$18, MATCH(P70, Sheet2!$A$1:$I$1, 0), FALSE)</f>
        <v>#N/A</v>
      </c>
      <c r="AN70" s="4" t="e">
        <f>VLOOKUP("chemTh", Sheet2!$A$2:$I$18, MATCH(Q70, Sheet2!$A$1:$I$1, 0), FALSE)</f>
        <v>#N/A</v>
      </c>
      <c r="AO70" s="4" t="e">
        <f>VLOOKUP("chemPr", Sheet2!$A$2:$I$18, MATCH(R70, Sheet2!$A$1:$I$1, 0), FALSE)</f>
        <v>#N/A</v>
      </c>
      <c r="AP70" s="4" t="e">
        <f>VLOOKUP("ppsTh", Sheet2!$A$2:$I$18, MATCH(S70, Sheet2!$A$1:$I$1, 0), FALSE)</f>
        <v>#N/A</v>
      </c>
      <c r="AQ70" s="4" t="e">
        <f>VLOOKUP("ppsPr", Sheet2!$A$2:$I$18, MATCH(T70, Sheet2!$A$1:$I$1, 0), FALSE)</f>
        <v>#N/A</v>
      </c>
      <c r="AR70" s="4" t="e">
        <f>VLOOKUP("wmpPr", Sheet2!$A$2:$I$18, MATCH(U70, Sheet2!$A$1:$I$1, 0), FALSE)</f>
        <v>#N/A</v>
      </c>
      <c r="AS70" s="4" t="e">
        <f>VLOOKUP("pcTh", Sheet2!$A$2:$I$18, MATCH(V70, Sheet2!$A$1:$I$1, 0), FALSE)</f>
        <v>#N/A</v>
      </c>
      <c r="AT70" s="4" t="e">
        <f>VLOOKUP("pcPr", Sheet2!$A$2:$I$18, MATCH(W70, Sheet2!$A$1:$I$1, 0), FALSE)</f>
        <v>#N/A</v>
      </c>
    </row>
    <row r="71" spans="1:46" x14ac:dyDescent="0.2">
      <c r="A71" s="5">
        <v>64</v>
      </c>
      <c r="B71" s="5" t="s">
        <v>251</v>
      </c>
      <c r="C71" s="5" t="s">
        <v>252</v>
      </c>
      <c r="D71" s="5" t="s">
        <v>253</v>
      </c>
      <c r="E71" s="5" t="s">
        <v>16</v>
      </c>
      <c r="F71" s="5" t="s">
        <v>28</v>
      </c>
      <c r="G71" s="5" t="s">
        <v>28</v>
      </c>
      <c r="H71" s="5" t="s">
        <v>18</v>
      </c>
      <c r="I71" s="5" t="s">
        <v>18</v>
      </c>
      <c r="J71" s="5" t="s">
        <v>18</v>
      </c>
      <c r="K71" s="5" t="s">
        <v>28</v>
      </c>
      <c r="L71" s="5" t="s">
        <v>18</v>
      </c>
      <c r="M71" s="5" t="s">
        <v>17</v>
      </c>
      <c r="N71" s="5" t="s">
        <v>19</v>
      </c>
      <c r="Y71" s="4">
        <f t="shared" si="4"/>
        <v>8.4000000000000021</v>
      </c>
      <c r="Z71" s="4" t="e">
        <f t="shared" si="5"/>
        <v>#N/A</v>
      </c>
      <c r="AA71" s="4">
        <f t="shared" si="3"/>
        <v>8.4000000000000021</v>
      </c>
      <c r="AC71" s="4">
        <f>VLOOKUP("phyTh", Sheet2!$A$2:$I$10, MATCH(F71, Sheet2!$A$1:$I$1, 0), FALSE)</f>
        <v>1.05</v>
      </c>
      <c r="AD71" s="4">
        <f>VLOOKUP("phyPr", Sheet2!$A$2:$I$10, MATCH(G71, Sheet2!$A$1:$I$1, 0), FALSE)</f>
        <v>0.35</v>
      </c>
      <c r="AE71" s="4">
        <f>VLOOKUP("m1Th", Sheet2!$A$2:$I$10, MATCH(H71, Sheet2!$A$1:$I$1, 0), FALSE)</f>
        <v>1.8</v>
      </c>
      <c r="AF71" s="4">
        <f>VLOOKUP("beeTh", Sheet2!$A$2:$I$10, MATCH(I71, Sheet2!$A$1:$I$1, 0), FALSE)</f>
        <v>1.35</v>
      </c>
      <c r="AG71" s="4">
        <f>VLOOKUP("beePr", Sheet2!$A$2:$I$10, MATCH(J71, Sheet2!$A$1:$I$1, 0), FALSE)</f>
        <v>0.45</v>
      </c>
      <c r="AH71" s="4">
        <f>VLOOKUP("egTh", Sheet2!$A$2:$I$10, MATCH(K71, Sheet2!$A$1:$I$1, 0), FALSE)</f>
        <v>0.7</v>
      </c>
      <c r="AI71" s="4">
        <f>VLOOKUP("egPr", Sheet2!$A$2:$I$10, MATCH(L71, Sheet2!$A$1:$I$1, 0), FALSE)</f>
        <v>0.9</v>
      </c>
      <c r="AJ71" s="4">
        <f>VLOOKUP("emTh", Sheet2!$A$2:$I$10, MATCH(M71, Sheet2!$A$1:$I$1, 0), FALSE)</f>
        <v>0.8</v>
      </c>
      <c r="AK71" s="4">
        <f>VLOOKUP("eePr", Sheet2!$A$2:$I$10, MATCH(N71, Sheet2!$A$1:$I$1, 0), FALSE)</f>
        <v>1</v>
      </c>
      <c r="AM71" s="4" t="e">
        <f>VLOOKUP("m2Th", Sheet2!$A$2:$I$18, MATCH(P71, Sheet2!$A$1:$I$1, 0), FALSE)</f>
        <v>#N/A</v>
      </c>
      <c r="AN71" s="4" t="e">
        <f>VLOOKUP("chemTh", Sheet2!$A$2:$I$18, MATCH(Q71, Sheet2!$A$1:$I$1, 0), FALSE)</f>
        <v>#N/A</v>
      </c>
      <c r="AO71" s="4" t="e">
        <f>VLOOKUP("chemPr", Sheet2!$A$2:$I$18, MATCH(R71, Sheet2!$A$1:$I$1, 0), FALSE)</f>
        <v>#N/A</v>
      </c>
      <c r="AP71" s="4" t="e">
        <f>VLOOKUP("ppsTh", Sheet2!$A$2:$I$18, MATCH(S71, Sheet2!$A$1:$I$1, 0), FALSE)</f>
        <v>#N/A</v>
      </c>
      <c r="AQ71" s="4" t="e">
        <f>VLOOKUP("ppsPr", Sheet2!$A$2:$I$18, MATCH(T71, Sheet2!$A$1:$I$1, 0), FALSE)</f>
        <v>#N/A</v>
      </c>
      <c r="AR71" s="4" t="e">
        <f>VLOOKUP("wmpPr", Sheet2!$A$2:$I$18, MATCH(U71, Sheet2!$A$1:$I$1, 0), FALSE)</f>
        <v>#N/A</v>
      </c>
      <c r="AS71" s="4" t="e">
        <f>VLOOKUP("pcTh", Sheet2!$A$2:$I$18, MATCH(V71, Sheet2!$A$1:$I$1, 0), FALSE)</f>
        <v>#N/A</v>
      </c>
      <c r="AT71" s="4" t="e">
        <f>VLOOKUP("pcPr", Sheet2!$A$2:$I$18, MATCH(W71, Sheet2!$A$1:$I$1, 0), FALSE)</f>
        <v>#N/A</v>
      </c>
    </row>
    <row r="72" spans="1:46" x14ac:dyDescent="0.2">
      <c r="A72" s="5">
        <v>103</v>
      </c>
      <c r="B72" s="5" t="s">
        <v>254</v>
      </c>
      <c r="C72" s="5" t="s">
        <v>255</v>
      </c>
      <c r="D72" s="5" t="s">
        <v>256</v>
      </c>
      <c r="E72" s="5" t="s">
        <v>16</v>
      </c>
      <c r="F72" s="5" t="s">
        <v>17</v>
      </c>
      <c r="G72" s="5" t="s">
        <v>28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18</v>
      </c>
      <c r="M72" s="5" t="s">
        <v>29</v>
      </c>
      <c r="N72" s="5" t="s">
        <v>19</v>
      </c>
      <c r="Y72" s="4">
        <f t="shared" si="4"/>
        <v>7.8500000000000005</v>
      </c>
      <c r="Z72" s="4" t="e">
        <f t="shared" si="5"/>
        <v>#N/A</v>
      </c>
      <c r="AA72" s="4">
        <f t="shared" si="3"/>
        <v>7.8500000000000005</v>
      </c>
      <c r="AC72" s="4">
        <f>VLOOKUP("phyTh", Sheet2!$A$2:$I$10, MATCH(F72, Sheet2!$A$1:$I$1, 0), FALSE)</f>
        <v>1.2</v>
      </c>
      <c r="AD72" s="4">
        <f>VLOOKUP("phyPr", Sheet2!$A$2:$I$10, MATCH(G72, Sheet2!$A$1:$I$1, 0), FALSE)</f>
        <v>0.35</v>
      </c>
      <c r="AE72" s="4">
        <f>VLOOKUP("m1Th", Sheet2!$A$2:$I$10, MATCH(H72, Sheet2!$A$1:$I$1, 0), FALSE)</f>
        <v>1.6</v>
      </c>
      <c r="AF72" s="4">
        <f>VLOOKUP("beeTh", Sheet2!$A$2:$I$10, MATCH(I72, Sheet2!$A$1:$I$1, 0), FALSE)</f>
        <v>1.2</v>
      </c>
      <c r="AG72" s="4">
        <f>VLOOKUP("beePr", Sheet2!$A$2:$I$10, MATCH(J72, Sheet2!$A$1:$I$1, 0), FALSE)</f>
        <v>0.4</v>
      </c>
      <c r="AH72" s="4">
        <f>VLOOKUP("egTh", Sheet2!$A$2:$I$10, MATCH(K72, Sheet2!$A$1:$I$1, 0), FALSE)</f>
        <v>0.8</v>
      </c>
      <c r="AI72" s="4">
        <f>VLOOKUP("egPr", Sheet2!$A$2:$I$10, MATCH(L72, Sheet2!$A$1:$I$1, 0), FALSE)</f>
        <v>0.9</v>
      </c>
      <c r="AJ72" s="4">
        <f>VLOOKUP("emTh", Sheet2!$A$2:$I$10, MATCH(M72, Sheet2!$A$1:$I$1, 0), FALSE)</f>
        <v>0.4</v>
      </c>
      <c r="AK72" s="4">
        <f>VLOOKUP("eePr", Sheet2!$A$2:$I$10, MATCH(N72, Sheet2!$A$1:$I$1, 0), FALSE)</f>
        <v>1</v>
      </c>
      <c r="AM72" s="4" t="e">
        <f>VLOOKUP("m2Th", Sheet2!$A$2:$I$18, MATCH(P72, Sheet2!$A$1:$I$1, 0), FALSE)</f>
        <v>#N/A</v>
      </c>
      <c r="AN72" s="4" t="e">
        <f>VLOOKUP("chemTh", Sheet2!$A$2:$I$18, MATCH(Q72, Sheet2!$A$1:$I$1, 0), FALSE)</f>
        <v>#N/A</v>
      </c>
      <c r="AO72" s="4" t="e">
        <f>VLOOKUP("chemPr", Sheet2!$A$2:$I$18, MATCH(R72, Sheet2!$A$1:$I$1, 0), FALSE)</f>
        <v>#N/A</v>
      </c>
      <c r="AP72" s="4" t="e">
        <f>VLOOKUP("ppsTh", Sheet2!$A$2:$I$18, MATCH(S72, Sheet2!$A$1:$I$1, 0), FALSE)</f>
        <v>#N/A</v>
      </c>
      <c r="AQ72" s="4" t="e">
        <f>VLOOKUP("ppsPr", Sheet2!$A$2:$I$18, MATCH(T72, Sheet2!$A$1:$I$1, 0), FALSE)</f>
        <v>#N/A</v>
      </c>
      <c r="AR72" s="4" t="e">
        <f>VLOOKUP("wmpPr", Sheet2!$A$2:$I$18, MATCH(U72, Sheet2!$A$1:$I$1, 0), FALSE)</f>
        <v>#N/A</v>
      </c>
      <c r="AS72" s="4" t="e">
        <f>VLOOKUP("pcTh", Sheet2!$A$2:$I$18, MATCH(V72, Sheet2!$A$1:$I$1, 0), FALSE)</f>
        <v>#N/A</v>
      </c>
      <c r="AT72" s="4" t="e">
        <f>VLOOKUP("pcPr", Sheet2!$A$2:$I$18, MATCH(W72, Sheet2!$A$1:$I$1, 0), FALSE)</f>
        <v>#N/A</v>
      </c>
    </row>
    <row r="73" spans="1:46" x14ac:dyDescent="0.2">
      <c r="A73" s="5">
        <v>63</v>
      </c>
      <c r="B73" s="5" t="s">
        <v>257</v>
      </c>
      <c r="C73" s="5" t="s">
        <v>258</v>
      </c>
      <c r="D73" s="5" t="s">
        <v>259</v>
      </c>
      <c r="E73" s="5" t="s">
        <v>16</v>
      </c>
      <c r="F73" s="5" t="s">
        <v>19</v>
      </c>
      <c r="G73" s="5" t="s">
        <v>19</v>
      </c>
      <c r="H73" s="5" t="s">
        <v>17</v>
      </c>
      <c r="I73" s="5" t="s">
        <v>18</v>
      </c>
      <c r="J73" s="5" t="s">
        <v>17</v>
      </c>
      <c r="K73" s="5" t="s">
        <v>26</v>
      </c>
      <c r="L73" s="5" t="s">
        <v>17</v>
      </c>
      <c r="M73" s="5" t="s">
        <v>17</v>
      </c>
      <c r="N73" s="5" t="s">
        <v>18</v>
      </c>
      <c r="Y73" s="4">
        <f t="shared" si="4"/>
        <v>8.4499999999999993</v>
      </c>
      <c r="Z73" s="4" t="e">
        <f t="shared" si="5"/>
        <v>#N/A</v>
      </c>
      <c r="AA73" s="4">
        <f t="shared" si="3"/>
        <v>8.4499999999999993</v>
      </c>
      <c r="AC73" s="4">
        <f>VLOOKUP("phyTh", Sheet2!$A$2:$I$10, MATCH(F73, Sheet2!$A$1:$I$1, 0), FALSE)</f>
        <v>1.5</v>
      </c>
      <c r="AD73" s="4">
        <f>VLOOKUP("phyPr", Sheet2!$A$2:$I$10, MATCH(G73, Sheet2!$A$1:$I$1, 0), FALSE)</f>
        <v>0.5</v>
      </c>
      <c r="AE73" s="4">
        <f>VLOOKUP("m1Th", Sheet2!$A$2:$I$10, MATCH(H73, Sheet2!$A$1:$I$1, 0), FALSE)</f>
        <v>1.6</v>
      </c>
      <c r="AF73" s="4">
        <f>VLOOKUP("beeTh", Sheet2!$A$2:$I$10, MATCH(I73, Sheet2!$A$1:$I$1, 0), FALSE)</f>
        <v>1.35</v>
      </c>
      <c r="AG73" s="4">
        <f>VLOOKUP("beePr", Sheet2!$A$2:$I$10, MATCH(J73, Sheet2!$A$1:$I$1, 0), FALSE)</f>
        <v>0.4</v>
      </c>
      <c r="AH73" s="4">
        <f>VLOOKUP("egTh", Sheet2!$A$2:$I$10, MATCH(K73, Sheet2!$A$1:$I$1, 0), FALSE)</f>
        <v>0.6</v>
      </c>
      <c r="AI73" s="4">
        <f>VLOOKUP("egPr", Sheet2!$A$2:$I$10, MATCH(L73, Sheet2!$A$1:$I$1, 0), FALSE)</f>
        <v>0.8</v>
      </c>
      <c r="AJ73" s="4">
        <f>VLOOKUP("emTh", Sheet2!$A$2:$I$10, MATCH(M73, Sheet2!$A$1:$I$1, 0), FALSE)</f>
        <v>0.8</v>
      </c>
      <c r="AK73" s="4">
        <f>VLOOKUP("eePr", Sheet2!$A$2:$I$10, MATCH(N73, Sheet2!$A$1:$I$1, 0), FALSE)</f>
        <v>0.9</v>
      </c>
      <c r="AM73" s="4" t="e">
        <f>VLOOKUP("m2Th", Sheet2!$A$2:$I$18, MATCH(P73, Sheet2!$A$1:$I$1, 0), FALSE)</f>
        <v>#N/A</v>
      </c>
      <c r="AN73" s="4" t="e">
        <f>VLOOKUP("chemTh", Sheet2!$A$2:$I$18, MATCH(Q73, Sheet2!$A$1:$I$1, 0), FALSE)</f>
        <v>#N/A</v>
      </c>
      <c r="AO73" s="4" t="e">
        <f>VLOOKUP("chemPr", Sheet2!$A$2:$I$18, MATCH(R73, Sheet2!$A$1:$I$1, 0), FALSE)</f>
        <v>#N/A</v>
      </c>
      <c r="AP73" s="4" t="e">
        <f>VLOOKUP("ppsTh", Sheet2!$A$2:$I$18, MATCH(S73, Sheet2!$A$1:$I$1, 0), FALSE)</f>
        <v>#N/A</v>
      </c>
      <c r="AQ73" s="4" t="e">
        <f>VLOOKUP("ppsPr", Sheet2!$A$2:$I$18, MATCH(T73, Sheet2!$A$1:$I$1, 0), FALSE)</f>
        <v>#N/A</v>
      </c>
      <c r="AR73" s="4" t="e">
        <f>VLOOKUP("wmpPr", Sheet2!$A$2:$I$18, MATCH(U73, Sheet2!$A$1:$I$1, 0), FALSE)</f>
        <v>#N/A</v>
      </c>
      <c r="AS73" s="4" t="e">
        <f>VLOOKUP("pcTh", Sheet2!$A$2:$I$18, MATCH(V73, Sheet2!$A$1:$I$1, 0), FALSE)</f>
        <v>#N/A</v>
      </c>
      <c r="AT73" s="4" t="e">
        <f>VLOOKUP("pcPr", Sheet2!$A$2:$I$18, MATCH(W73, Sheet2!$A$1:$I$1, 0), FALSE)</f>
        <v>#N/A</v>
      </c>
    </row>
    <row r="74" spans="1:46" x14ac:dyDescent="0.2">
      <c r="A74" s="5">
        <v>42</v>
      </c>
      <c r="B74" s="5" t="s">
        <v>260</v>
      </c>
      <c r="C74" s="5" t="s">
        <v>261</v>
      </c>
      <c r="D74" s="5" t="s">
        <v>262</v>
      </c>
      <c r="E74" s="5" t="s">
        <v>16</v>
      </c>
      <c r="F74" s="5" t="s">
        <v>19</v>
      </c>
      <c r="G74" s="5" t="s">
        <v>17</v>
      </c>
      <c r="H74" s="5" t="s">
        <v>17</v>
      </c>
      <c r="I74" s="5" t="s">
        <v>19</v>
      </c>
      <c r="J74" s="5" t="s">
        <v>18</v>
      </c>
      <c r="K74" s="5" t="s">
        <v>28</v>
      </c>
      <c r="L74" s="5" t="s">
        <v>18</v>
      </c>
      <c r="M74" s="5" t="s">
        <v>17</v>
      </c>
      <c r="N74" s="5" t="s">
        <v>18</v>
      </c>
      <c r="Y74" s="4">
        <f t="shared" si="4"/>
        <v>8.75</v>
      </c>
      <c r="Z74" s="4" t="e">
        <f t="shared" si="5"/>
        <v>#N/A</v>
      </c>
      <c r="AA74" s="4">
        <f t="shared" si="3"/>
        <v>8.75</v>
      </c>
      <c r="AC74" s="4">
        <f>VLOOKUP("phyTh", Sheet2!$A$2:$I$10, MATCH(F74, Sheet2!$A$1:$I$1, 0), FALSE)</f>
        <v>1.5</v>
      </c>
      <c r="AD74" s="4">
        <f>VLOOKUP("phyPr", Sheet2!$A$2:$I$10, MATCH(G74, Sheet2!$A$1:$I$1, 0), FALSE)</f>
        <v>0.4</v>
      </c>
      <c r="AE74" s="4">
        <f>VLOOKUP("m1Th", Sheet2!$A$2:$I$10, MATCH(H74, Sheet2!$A$1:$I$1, 0), FALSE)</f>
        <v>1.6</v>
      </c>
      <c r="AF74" s="4">
        <f>VLOOKUP("beeTh", Sheet2!$A$2:$I$10, MATCH(I74, Sheet2!$A$1:$I$1, 0), FALSE)</f>
        <v>1.5</v>
      </c>
      <c r="AG74" s="4">
        <f>VLOOKUP("beePr", Sheet2!$A$2:$I$10, MATCH(J74, Sheet2!$A$1:$I$1, 0), FALSE)</f>
        <v>0.45</v>
      </c>
      <c r="AH74" s="4">
        <f>VLOOKUP("egTh", Sheet2!$A$2:$I$10, MATCH(K74, Sheet2!$A$1:$I$1, 0), FALSE)</f>
        <v>0.7</v>
      </c>
      <c r="AI74" s="4">
        <f>VLOOKUP("egPr", Sheet2!$A$2:$I$10, MATCH(L74, Sheet2!$A$1:$I$1, 0), FALSE)</f>
        <v>0.9</v>
      </c>
      <c r="AJ74" s="4">
        <f>VLOOKUP("emTh", Sheet2!$A$2:$I$10, MATCH(M74, Sheet2!$A$1:$I$1, 0), FALSE)</f>
        <v>0.8</v>
      </c>
      <c r="AK74" s="4">
        <f>VLOOKUP("eePr", Sheet2!$A$2:$I$10, MATCH(N74, Sheet2!$A$1:$I$1, 0), FALSE)</f>
        <v>0.9</v>
      </c>
      <c r="AM74" s="4" t="e">
        <f>VLOOKUP("m2Th", Sheet2!$A$2:$I$18, MATCH(P74, Sheet2!$A$1:$I$1, 0), FALSE)</f>
        <v>#N/A</v>
      </c>
      <c r="AN74" s="4" t="e">
        <f>VLOOKUP("chemTh", Sheet2!$A$2:$I$18, MATCH(Q74, Sheet2!$A$1:$I$1, 0), FALSE)</f>
        <v>#N/A</v>
      </c>
      <c r="AO74" s="4" t="e">
        <f>VLOOKUP("chemPr", Sheet2!$A$2:$I$18, MATCH(R74, Sheet2!$A$1:$I$1, 0), FALSE)</f>
        <v>#N/A</v>
      </c>
      <c r="AP74" s="4" t="e">
        <f>VLOOKUP("ppsTh", Sheet2!$A$2:$I$18, MATCH(S74, Sheet2!$A$1:$I$1, 0), FALSE)</f>
        <v>#N/A</v>
      </c>
      <c r="AQ74" s="4" t="e">
        <f>VLOOKUP("ppsPr", Sheet2!$A$2:$I$18, MATCH(T74, Sheet2!$A$1:$I$1, 0), FALSE)</f>
        <v>#N/A</v>
      </c>
      <c r="AR74" s="4" t="e">
        <f>VLOOKUP("wmpPr", Sheet2!$A$2:$I$18, MATCH(U74, Sheet2!$A$1:$I$1, 0), FALSE)</f>
        <v>#N/A</v>
      </c>
      <c r="AS74" s="4" t="e">
        <f>VLOOKUP("pcTh", Sheet2!$A$2:$I$18, MATCH(V74, Sheet2!$A$1:$I$1, 0), FALSE)</f>
        <v>#N/A</v>
      </c>
      <c r="AT74" s="4" t="e">
        <f>VLOOKUP("pcPr", Sheet2!$A$2:$I$18, MATCH(W74, Sheet2!$A$1:$I$1, 0), FALSE)</f>
        <v>#N/A</v>
      </c>
    </row>
    <row r="75" spans="1:46" x14ac:dyDescent="0.2">
      <c r="A75" s="5">
        <v>189</v>
      </c>
      <c r="B75" s="5" t="s">
        <v>263</v>
      </c>
      <c r="C75" s="5" t="s">
        <v>264</v>
      </c>
      <c r="D75" s="5" t="s">
        <v>265</v>
      </c>
      <c r="E75" s="5" t="s">
        <v>16</v>
      </c>
      <c r="F75" s="5" t="s">
        <v>28</v>
      </c>
      <c r="G75" s="5" t="s">
        <v>17</v>
      </c>
      <c r="H75" s="5" t="s">
        <v>26</v>
      </c>
      <c r="I75" s="5" t="s">
        <v>28</v>
      </c>
      <c r="J75" s="5" t="s">
        <v>19</v>
      </c>
      <c r="K75" s="5" t="s">
        <v>45</v>
      </c>
      <c r="L75" s="5" t="s">
        <v>17</v>
      </c>
      <c r="M75" s="5" t="s">
        <v>27</v>
      </c>
      <c r="N75" s="5" t="s">
        <v>17</v>
      </c>
      <c r="Y75" s="4">
        <f t="shared" si="4"/>
        <v>6.3</v>
      </c>
      <c r="Z75" s="4" t="e">
        <f t="shared" si="5"/>
        <v>#N/A</v>
      </c>
      <c r="AA75" s="4">
        <f t="shared" si="3"/>
        <v>6.3</v>
      </c>
      <c r="AC75" s="4">
        <f>VLOOKUP("phyTh", Sheet2!$A$2:$I$10, MATCH(F75, Sheet2!$A$1:$I$1, 0), FALSE)</f>
        <v>1.05</v>
      </c>
      <c r="AD75" s="4">
        <f>VLOOKUP("phyPr", Sheet2!$A$2:$I$10, MATCH(G75, Sheet2!$A$1:$I$1, 0), FALSE)</f>
        <v>0.4</v>
      </c>
      <c r="AE75" s="4">
        <f>VLOOKUP("m1Th", Sheet2!$A$2:$I$10, MATCH(H75, Sheet2!$A$1:$I$1, 0), FALSE)</f>
        <v>1.2</v>
      </c>
      <c r="AF75" s="4">
        <f>VLOOKUP("beeTh", Sheet2!$A$2:$I$10, MATCH(I75, Sheet2!$A$1:$I$1, 0), FALSE)</f>
        <v>1.05</v>
      </c>
      <c r="AG75" s="4">
        <f>VLOOKUP("beePr", Sheet2!$A$2:$I$10, MATCH(J75, Sheet2!$A$1:$I$1, 0), FALSE)</f>
        <v>0.5</v>
      </c>
      <c r="AH75" s="4">
        <f>VLOOKUP("egTh", Sheet2!$A$2:$I$10, MATCH(K75, Sheet2!$A$1:$I$1, 0), FALSE)</f>
        <v>0.5</v>
      </c>
      <c r="AI75" s="4">
        <f>VLOOKUP("egPr", Sheet2!$A$2:$I$10, MATCH(L75, Sheet2!$A$1:$I$1, 0), FALSE)</f>
        <v>0.8</v>
      </c>
      <c r="AJ75" s="4">
        <f>VLOOKUP("emTh", Sheet2!$A$2:$I$10, MATCH(M75, Sheet2!$A$1:$I$1, 0), FALSE)</f>
        <v>0</v>
      </c>
      <c r="AK75" s="4">
        <f>VLOOKUP("eePr", Sheet2!$A$2:$I$10, MATCH(N75, Sheet2!$A$1:$I$1, 0), FALSE)</f>
        <v>0.8</v>
      </c>
      <c r="AM75" s="4" t="e">
        <f>VLOOKUP("m2Th", Sheet2!$A$2:$I$18, MATCH(P75, Sheet2!$A$1:$I$1, 0), FALSE)</f>
        <v>#N/A</v>
      </c>
      <c r="AN75" s="4" t="e">
        <f>VLOOKUP("chemTh", Sheet2!$A$2:$I$18, MATCH(Q75, Sheet2!$A$1:$I$1, 0), FALSE)</f>
        <v>#N/A</v>
      </c>
      <c r="AO75" s="4" t="e">
        <f>VLOOKUP("chemPr", Sheet2!$A$2:$I$18, MATCH(R75, Sheet2!$A$1:$I$1, 0), FALSE)</f>
        <v>#N/A</v>
      </c>
      <c r="AP75" s="4" t="e">
        <f>VLOOKUP("ppsTh", Sheet2!$A$2:$I$18, MATCH(S75, Sheet2!$A$1:$I$1, 0), FALSE)</f>
        <v>#N/A</v>
      </c>
      <c r="AQ75" s="4" t="e">
        <f>VLOOKUP("ppsPr", Sheet2!$A$2:$I$18, MATCH(T75, Sheet2!$A$1:$I$1, 0), FALSE)</f>
        <v>#N/A</v>
      </c>
      <c r="AR75" s="4" t="e">
        <f>VLOOKUP("wmpPr", Sheet2!$A$2:$I$18, MATCH(U75, Sheet2!$A$1:$I$1, 0), FALSE)</f>
        <v>#N/A</v>
      </c>
      <c r="AS75" s="4" t="e">
        <f>VLOOKUP("pcTh", Sheet2!$A$2:$I$18, MATCH(V75, Sheet2!$A$1:$I$1, 0), FALSE)</f>
        <v>#N/A</v>
      </c>
      <c r="AT75" s="4" t="e">
        <f>VLOOKUP("pcPr", Sheet2!$A$2:$I$18, MATCH(W75, Sheet2!$A$1:$I$1, 0), FALSE)</f>
        <v>#N/A</v>
      </c>
    </row>
    <row r="76" spans="1:46" x14ac:dyDescent="0.2">
      <c r="A76" s="5">
        <v>98</v>
      </c>
      <c r="B76" s="5" t="s">
        <v>266</v>
      </c>
      <c r="C76" s="5" t="s">
        <v>267</v>
      </c>
      <c r="D76" s="5" t="s">
        <v>268</v>
      </c>
      <c r="E76" s="5" t="s">
        <v>16</v>
      </c>
      <c r="F76" s="5" t="s">
        <v>28</v>
      </c>
      <c r="G76" s="5" t="s">
        <v>17</v>
      </c>
      <c r="H76" s="5" t="s">
        <v>17</v>
      </c>
      <c r="I76" s="5" t="s">
        <v>18</v>
      </c>
      <c r="J76" s="5" t="s">
        <v>17</v>
      </c>
      <c r="K76" s="5" t="s">
        <v>26</v>
      </c>
      <c r="L76" s="5" t="s">
        <v>17</v>
      </c>
      <c r="M76" s="5" t="s">
        <v>28</v>
      </c>
      <c r="N76" s="5" t="s">
        <v>19</v>
      </c>
      <c r="Y76" s="4">
        <f t="shared" si="4"/>
        <v>7.9</v>
      </c>
      <c r="Z76" s="4" t="e">
        <f t="shared" si="5"/>
        <v>#N/A</v>
      </c>
      <c r="AA76" s="4">
        <f t="shared" si="3"/>
        <v>7.9</v>
      </c>
      <c r="AC76" s="4">
        <f>VLOOKUP("phyTh", Sheet2!$A$2:$I$10, MATCH(F76, Sheet2!$A$1:$I$1, 0), FALSE)</f>
        <v>1.05</v>
      </c>
      <c r="AD76" s="4">
        <f>VLOOKUP("phyPr", Sheet2!$A$2:$I$10, MATCH(G76, Sheet2!$A$1:$I$1, 0), FALSE)</f>
        <v>0.4</v>
      </c>
      <c r="AE76" s="4">
        <f>VLOOKUP("m1Th", Sheet2!$A$2:$I$10, MATCH(H76, Sheet2!$A$1:$I$1, 0), FALSE)</f>
        <v>1.6</v>
      </c>
      <c r="AF76" s="4">
        <f>VLOOKUP("beeTh", Sheet2!$A$2:$I$10, MATCH(I76, Sheet2!$A$1:$I$1, 0), FALSE)</f>
        <v>1.35</v>
      </c>
      <c r="AG76" s="4">
        <f>VLOOKUP("beePr", Sheet2!$A$2:$I$10, MATCH(J76, Sheet2!$A$1:$I$1, 0), FALSE)</f>
        <v>0.4</v>
      </c>
      <c r="AH76" s="4">
        <f>VLOOKUP("egTh", Sheet2!$A$2:$I$10, MATCH(K76, Sheet2!$A$1:$I$1, 0), FALSE)</f>
        <v>0.6</v>
      </c>
      <c r="AI76" s="4">
        <f>VLOOKUP("egPr", Sheet2!$A$2:$I$10, MATCH(L76, Sheet2!$A$1:$I$1, 0), FALSE)</f>
        <v>0.8</v>
      </c>
      <c r="AJ76" s="4">
        <f>VLOOKUP("emTh", Sheet2!$A$2:$I$10, MATCH(M76, Sheet2!$A$1:$I$1, 0), FALSE)</f>
        <v>0.7</v>
      </c>
      <c r="AK76" s="4">
        <f>VLOOKUP("eePr", Sheet2!$A$2:$I$10, MATCH(N76, Sheet2!$A$1:$I$1, 0), FALSE)</f>
        <v>1</v>
      </c>
      <c r="AM76" s="4" t="e">
        <f>VLOOKUP("m2Th", Sheet2!$A$2:$I$18, MATCH(P76, Sheet2!$A$1:$I$1, 0), FALSE)</f>
        <v>#N/A</v>
      </c>
      <c r="AN76" s="4" t="e">
        <f>VLOOKUP("chemTh", Sheet2!$A$2:$I$18, MATCH(Q76, Sheet2!$A$1:$I$1, 0), FALSE)</f>
        <v>#N/A</v>
      </c>
      <c r="AO76" s="4" t="e">
        <f>VLOOKUP("chemPr", Sheet2!$A$2:$I$18, MATCH(R76, Sheet2!$A$1:$I$1, 0), FALSE)</f>
        <v>#N/A</v>
      </c>
      <c r="AP76" s="4" t="e">
        <f>VLOOKUP("ppsTh", Sheet2!$A$2:$I$18, MATCH(S76, Sheet2!$A$1:$I$1, 0), FALSE)</f>
        <v>#N/A</v>
      </c>
      <c r="AQ76" s="4" t="e">
        <f>VLOOKUP("ppsPr", Sheet2!$A$2:$I$18, MATCH(T76, Sheet2!$A$1:$I$1, 0), FALSE)</f>
        <v>#N/A</v>
      </c>
      <c r="AR76" s="4" t="e">
        <f>VLOOKUP("wmpPr", Sheet2!$A$2:$I$18, MATCH(U76, Sheet2!$A$1:$I$1, 0), FALSE)</f>
        <v>#N/A</v>
      </c>
      <c r="AS76" s="4" t="e">
        <f>VLOOKUP("pcTh", Sheet2!$A$2:$I$18, MATCH(V76, Sheet2!$A$1:$I$1, 0), FALSE)</f>
        <v>#N/A</v>
      </c>
      <c r="AT76" s="4" t="e">
        <f>VLOOKUP("pcPr", Sheet2!$A$2:$I$18, MATCH(W76, Sheet2!$A$1:$I$1, 0), FALSE)</f>
        <v>#N/A</v>
      </c>
    </row>
    <row r="77" spans="1:46" x14ac:dyDescent="0.2">
      <c r="A77" s="5">
        <v>163</v>
      </c>
      <c r="B77" s="5" t="s">
        <v>269</v>
      </c>
      <c r="C77" s="5" t="s">
        <v>270</v>
      </c>
      <c r="D77" s="5" t="s">
        <v>271</v>
      </c>
      <c r="E77" s="5" t="s">
        <v>16</v>
      </c>
      <c r="F77" s="5" t="s">
        <v>26</v>
      </c>
      <c r="G77" s="5" t="s">
        <v>28</v>
      </c>
      <c r="H77" s="5" t="s">
        <v>28</v>
      </c>
      <c r="I77" s="5" t="s">
        <v>26</v>
      </c>
      <c r="J77" s="5" t="s">
        <v>19</v>
      </c>
      <c r="K77" s="5" t="s">
        <v>28</v>
      </c>
      <c r="L77" s="5" t="s">
        <v>17</v>
      </c>
      <c r="M77" s="5" t="s">
        <v>29</v>
      </c>
      <c r="N77" s="5" t="s">
        <v>18</v>
      </c>
      <c r="Y77" s="4">
        <f t="shared" si="4"/>
        <v>6.8500000000000005</v>
      </c>
      <c r="Z77" s="4" t="e">
        <f t="shared" si="5"/>
        <v>#N/A</v>
      </c>
      <c r="AA77" s="4">
        <f t="shared" si="3"/>
        <v>6.8500000000000005</v>
      </c>
      <c r="AC77" s="4">
        <f>VLOOKUP("phyTh", Sheet2!$A$2:$I$10, MATCH(F77, Sheet2!$A$1:$I$1, 0), FALSE)</f>
        <v>0.9</v>
      </c>
      <c r="AD77" s="4">
        <f>VLOOKUP("phyPr", Sheet2!$A$2:$I$10, MATCH(G77, Sheet2!$A$1:$I$1, 0), FALSE)</f>
        <v>0.35</v>
      </c>
      <c r="AE77" s="4">
        <f>VLOOKUP("m1Th", Sheet2!$A$2:$I$10, MATCH(H77, Sheet2!$A$1:$I$1, 0), FALSE)</f>
        <v>1.4</v>
      </c>
      <c r="AF77" s="4">
        <f>VLOOKUP("beeTh", Sheet2!$A$2:$I$10, MATCH(I77, Sheet2!$A$1:$I$1, 0), FALSE)</f>
        <v>0.9</v>
      </c>
      <c r="AG77" s="4">
        <f>VLOOKUP("beePr", Sheet2!$A$2:$I$10, MATCH(J77, Sheet2!$A$1:$I$1, 0), FALSE)</f>
        <v>0.5</v>
      </c>
      <c r="AH77" s="4">
        <f>VLOOKUP("egTh", Sheet2!$A$2:$I$10, MATCH(K77, Sheet2!$A$1:$I$1, 0), FALSE)</f>
        <v>0.7</v>
      </c>
      <c r="AI77" s="4">
        <f>VLOOKUP("egPr", Sheet2!$A$2:$I$10, MATCH(L77, Sheet2!$A$1:$I$1, 0), FALSE)</f>
        <v>0.8</v>
      </c>
      <c r="AJ77" s="4">
        <f>VLOOKUP("emTh", Sheet2!$A$2:$I$10, MATCH(M77, Sheet2!$A$1:$I$1, 0), FALSE)</f>
        <v>0.4</v>
      </c>
      <c r="AK77" s="4">
        <f>VLOOKUP("eePr", Sheet2!$A$2:$I$10, MATCH(N77, Sheet2!$A$1:$I$1, 0), FALSE)</f>
        <v>0.9</v>
      </c>
      <c r="AM77" s="4" t="e">
        <f>VLOOKUP("m2Th", Sheet2!$A$2:$I$18, MATCH(P77, Sheet2!$A$1:$I$1, 0), FALSE)</f>
        <v>#N/A</v>
      </c>
      <c r="AN77" s="4" t="e">
        <f>VLOOKUP("chemTh", Sheet2!$A$2:$I$18, MATCH(Q77, Sheet2!$A$1:$I$1, 0), FALSE)</f>
        <v>#N/A</v>
      </c>
      <c r="AO77" s="4" t="e">
        <f>VLOOKUP("chemPr", Sheet2!$A$2:$I$18, MATCH(R77, Sheet2!$A$1:$I$1, 0), FALSE)</f>
        <v>#N/A</v>
      </c>
      <c r="AP77" s="4" t="e">
        <f>VLOOKUP("ppsTh", Sheet2!$A$2:$I$18, MATCH(S77, Sheet2!$A$1:$I$1, 0), FALSE)</f>
        <v>#N/A</v>
      </c>
      <c r="AQ77" s="4" t="e">
        <f>VLOOKUP("ppsPr", Sheet2!$A$2:$I$18, MATCH(T77, Sheet2!$A$1:$I$1, 0), FALSE)</f>
        <v>#N/A</v>
      </c>
      <c r="AR77" s="4" t="e">
        <f>VLOOKUP("wmpPr", Sheet2!$A$2:$I$18, MATCH(U77, Sheet2!$A$1:$I$1, 0), FALSE)</f>
        <v>#N/A</v>
      </c>
      <c r="AS77" s="4" t="e">
        <f>VLOOKUP("pcTh", Sheet2!$A$2:$I$18, MATCH(V77, Sheet2!$A$1:$I$1, 0), FALSE)</f>
        <v>#N/A</v>
      </c>
      <c r="AT77" s="4" t="e">
        <f>VLOOKUP("pcPr", Sheet2!$A$2:$I$18, MATCH(W77, Sheet2!$A$1:$I$1, 0), FALSE)</f>
        <v>#N/A</v>
      </c>
    </row>
    <row r="78" spans="1:46" x14ac:dyDescent="0.2">
      <c r="A78" s="5">
        <v>80</v>
      </c>
      <c r="B78" s="5" t="s">
        <v>272</v>
      </c>
      <c r="C78" s="5" t="s">
        <v>273</v>
      </c>
      <c r="D78" s="5" t="s">
        <v>274</v>
      </c>
      <c r="E78" s="5" t="s">
        <v>16</v>
      </c>
      <c r="F78" s="5" t="s">
        <v>18</v>
      </c>
      <c r="G78" s="5" t="s">
        <v>18</v>
      </c>
      <c r="H78" s="5" t="s">
        <v>17</v>
      </c>
      <c r="I78" s="5" t="s">
        <v>18</v>
      </c>
      <c r="J78" s="5" t="s">
        <v>17</v>
      </c>
      <c r="K78" s="5" t="s">
        <v>17</v>
      </c>
      <c r="L78" s="5" t="s">
        <v>17</v>
      </c>
      <c r="M78" s="5" t="s">
        <v>17</v>
      </c>
      <c r="N78" s="5" t="s">
        <v>28</v>
      </c>
      <c r="Y78" s="4">
        <f t="shared" si="4"/>
        <v>8.25</v>
      </c>
      <c r="Z78" s="4" t="e">
        <f t="shared" si="5"/>
        <v>#N/A</v>
      </c>
      <c r="AA78" s="4">
        <f t="shared" si="3"/>
        <v>8.25</v>
      </c>
      <c r="AC78" s="4">
        <f>VLOOKUP("phyTh", Sheet2!$A$2:$I$10, MATCH(F78, Sheet2!$A$1:$I$1, 0), FALSE)</f>
        <v>1.35</v>
      </c>
      <c r="AD78" s="4">
        <f>VLOOKUP("phyPr", Sheet2!$A$2:$I$10, MATCH(G78, Sheet2!$A$1:$I$1, 0), FALSE)</f>
        <v>0.45</v>
      </c>
      <c r="AE78" s="4">
        <f>VLOOKUP("m1Th", Sheet2!$A$2:$I$10, MATCH(H78, Sheet2!$A$1:$I$1, 0), FALSE)</f>
        <v>1.6</v>
      </c>
      <c r="AF78" s="4">
        <f>VLOOKUP("beeTh", Sheet2!$A$2:$I$10, MATCH(I78, Sheet2!$A$1:$I$1, 0), FALSE)</f>
        <v>1.35</v>
      </c>
      <c r="AG78" s="4">
        <f>VLOOKUP("beePr", Sheet2!$A$2:$I$10, MATCH(J78, Sheet2!$A$1:$I$1, 0), FALSE)</f>
        <v>0.4</v>
      </c>
      <c r="AH78" s="4">
        <f>VLOOKUP("egTh", Sheet2!$A$2:$I$10, MATCH(K78, Sheet2!$A$1:$I$1, 0), FALSE)</f>
        <v>0.8</v>
      </c>
      <c r="AI78" s="4">
        <f>VLOOKUP("egPr", Sheet2!$A$2:$I$10, MATCH(L78, Sheet2!$A$1:$I$1, 0), FALSE)</f>
        <v>0.8</v>
      </c>
      <c r="AJ78" s="4">
        <f>VLOOKUP("emTh", Sheet2!$A$2:$I$10, MATCH(M78, Sheet2!$A$1:$I$1, 0), FALSE)</f>
        <v>0.8</v>
      </c>
      <c r="AK78" s="4">
        <f>VLOOKUP("eePr", Sheet2!$A$2:$I$10, MATCH(N78, Sheet2!$A$1:$I$1, 0), FALSE)</f>
        <v>0.7</v>
      </c>
      <c r="AM78" s="4" t="e">
        <f>VLOOKUP("m2Th", Sheet2!$A$2:$I$18, MATCH(P78, Sheet2!$A$1:$I$1, 0), FALSE)</f>
        <v>#N/A</v>
      </c>
      <c r="AN78" s="4" t="e">
        <f>VLOOKUP("chemTh", Sheet2!$A$2:$I$18, MATCH(Q78, Sheet2!$A$1:$I$1, 0), FALSE)</f>
        <v>#N/A</v>
      </c>
      <c r="AO78" s="4" t="e">
        <f>VLOOKUP("chemPr", Sheet2!$A$2:$I$18, MATCH(R78, Sheet2!$A$1:$I$1, 0), FALSE)</f>
        <v>#N/A</v>
      </c>
      <c r="AP78" s="4" t="e">
        <f>VLOOKUP("ppsTh", Sheet2!$A$2:$I$18, MATCH(S78, Sheet2!$A$1:$I$1, 0), FALSE)</f>
        <v>#N/A</v>
      </c>
      <c r="AQ78" s="4" t="e">
        <f>VLOOKUP("ppsPr", Sheet2!$A$2:$I$18, MATCH(T78, Sheet2!$A$1:$I$1, 0), FALSE)</f>
        <v>#N/A</v>
      </c>
      <c r="AR78" s="4" t="e">
        <f>VLOOKUP("wmpPr", Sheet2!$A$2:$I$18, MATCH(U78, Sheet2!$A$1:$I$1, 0), FALSE)</f>
        <v>#N/A</v>
      </c>
      <c r="AS78" s="4" t="e">
        <f>VLOOKUP("pcTh", Sheet2!$A$2:$I$18, MATCH(V78, Sheet2!$A$1:$I$1, 0), FALSE)</f>
        <v>#N/A</v>
      </c>
      <c r="AT78" s="4" t="e">
        <f>VLOOKUP("pcPr", Sheet2!$A$2:$I$18, MATCH(W78, Sheet2!$A$1:$I$1, 0), FALSE)</f>
        <v>#N/A</v>
      </c>
    </row>
    <row r="79" spans="1:46" x14ac:dyDescent="0.2">
      <c r="A79" s="5">
        <v>283</v>
      </c>
      <c r="B79" s="5" t="s">
        <v>275</v>
      </c>
      <c r="C79" s="5" t="s">
        <v>276</v>
      </c>
      <c r="D79" s="5" t="s">
        <v>277</v>
      </c>
      <c r="E79" s="5" t="s">
        <v>16</v>
      </c>
      <c r="F79" s="5" t="s">
        <v>27</v>
      </c>
      <c r="G79" s="5" t="s">
        <v>17</v>
      </c>
      <c r="H79" s="5" t="s">
        <v>27</v>
      </c>
      <c r="I79" s="5" t="s">
        <v>45</v>
      </c>
      <c r="J79" s="5" t="s">
        <v>28</v>
      </c>
      <c r="K79" s="5" t="s">
        <v>27</v>
      </c>
      <c r="L79" s="5" t="s">
        <v>17</v>
      </c>
      <c r="M79" s="5" t="s">
        <v>27</v>
      </c>
      <c r="N79" s="5" t="s">
        <v>17</v>
      </c>
      <c r="Y79" s="4">
        <f t="shared" si="4"/>
        <v>3.0999999999999996</v>
      </c>
      <c r="Z79" s="4" t="e">
        <f t="shared" si="5"/>
        <v>#N/A</v>
      </c>
      <c r="AA79" s="4">
        <f t="shared" si="3"/>
        <v>3.0999999999999996</v>
      </c>
      <c r="AC79" s="4">
        <f>VLOOKUP("phyTh", Sheet2!$A$2:$I$10, MATCH(F79, Sheet2!$A$1:$I$1, 0), FALSE)</f>
        <v>0</v>
      </c>
      <c r="AD79" s="4">
        <f>VLOOKUP("phyPr", Sheet2!$A$2:$I$10, MATCH(G79, Sheet2!$A$1:$I$1, 0), FALSE)</f>
        <v>0.4</v>
      </c>
      <c r="AE79" s="4">
        <f>VLOOKUP("m1Th", Sheet2!$A$2:$I$10, MATCH(H79, Sheet2!$A$1:$I$1, 0), FALSE)</f>
        <v>0</v>
      </c>
      <c r="AF79" s="4">
        <f>VLOOKUP("beeTh", Sheet2!$A$2:$I$10, MATCH(I79, Sheet2!$A$1:$I$1, 0), FALSE)</f>
        <v>0.75</v>
      </c>
      <c r="AG79" s="4">
        <f>VLOOKUP("beePr", Sheet2!$A$2:$I$10, MATCH(J79, Sheet2!$A$1:$I$1, 0), FALSE)</f>
        <v>0.35</v>
      </c>
      <c r="AH79" s="4">
        <f>VLOOKUP("egTh", Sheet2!$A$2:$I$10, MATCH(K79, Sheet2!$A$1:$I$1, 0), FALSE)</f>
        <v>0</v>
      </c>
      <c r="AI79" s="4">
        <f>VLOOKUP("egPr", Sheet2!$A$2:$I$10, MATCH(L79, Sheet2!$A$1:$I$1, 0), FALSE)</f>
        <v>0.8</v>
      </c>
      <c r="AJ79" s="4">
        <f>VLOOKUP("emTh", Sheet2!$A$2:$I$10, MATCH(M79, Sheet2!$A$1:$I$1, 0), FALSE)</f>
        <v>0</v>
      </c>
      <c r="AK79" s="4">
        <f>VLOOKUP("eePr", Sheet2!$A$2:$I$10, MATCH(N79, Sheet2!$A$1:$I$1, 0), FALSE)</f>
        <v>0.8</v>
      </c>
      <c r="AM79" s="4" t="e">
        <f>VLOOKUP("m2Th", Sheet2!$A$2:$I$18, MATCH(P79, Sheet2!$A$1:$I$1, 0), FALSE)</f>
        <v>#N/A</v>
      </c>
      <c r="AN79" s="4" t="e">
        <f>VLOOKUP("chemTh", Sheet2!$A$2:$I$18, MATCH(Q79, Sheet2!$A$1:$I$1, 0), FALSE)</f>
        <v>#N/A</v>
      </c>
      <c r="AO79" s="4" t="e">
        <f>VLOOKUP("chemPr", Sheet2!$A$2:$I$18, MATCH(R79, Sheet2!$A$1:$I$1, 0), FALSE)</f>
        <v>#N/A</v>
      </c>
      <c r="AP79" s="4" t="e">
        <f>VLOOKUP("ppsTh", Sheet2!$A$2:$I$18, MATCH(S79, Sheet2!$A$1:$I$1, 0), FALSE)</f>
        <v>#N/A</v>
      </c>
      <c r="AQ79" s="4" t="e">
        <f>VLOOKUP("ppsPr", Sheet2!$A$2:$I$18, MATCH(T79, Sheet2!$A$1:$I$1, 0), FALSE)</f>
        <v>#N/A</v>
      </c>
      <c r="AR79" s="4" t="e">
        <f>VLOOKUP("wmpPr", Sheet2!$A$2:$I$18, MATCH(U79, Sheet2!$A$1:$I$1, 0), FALSE)</f>
        <v>#N/A</v>
      </c>
      <c r="AS79" s="4" t="e">
        <f>VLOOKUP("pcTh", Sheet2!$A$2:$I$18, MATCH(V79, Sheet2!$A$1:$I$1, 0), FALSE)</f>
        <v>#N/A</v>
      </c>
      <c r="AT79" s="4" t="e">
        <f>VLOOKUP("pcPr", Sheet2!$A$2:$I$18, MATCH(W79, Sheet2!$A$1:$I$1, 0), FALSE)</f>
        <v>#N/A</v>
      </c>
    </row>
    <row r="80" spans="1:46" x14ac:dyDescent="0.2">
      <c r="A80" s="5">
        <v>141</v>
      </c>
      <c r="B80" s="5" t="s">
        <v>278</v>
      </c>
      <c r="C80" s="5" t="s">
        <v>279</v>
      </c>
      <c r="D80" s="5" t="s">
        <v>280</v>
      </c>
      <c r="E80" s="5" t="s">
        <v>16</v>
      </c>
      <c r="F80" s="5" t="s">
        <v>17</v>
      </c>
      <c r="G80" s="5" t="s">
        <v>17</v>
      </c>
      <c r="H80" s="5" t="s">
        <v>28</v>
      </c>
      <c r="I80" s="5" t="s">
        <v>18</v>
      </c>
      <c r="J80" s="5" t="s">
        <v>28</v>
      </c>
      <c r="K80" s="5" t="s">
        <v>26</v>
      </c>
      <c r="L80" s="5" t="s">
        <v>17</v>
      </c>
      <c r="M80" s="5" t="s">
        <v>45</v>
      </c>
      <c r="N80" s="5" t="s">
        <v>28</v>
      </c>
      <c r="Y80" s="4">
        <f t="shared" si="4"/>
        <v>7.2999999999999989</v>
      </c>
      <c r="Z80" s="4" t="e">
        <f t="shared" si="5"/>
        <v>#N/A</v>
      </c>
      <c r="AA80" s="4">
        <f t="shared" si="3"/>
        <v>7.2999999999999989</v>
      </c>
      <c r="AC80" s="4">
        <f>VLOOKUP("phyTh", Sheet2!$A$2:$I$10, MATCH(F80, Sheet2!$A$1:$I$1, 0), FALSE)</f>
        <v>1.2</v>
      </c>
      <c r="AD80" s="4">
        <f>VLOOKUP("phyPr", Sheet2!$A$2:$I$10, MATCH(G80, Sheet2!$A$1:$I$1, 0), FALSE)</f>
        <v>0.4</v>
      </c>
      <c r="AE80" s="4">
        <f>VLOOKUP("m1Th", Sheet2!$A$2:$I$10, MATCH(H80, Sheet2!$A$1:$I$1, 0), FALSE)</f>
        <v>1.4</v>
      </c>
      <c r="AF80" s="4">
        <f>VLOOKUP("beeTh", Sheet2!$A$2:$I$10, MATCH(I80, Sheet2!$A$1:$I$1, 0), FALSE)</f>
        <v>1.35</v>
      </c>
      <c r="AG80" s="4">
        <f>VLOOKUP("beePr", Sheet2!$A$2:$I$10, MATCH(J80, Sheet2!$A$1:$I$1, 0), FALSE)</f>
        <v>0.35</v>
      </c>
      <c r="AH80" s="4">
        <f>VLOOKUP("egTh", Sheet2!$A$2:$I$10, MATCH(K80, Sheet2!$A$1:$I$1, 0), FALSE)</f>
        <v>0.6</v>
      </c>
      <c r="AI80" s="4">
        <f>VLOOKUP("egPr", Sheet2!$A$2:$I$10, MATCH(L80, Sheet2!$A$1:$I$1, 0), FALSE)</f>
        <v>0.8</v>
      </c>
      <c r="AJ80" s="4">
        <f>VLOOKUP("emTh", Sheet2!$A$2:$I$10, MATCH(M80, Sheet2!$A$1:$I$1, 0), FALSE)</f>
        <v>0.5</v>
      </c>
      <c r="AK80" s="4">
        <f>VLOOKUP("eePr", Sheet2!$A$2:$I$10, MATCH(N80, Sheet2!$A$1:$I$1, 0), FALSE)</f>
        <v>0.7</v>
      </c>
      <c r="AM80" s="4" t="e">
        <f>VLOOKUP("m2Th", Sheet2!$A$2:$I$18, MATCH(P80, Sheet2!$A$1:$I$1, 0), FALSE)</f>
        <v>#N/A</v>
      </c>
      <c r="AN80" s="4" t="e">
        <f>VLOOKUP("chemTh", Sheet2!$A$2:$I$18, MATCH(Q80, Sheet2!$A$1:$I$1, 0), FALSE)</f>
        <v>#N/A</v>
      </c>
      <c r="AO80" s="4" t="e">
        <f>VLOOKUP("chemPr", Sheet2!$A$2:$I$18, MATCH(R80, Sheet2!$A$1:$I$1, 0), FALSE)</f>
        <v>#N/A</v>
      </c>
      <c r="AP80" s="4" t="e">
        <f>VLOOKUP("ppsTh", Sheet2!$A$2:$I$18, MATCH(S80, Sheet2!$A$1:$I$1, 0), FALSE)</f>
        <v>#N/A</v>
      </c>
      <c r="AQ80" s="4" t="e">
        <f>VLOOKUP("ppsPr", Sheet2!$A$2:$I$18, MATCH(T80, Sheet2!$A$1:$I$1, 0), FALSE)</f>
        <v>#N/A</v>
      </c>
      <c r="AR80" s="4" t="e">
        <f>VLOOKUP("wmpPr", Sheet2!$A$2:$I$18, MATCH(U80, Sheet2!$A$1:$I$1, 0), FALSE)</f>
        <v>#N/A</v>
      </c>
      <c r="AS80" s="4" t="e">
        <f>VLOOKUP("pcTh", Sheet2!$A$2:$I$18, MATCH(V80, Sheet2!$A$1:$I$1, 0), FALSE)</f>
        <v>#N/A</v>
      </c>
      <c r="AT80" s="4" t="e">
        <f>VLOOKUP("pcPr", Sheet2!$A$2:$I$18, MATCH(W80, Sheet2!$A$1:$I$1, 0), FALSE)</f>
        <v>#N/A</v>
      </c>
    </row>
    <row r="81" spans="1:46" x14ac:dyDescent="0.2">
      <c r="A81" s="5">
        <v>21</v>
      </c>
      <c r="B81" s="5" t="s">
        <v>281</v>
      </c>
      <c r="C81" s="5" t="s">
        <v>282</v>
      </c>
      <c r="D81" s="5" t="s">
        <v>283</v>
      </c>
      <c r="E81" s="5" t="s">
        <v>16</v>
      </c>
      <c r="F81" s="5" t="s">
        <v>18</v>
      </c>
      <c r="G81" s="5" t="s">
        <v>19</v>
      </c>
      <c r="H81" s="5" t="s">
        <v>17</v>
      </c>
      <c r="I81" s="5" t="s">
        <v>19</v>
      </c>
      <c r="J81" s="5" t="s">
        <v>19</v>
      </c>
      <c r="K81" s="5" t="s">
        <v>19</v>
      </c>
      <c r="L81" s="5" t="s">
        <v>18</v>
      </c>
      <c r="M81" s="5" t="s">
        <v>17</v>
      </c>
      <c r="N81" s="5" t="s">
        <v>18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4">
        <f t="shared" si="4"/>
        <v>9.0500000000000007</v>
      </c>
      <c r="Z81" s="4" t="e">
        <f t="shared" si="5"/>
        <v>#N/A</v>
      </c>
      <c r="AA81" s="4">
        <f t="shared" si="3"/>
        <v>9.0500000000000007</v>
      </c>
      <c r="AC81" s="4">
        <f>VLOOKUP("phyTh", Sheet2!$A$2:$I$10, MATCH(F81, Sheet2!$A$1:$I$1, 0), FALSE)</f>
        <v>1.35</v>
      </c>
      <c r="AD81" s="4">
        <f>VLOOKUP("phyPr", Sheet2!$A$2:$I$10, MATCH(G81, Sheet2!$A$1:$I$1, 0), FALSE)</f>
        <v>0.5</v>
      </c>
      <c r="AE81" s="4">
        <f>VLOOKUP("m1Th", Sheet2!$A$2:$I$10, MATCH(H81, Sheet2!$A$1:$I$1, 0), FALSE)</f>
        <v>1.6</v>
      </c>
      <c r="AF81" s="4">
        <f>VLOOKUP("beeTh", Sheet2!$A$2:$I$10, MATCH(I81, Sheet2!$A$1:$I$1, 0), FALSE)</f>
        <v>1.5</v>
      </c>
      <c r="AG81" s="4">
        <f>VLOOKUP("beePr", Sheet2!$A$2:$I$10, MATCH(J81, Sheet2!$A$1:$I$1, 0), FALSE)</f>
        <v>0.5</v>
      </c>
      <c r="AH81" s="4">
        <f>VLOOKUP("egTh", Sheet2!$A$2:$I$10, MATCH(K81, Sheet2!$A$1:$I$1, 0), FALSE)</f>
        <v>1</v>
      </c>
      <c r="AI81" s="4">
        <f>VLOOKUP("egPr", Sheet2!$A$2:$I$10, MATCH(L81, Sheet2!$A$1:$I$1, 0), FALSE)</f>
        <v>0.9</v>
      </c>
      <c r="AJ81" s="4">
        <f>VLOOKUP("emTh", Sheet2!$A$2:$I$10, MATCH(M81, Sheet2!$A$1:$I$1, 0), FALSE)</f>
        <v>0.8</v>
      </c>
      <c r="AK81" s="4">
        <f>VLOOKUP("eePr", Sheet2!$A$2:$I$10, MATCH(N81, Sheet2!$A$1:$I$1, 0), FALSE)</f>
        <v>0.9</v>
      </c>
      <c r="AM81" s="4" t="e">
        <f>VLOOKUP("m2Th", Sheet2!$A$2:$I$18, MATCH(P81, Sheet2!$A$1:$I$1, 0), FALSE)</f>
        <v>#N/A</v>
      </c>
      <c r="AN81" s="4" t="e">
        <f>VLOOKUP("chemTh", Sheet2!$A$2:$I$18, MATCH(Q81, Sheet2!$A$1:$I$1, 0), FALSE)</f>
        <v>#N/A</v>
      </c>
      <c r="AO81" s="4" t="e">
        <f>VLOOKUP("chemPr", Sheet2!$A$2:$I$18, MATCH(R81, Sheet2!$A$1:$I$1, 0), FALSE)</f>
        <v>#N/A</v>
      </c>
      <c r="AP81" s="4" t="e">
        <f>VLOOKUP("ppsTh", Sheet2!$A$2:$I$18, MATCH(S81, Sheet2!$A$1:$I$1, 0), FALSE)</f>
        <v>#N/A</v>
      </c>
      <c r="AQ81" s="4" t="e">
        <f>VLOOKUP("ppsPr", Sheet2!$A$2:$I$18, MATCH(T81, Sheet2!$A$1:$I$1, 0), FALSE)</f>
        <v>#N/A</v>
      </c>
      <c r="AR81" s="4" t="e">
        <f>VLOOKUP("wmpPr", Sheet2!$A$2:$I$18, MATCH(U81, Sheet2!$A$1:$I$1, 0), FALSE)</f>
        <v>#N/A</v>
      </c>
      <c r="AS81" s="4" t="e">
        <f>VLOOKUP("pcTh", Sheet2!$A$2:$I$18, MATCH(V81, Sheet2!$A$1:$I$1, 0), FALSE)</f>
        <v>#N/A</v>
      </c>
      <c r="AT81" s="4" t="e">
        <f>VLOOKUP("pcPr", Sheet2!$A$2:$I$18, MATCH(W81, Sheet2!$A$1:$I$1, 0), FALSE)</f>
        <v>#N/A</v>
      </c>
    </row>
    <row r="82" spans="1:46" x14ac:dyDescent="0.2">
      <c r="A82" s="5">
        <v>90</v>
      </c>
      <c r="B82" s="5" t="s">
        <v>284</v>
      </c>
      <c r="C82" s="5" t="s">
        <v>285</v>
      </c>
      <c r="D82" s="5" t="s">
        <v>286</v>
      </c>
      <c r="E82" s="5" t="s">
        <v>16</v>
      </c>
      <c r="F82" s="5" t="s">
        <v>18</v>
      </c>
      <c r="G82" s="5" t="s">
        <v>17</v>
      </c>
      <c r="H82" s="5" t="s">
        <v>28</v>
      </c>
      <c r="I82" s="5" t="s">
        <v>18</v>
      </c>
      <c r="J82" s="5" t="s">
        <v>19</v>
      </c>
      <c r="K82" s="5" t="s">
        <v>26</v>
      </c>
      <c r="L82" s="5" t="s">
        <v>18</v>
      </c>
      <c r="M82" s="5" t="s">
        <v>28</v>
      </c>
      <c r="N82" s="5" t="s">
        <v>18</v>
      </c>
      <c r="Y82" s="4">
        <f t="shared" si="4"/>
        <v>8.1</v>
      </c>
      <c r="Z82" s="4" t="e">
        <f t="shared" si="5"/>
        <v>#N/A</v>
      </c>
      <c r="AA82" s="4">
        <f t="shared" si="3"/>
        <v>8.1</v>
      </c>
      <c r="AC82" s="4">
        <f>VLOOKUP("phyTh", Sheet2!$A$2:$I$10, MATCH(F82, Sheet2!$A$1:$I$1, 0), FALSE)</f>
        <v>1.35</v>
      </c>
      <c r="AD82" s="4">
        <f>VLOOKUP("phyPr", Sheet2!$A$2:$I$10, MATCH(G82, Sheet2!$A$1:$I$1, 0), FALSE)</f>
        <v>0.4</v>
      </c>
      <c r="AE82" s="4">
        <f>VLOOKUP("m1Th", Sheet2!$A$2:$I$10, MATCH(H82, Sheet2!$A$1:$I$1, 0), FALSE)</f>
        <v>1.4</v>
      </c>
      <c r="AF82" s="4">
        <f>VLOOKUP("beeTh", Sheet2!$A$2:$I$10, MATCH(I82, Sheet2!$A$1:$I$1, 0), FALSE)</f>
        <v>1.35</v>
      </c>
      <c r="AG82" s="4">
        <f>VLOOKUP("beePr", Sheet2!$A$2:$I$10, MATCH(J82, Sheet2!$A$1:$I$1, 0), FALSE)</f>
        <v>0.5</v>
      </c>
      <c r="AH82" s="4">
        <f>VLOOKUP("egTh", Sheet2!$A$2:$I$10, MATCH(K82, Sheet2!$A$1:$I$1, 0), FALSE)</f>
        <v>0.6</v>
      </c>
      <c r="AI82" s="4">
        <f>VLOOKUP("egPr", Sheet2!$A$2:$I$10, MATCH(L82, Sheet2!$A$1:$I$1, 0), FALSE)</f>
        <v>0.9</v>
      </c>
      <c r="AJ82" s="4">
        <f>VLOOKUP("emTh", Sheet2!$A$2:$I$10, MATCH(M82, Sheet2!$A$1:$I$1, 0), FALSE)</f>
        <v>0.7</v>
      </c>
      <c r="AK82" s="4">
        <f>VLOOKUP("eePr", Sheet2!$A$2:$I$10, MATCH(N82, Sheet2!$A$1:$I$1, 0), FALSE)</f>
        <v>0.9</v>
      </c>
      <c r="AM82" s="4" t="e">
        <f>VLOOKUP("m2Th", Sheet2!$A$2:$I$18, MATCH(P82, Sheet2!$A$1:$I$1, 0), FALSE)</f>
        <v>#N/A</v>
      </c>
      <c r="AN82" s="4" t="e">
        <f>VLOOKUP("chemTh", Sheet2!$A$2:$I$18, MATCH(Q82, Sheet2!$A$1:$I$1, 0), FALSE)</f>
        <v>#N/A</v>
      </c>
      <c r="AO82" s="4" t="e">
        <f>VLOOKUP("chemPr", Sheet2!$A$2:$I$18, MATCH(R82, Sheet2!$A$1:$I$1, 0), FALSE)</f>
        <v>#N/A</v>
      </c>
      <c r="AP82" s="4" t="e">
        <f>VLOOKUP("ppsTh", Sheet2!$A$2:$I$18, MATCH(S82, Sheet2!$A$1:$I$1, 0), FALSE)</f>
        <v>#N/A</v>
      </c>
      <c r="AQ82" s="4" t="e">
        <f>VLOOKUP("ppsPr", Sheet2!$A$2:$I$18, MATCH(T82, Sheet2!$A$1:$I$1, 0), FALSE)</f>
        <v>#N/A</v>
      </c>
      <c r="AR82" s="4" t="e">
        <f>VLOOKUP("wmpPr", Sheet2!$A$2:$I$18, MATCH(U82, Sheet2!$A$1:$I$1, 0), FALSE)</f>
        <v>#N/A</v>
      </c>
      <c r="AS82" s="4" t="e">
        <f>VLOOKUP("pcTh", Sheet2!$A$2:$I$18, MATCH(V82, Sheet2!$A$1:$I$1, 0), FALSE)</f>
        <v>#N/A</v>
      </c>
      <c r="AT82" s="4" t="e">
        <f>VLOOKUP("pcPr", Sheet2!$A$2:$I$18, MATCH(W82, Sheet2!$A$1:$I$1, 0), FALSE)</f>
        <v>#N/A</v>
      </c>
    </row>
    <row r="83" spans="1:46" x14ac:dyDescent="0.2">
      <c r="A83" s="5">
        <v>199</v>
      </c>
      <c r="B83" s="5" t="s">
        <v>287</v>
      </c>
      <c r="C83" s="5" t="s">
        <v>288</v>
      </c>
      <c r="D83" s="5" t="s">
        <v>289</v>
      </c>
      <c r="E83" s="5" t="s">
        <v>16</v>
      </c>
      <c r="F83" s="5" t="s">
        <v>45</v>
      </c>
      <c r="G83" s="5" t="s">
        <v>19</v>
      </c>
      <c r="H83" s="5" t="s">
        <v>26</v>
      </c>
      <c r="I83" s="5" t="s">
        <v>26</v>
      </c>
      <c r="J83" s="5" t="s">
        <v>28</v>
      </c>
      <c r="K83" s="5" t="s">
        <v>28</v>
      </c>
      <c r="L83" s="5" t="s">
        <v>17</v>
      </c>
      <c r="M83" s="5" t="s">
        <v>27</v>
      </c>
      <c r="N83" s="5" t="s">
        <v>17</v>
      </c>
      <c r="Y83" s="4">
        <f t="shared" si="4"/>
        <v>6</v>
      </c>
      <c r="Z83" s="4" t="e">
        <f t="shared" si="5"/>
        <v>#N/A</v>
      </c>
      <c r="AA83" s="4">
        <f t="shared" si="3"/>
        <v>6</v>
      </c>
      <c r="AC83" s="4">
        <f>VLOOKUP("phyTh", Sheet2!$A$2:$I$10, MATCH(F83, Sheet2!$A$1:$I$1, 0), FALSE)</f>
        <v>0.75</v>
      </c>
      <c r="AD83" s="4">
        <f>VLOOKUP("phyPr", Sheet2!$A$2:$I$10, MATCH(G83, Sheet2!$A$1:$I$1, 0), FALSE)</f>
        <v>0.5</v>
      </c>
      <c r="AE83" s="4">
        <f>VLOOKUP("m1Th", Sheet2!$A$2:$I$10, MATCH(H83, Sheet2!$A$1:$I$1, 0), FALSE)</f>
        <v>1.2</v>
      </c>
      <c r="AF83" s="4">
        <f>VLOOKUP("beeTh", Sheet2!$A$2:$I$10, MATCH(I83, Sheet2!$A$1:$I$1, 0), FALSE)</f>
        <v>0.9</v>
      </c>
      <c r="AG83" s="4">
        <f>VLOOKUP("beePr", Sheet2!$A$2:$I$10, MATCH(J83, Sheet2!$A$1:$I$1, 0), FALSE)</f>
        <v>0.35</v>
      </c>
      <c r="AH83" s="4">
        <f>VLOOKUP("egTh", Sheet2!$A$2:$I$10, MATCH(K83, Sheet2!$A$1:$I$1, 0), FALSE)</f>
        <v>0.7</v>
      </c>
      <c r="AI83" s="4">
        <f>VLOOKUP("egPr", Sheet2!$A$2:$I$10, MATCH(L83, Sheet2!$A$1:$I$1, 0), FALSE)</f>
        <v>0.8</v>
      </c>
      <c r="AJ83" s="4">
        <f>VLOOKUP("emTh", Sheet2!$A$2:$I$10, MATCH(M83, Sheet2!$A$1:$I$1, 0), FALSE)</f>
        <v>0</v>
      </c>
      <c r="AK83" s="4">
        <f>VLOOKUP("eePr", Sheet2!$A$2:$I$10, MATCH(N83, Sheet2!$A$1:$I$1, 0), FALSE)</f>
        <v>0.8</v>
      </c>
      <c r="AM83" s="4" t="e">
        <f>VLOOKUP("m2Th", Sheet2!$A$2:$I$18, MATCH(P83, Sheet2!$A$1:$I$1, 0), FALSE)</f>
        <v>#N/A</v>
      </c>
      <c r="AN83" s="4" t="e">
        <f>VLOOKUP("chemTh", Sheet2!$A$2:$I$18, MATCH(Q83, Sheet2!$A$1:$I$1, 0), FALSE)</f>
        <v>#N/A</v>
      </c>
      <c r="AO83" s="4" t="e">
        <f>VLOOKUP("chemPr", Sheet2!$A$2:$I$18, MATCH(R83, Sheet2!$A$1:$I$1, 0), FALSE)</f>
        <v>#N/A</v>
      </c>
      <c r="AP83" s="4" t="e">
        <f>VLOOKUP("ppsTh", Sheet2!$A$2:$I$18, MATCH(S83, Sheet2!$A$1:$I$1, 0), FALSE)</f>
        <v>#N/A</v>
      </c>
      <c r="AQ83" s="4" t="e">
        <f>VLOOKUP("ppsPr", Sheet2!$A$2:$I$18, MATCH(T83, Sheet2!$A$1:$I$1, 0), FALSE)</f>
        <v>#N/A</v>
      </c>
      <c r="AR83" s="4" t="e">
        <f>VLOOKUP("wmpPr", Sheet2!$A$2:$I$18, MATCH(U83, Sheet2!$A$1:$I$1, 0), FALSE)</f>
        <v>#N/A</v>
      </c>
      <c r="AS83" s="4" t="e">
        <f>VLOOKUP("pcTh", Sheet2!$A$2:$I$18, MATCH(V83, Sheet2!$A$1:$I$1, 0), FALSE)</f>
        <v>#N/A</v>
      </c>
      <c r="AT83" s="4" t="e">
        <f>VLOOKUP("pcPr", Sheet2!$A$2:$I$18, MATCH(W83, Sheet2!$A$1:$I$1, 0), FALSE)</f>
        <v>#N/A</v>
      </c>
    </row>
    <row r="84" spans="1:46" x14ac:dyDescent="0.2">
      <c r="A84" s="5">
        <v>58</v>
      </c>
      <c r="B84" s="5" t="s">
        <v>290</v>
      </c>
      <c r="C84" s="5" t="s">
        <v>291</v>
      </c>
      <c r="D84" s="5" t="s">
        <v>292</v>
      </c>
      <c r="E84" s="5" t="s">
        <v>16</v>
      </c>
      <c r="F84" s="5" t="s">
        <v>19</v>
      </c>
      <c r="G84" s="5" t="s">
        <v>28</v>
      </c>
      <c r="H84" s="5" t="s">
        <v>17</v>
      </c>
      <c r="I84" s="5" t="s">
        <v>19</v>
      </c>
      <c r="J84" s="5" t="s">
        <v>28</v>
      </c>
      <c r="K84" s="5" t="s">
        <v>26</v>
      </c>
      <c r="L84" s="5" t="s">
        <v>17</v>
      </c>
      <c r="M84" s="5" t="s">
        <v>18</v>
      </c>
      <c r="N84" s="5" t="s">
        <v>18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4">
        <f t="shared" si="4"/>
        <v>8.5</v>
      </c>
      <c r="Z84" s="4" t="e">
        <f t="shared" si="5"/>
        <v>#N/A</v>
      </c>
      <c r="AA84" s="4">
        <f t="shared" si="3"/>
        <v>8.5</v>
      </c>
      <c r="AC84" s="4">
        <f>VLOOKUP("phyTh", Sheet2!$A$2:$I$10, MATCH(F84, Sheet2!$A$1:$I$1, 0), FALSE)</f>
        <v>1.5</v>
      </c>
      <c r="AD84" s="4">
        <f>VLOOKUP("phyPr", Sheet2!$A$2:$I$10, MATCH(G84, Sheet2!$A$1:$I$1, 0), FALSE)</f>
        <v>0.35</v>
      </c>
      <c r="AE84" s="4">
        <f>VLOOKUP("m1Th", Sheet2!$A$2:$I$10, MATCH(H84, Sheet2!$A$1:$I$1, 0), FALSE)</f>
        <v>1.6</v>
      </c>
      <c r="AF84" s="4">
        <f>VLOOKUP("beeTh", Sheet2!$A$2:$I$10, MATCH(I84, Sheet2!$A$1:$I$1, 0), FALSE)</f>
        <v>1.5</v>
      </c>
      <c r="AG84" s="4">
        <f>VLOOKUP("beePr", Sheet2!$A$2:$I$10, MATCH(J84, Sheet2!$A$1:$I$1, 0), FALSE)</f>
        <v>0.35</v>
      </c>
      <c r="AH84" s="4">
        <f>VLOOKUP("egTh", Sheet2!$A$2:$I$10, MATCH(K84, Sheet2!$A$1:$I$1, 0), FALSE)</f>
        <v>0.6</v>
      </c>
      <c r="AI84" s="4">
        <f>VLOOKUP("egPr", Sheet2!$A$2:$I$10, MATCH(L84, Sheet2!$A$1:$I$1, 0), FALSE)</f>
        <v>0.8</v>
      </c>
      <c r="AJ84" s="4">
        <f>VLOOKUP("emTh", Sheet2!$A$2:$I$10, MATCH(M84, Sheet2!$A$1:$I$1, 0), FALSE)</f>
        <v>0.9</v>
      </c>
      <c r="AK84" s="4">
        <f>VLOOKUP("eePr", Sheet2!$A$2:$I$10, MATCH(N84, Sheet2!$A$1:$I$1, 0), FALSE)</f>
        <v>0.9</v>
      </c>
      <c r="AM84" s="4" t="e">
        <f>VLOOKUP("m2Th", Sheet2!$A$2:$I$18, MATCH(P84, Sheet2!$A$1:$I$1, 0), FALSE)</f>
        <v>#N/A</v>
      </c>
      <c r="AN84" s="4" t="e">
        <f>VLOOKUP("chemTh", Sheet2!$A$2:$I$18, MATCH(Q84, Sheet2!$A$1:$I$1, 0), FALSE)</f>
        <v>#N/A</v>
      </c>
      <c r="AO84" s="4" t="e">
        <f>VLOOKUP("chemPr", Sheet2!$A$2:$I$18, MATCH(R84, Sheet2!$A$1:$I$1, 0), FALSE)</f>
        <v>#N/A</v>
      </c>
      <c r="AP84" s="4" t="e">
        <f>VLOOKUP("ppsTh", Sheet2!$A$2:$I$18, MATCH(S84, Sheet2!$A$1:$I$1, 0), FALSE)</f>
        <v>#N/A</v>
      </c>
      <c r="AQ84" s="4" t="e">
        <f>VLOOKUP("ppsPr", Sheet2!$A$2:$I$18, MATCH(T84, Sheet2!$A$1:$I$1, 0), FALSE)</f>
        <v>#N/A</v>
      </c>
      <c r="AR84" s="4" t="e">
        <f>VLOOKUP("wmpPr", Sheet2!$A$2:$I$18, MATCH(U84, Sheet2!$A$1:$I$1, 0), FALSE)</f>
        <v>#N/A</v>
      </c>
      <c r="AS84" s="4" t="e">
        <f>VLOOKUP("pcTh", Sheet2!$A$2:$I$18, MATCH(V84, Sheet2!$A$1:$I$1, 0), FALSE)</f>
        <v>#N/A</v>
      </c>
      <c r="AT84" s="4" t="e">
        <f>VLOOKUP("pcPr", Sheet2!$A$2:$I$18, MATCH(W84, Sheet2!$A$1:$I$1, 0), FALSE)</f>
        <v>#N/A</v>
      </c>
    </row>
    <row r="85" spans="1:46" x14ac:dyDescent="0.2">
      <c r="A85" s="5">
        <v>197</v>
      </c>
      <c r="B85" s="5" t="s">
        <v>293</v>
      </c>
      <c r="C85" s="5" t="s">
        <v>294</v>
      </c>
      <c r="D85" s="5" t="s">
        <v>295</v>
      </c>
      <c r="E85" s="5" t="s">
        <v>16</v>
      </c>
      <c r="F85" s="5" t="s">
        <v>28</v>
      </c>
      <c r="G85" s="5" t="s">
        <v>17</v>
      </c>
      <c r="H85" s="5" t="s">
        <v>28</v>
      </c>
      <c r="I85" s="5" t="s">
        <v>26</v>
      </c>
      <c r="J85" s="5" t="s">
        <v>17</v>
      </c>
      <c r="K85" s="5" t="s">
        <v>27</v>
      </c>
      <c r="L85" s="5" t="s">
        <v>28</v>
      </c>
      <c r="M85" s="5" t="s">
        <v>26</v>
      </c>
      <c r="N85" s="5" t="s">
        <v>26</v>
      </c>
      <c r="Y85" s="4">
        <f t="shared" si="4"/>
        <v>6.05</v>
      </c>
      <c r="Z85" s="4" t="e">
        <f t="shared" si="5"/>
        <v>#N/A</v>
      </c>
      <c r="AA85" s="4">
        <f t="shared" si="3"/>
        <v>6.05</v>
      </c>
      <c r="AC85" s="4">
        <f>VLOOKUP("phyTh", Sheet2!$A$2:$I$10, MATCH(F85, Sheet2!$A$1:$I$1, 0), FALSE)</f>
        <v>1.05</v>
      </c>
      <c r="AD85" s="4">
        <f>VLOOKUP("phyPr", Sheet2!$A$2:$I$10, MATCH(G85, Sheet2!$A$1:$I$1, 0), FALSE)</f>
        <v>0.4</v>
      </c>
      <c r="AE85" s="4">
        <f>VLOOKUP("m1Th", Sheet2!$A$2:$I$10, MATCH(H85, Sheet2!$A$1:$I$1, 0), FALSE)</f>
        <v>1.4</v>
      </c>
      <c r="AF85" s="4">
        <f>VLOOKUP("beeTh", Sheet2!$A$2:$I$10, MATCH(I85, Sheet2!$A$1:$I$1, 0), FALSE)</f>
        <v>0.9</v>
      </c>
      <c r="AG85" s="4">
        <f>VLOOKUP("beePr", Sheet2!$A$2:$I$10, MATCH(J85, Sheet2!$A$1:$I$1, 0), FALSE)</f>
        <v>0.4</v>
      </c>
      <c r="AH85" s="4">
        <f>VLOOKUP("egTh", Sheet2!$A$2:$I$10, MATCH(K85, Sheet2!$A$1:$I$1, 0), FALSE)</f>
        <v>0</v>
      </c>
      <c r="AI85" s="4">
        <f>VLOOKUP("egPr", Sheet2!$A$2:$I$10, MATCH(L85, Sheet2!$A$1:$I$1, 0), FALSE)</f>
        <v>0.7</v>
      </c>
      <c r="AJ85" s="4">
        <f>VLOOKUP("emTh", Sheet2!$A$2:$I$10, MATCH(M85, Sheet2!$A$1:$I$1, 0), FALSE)</f>
        <v>0.6</v>
      </c>
      <c r="AK85" s="4">
        <f>VLOOKUP("eePr", Sheet2!$A$2:$I$10, MATCH(N85, Sheet2!$A$1:$I$1, 0), FALSE)</f>
        <v>0.6</v>
      </c>
      <c r="AM85" s="4" t="e">
        <f>VLOOKUP("m2Th", Sheet2!$A$2:$I$18, MATCH(P85, Sheet2!$A$1:$I$1, 0), FALSE)</f>
        <v>#N/A</v>
      </c>
      <c r="AN85" s="4" t="e">
        <f>VLOOKUP("chemTh", Sheet2!$A$2:$I$18, MATCH(Q85, Sheet2!$A$1:$I$1, 0), FALSE)</f>
        <v>#N/A</v>
      </c>
      <c r="AO85" s="4" t="e">
        <f>VLOOKUP("chemPr", Sheet2!$A$2:$I$18, MATCH(R85, Sheet2!$A$1:$I$1, 0), FALSE)</f>
        <v>#N/A</v>
      </c>
      <c r="AP85" s="4" t="e">
        <f>VLOOKUP("ppsTh", Sheet2!$A$2:$I$18, MATCH(S85, Sheet2!$A$1:$I$1, 0), FALSE)</f>
        <v>#N/A</v>
      </c>
      <c r="AQ85" s="4" t="e">
        <f>VLOOKUP("ppsPr", Sheet2!$A$2:$I$18, MATCH(T85, Sheet2!$A$1:$I$1, 0), FALSE)</f>
        <v>#N/A</v>
      </c>
      <c r="AR85" s="4" t="e">
        <f>VLOOKUP("wmpPr", Sheet2!$A$2:$I$18, MATCH(U85, Sheet2!$A$1:$I$1, 0), FALSE)</f>
        <v>#N/A</v>
      </c>
      <c r="AS85" s="4" t="e">
        <f>VLOOKUP("pcTh", Sheet2!$A$2:$I$18, MATCH(V85, Sheet2!$A$1:$I$1, 0), FALSE)</f>
        <v>#N/A</v>
      </c>
      <c r="AT85" s="4" t="e">
        <f>VLOOKUP("pcPr", Sheet2!$A$2:$I$18, MATCH(W85, Sheet2!$A$1:$I$1, 0), FALSE)</f>
        <v>#N/A</v>
      </c>
    </row>
    <row r="86" spans="1:46" x14ac:dyDescent="0.2">
      <c r="A86" s="5">
        <v>115</v>
      </c>
      <c r="B86" s="5" t="s">
        <v>296</v>
      </c>
      <c r="C86" s="5" t="s">
        <v>297</v>
      </c>
      <c r="D86" s="5" t="s">
        <v>298</v>
      </c>
      <c r="E86" s="5" t="s">
        <v>16</v>
      </c>
      <c r="F86" s="5" t="s">
        <v>18</v>
      </c>
      <c r="G86" s="5" t="s">
        <v>17</v>
      </c>
      <c r="H86" s="5" t="s">
        <v>28</v>
      </c>
      <c r="I86" s="5" t="s">
        <v>28</v>
      </c>
      <c r="J86" s="5" t="s">
        <v>18</v>
      </c>
      <c r="K86" s="5" t="s">
        <v>28</v>
      </c>
      <c r="L86" s="5" t="s">
        <v>17</v>
      </c>
      <c r="M86" s="5" t="s">
        <v>17</v>
      </c>
      <c r="N86" s="5" t="s">
        <v>17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4">
        <f t="shared" si="4"/>
        <v>7.75</v>
      </c>
      <c r="Z86" s="4" t="e">
        <f t="shared" si="5"/>
        <v>#N/A</v>
      </c>
      <c r="AA86" s="4">
        <f t="shared" si="3"/>
        <v>7.75</v>
      </c>
      <c r="AC86" s="4">
        <f>VLOOKUP("phyTh", Sheet2!$A$2:$I$10, MATCH(F86, Sheet2!$A$1:$I$1, 0), FALSE)</f>
        <v>1.35</v>
      </c>
      <c r="AD86" s="4">
        <f>VLOOKUP("phyPr", Sheet2!$A$2:$I$10, MATCH(G86, Sheet2!$A$1:$I$1, 0), FALSE)</f>
        <v>0.4</v>
      </c>
      <c r="AE86" s="4">
        <f>VLOOKUP("m1Th", Sheet2!$A$2:$I$10, MATCH(H86, Sheet2!$A$1:$I$1, 0), FALSE)</f>
        <v>1.4</v>
      </c>
      <c r="AF86" s="4">
        <f>VLOOKUP("beeTh", Sheet2!$A$2:$I$10, MATCH(I86, Sheet2!$A$1:$I$1, 0), FALSE)</f>
        <v>1.05</v>
      </c>
      <c r="AG86" s="4">
        <f>VLOOKUP("beePr", Sheet2!$A$2:$I$10, MATCH(J86, Sheet2!$A$1:$I$1, 0), FALSE)</f>
        <v>0.45</v>
      </c>
      <c r="AH86" s="4">
        <f>VLOOKUP("egTh", Sheet2!$A$2:$I$10, MATCH(K86, Sheet2!$A$1:$I$1, 0), FALSE)</f>
        <v>0.7</v>
      </c>
      <c r="AI86" s="4">
        <f>VLOOKUP("egPr", Sheet2!$A$2:$I$10, MATCH(L86, Sheet2!$A$1:$I$1, 0), FALSE)</f>
        <v>0.8</v>
      </c>
      <c r="AJ86" s="4">
        <f>VLOOKUP("emTh", Sheet2!$A$2:$I$10, MATCH(M86, Sheet2!$A$1:$I$1, 0), FALSE)</f>
        <v>0.8</v>
      </c>
      <c r="AK86" s="4">
        <f>VLOOKUP("eePr", Sheet2!$A$2:$I$10, MATCH(N86, Sheet2!$A$1:$I$1, 0), FALSE)</f>
        <v>0.8</v>
      </c>
      <c r="AM86" s="4" t="e">
        <f>VLOOKUP("m2Th", Sheet2!$A$2:$I$18, MATCH(P86, Sheet2!$A$1:$I$1, 0), FALSE)</f>
        <v>#N/A</v>
      </c>
      <c r="AN86" s="4" t="e">
        <f>VLOOKUP("chemTh", Sheet2!$A$2:$I$18, MATCH(Q86, Sheet2!$A$1:$I$1, 0), FALSE)</f>
        <v>#N/A</v>
      </c>
      <c r="AO86" s="4" t="e">
        <f>VLOOKUP("chemPr", Sheet2!$A$2:$I$18, MATCH(R86, Sheet2!$A$1:$I$1, 0), FALSE)</f>
        <v>#N/A</v>
      </c>
      <c r="AP86" s="4" t="e">
        <f>VLOOKUP("ppsTh", Sheet2!$A$2:$I$18, MATCH(S86, Sheet2!$A$1:$I$1, 0), FALSE)</f>
        <v>#N/A</v>
      </c>
      <c r="AQ86" s="4" t="e">
        <f>VLOOKUP("ppsPr", Sheet2!$A$2:$I$18, MATCH(T86, Sheet2!$A$1:$I$1, 0), FALSE)</f>
        <v>#N/A</v>
      </c>
      <c r="AR86" s="4" t="e">
        <f>VLOOKUP("wmpPr", Sheet2!$A$2:$I$18, MATCH(U86, Sheet2!$A$1:$I$1, 0), FALSE)</f>
        <v>#N/A</v>
      </c>
      <c r="AS86" s="4" t="e">
        <f>VLOOKUP("pcTh", Sheet2!$A$2:$I$18, MATCH(V86, Sheet2!$A$1:$I$1, 0), FALSE)</f>
        <v>#N/A</v>
      </c>
      <c r="AT86" s="4" t="e">
        <f>VLOOKUP("pcPr", Sheet2!$A$2:$I$18, MATCH(W86, Sheet2!$A$1:$I$1, 0), FALSE)</f>
        <v>#N/A</v>
      </c>
    </row>
    <row r="87" spans="1:46" x14ac:dyDescent="0.2">
      <c r="A87" s="5">
        <v>40</v>
      </c>
      <c r="B87" s="5" t="s">
        <v>299</v>
      </c>
      <c r="C87" s="5" t="s">
        <v>300</v>
      </c>
      <c r="D87" s="5" t="s">
        <v>301</v>
      </c>
      <c r="E87" s="5" t="s">
        <v>16</v>
      </c>
      <c r="F87" s="5" t="s">
        <v>18</v>
      </c>
      <c r="G87" s="5" t="s">
        <v>17</v>
      </c>
      <c r="H87" s="5" t="s">
        <v>17</v>
      </c>
      <c r="I87" s="5" t="s">
        <v>19</v>
      </c>
      <c r="J87" s="5" t="s">
        <v>18</v>
      </c>
      <c r="K87" s="5" t="s">
        <v>19</v>
      </c>
      <c r="L87" s="5" t="s">
        <v>18</v>
      </c>
      <c r="M87" s="5" t="s">
        <v>17</v>
      </c>
      <c r="N87" s="5" t="s">
        <v>17</v>
      </c>
      <c r="Y87" s="4">
        <f t="shared" si="4"/>
        <v>8.8000000000000007</v>
      </c>
      <c r="Z87" s="4" t="e">
        <f t="shared" si="5"/>
        <v>#N/A</v>
      </c>
      <c r="AA87" s="4">
        <f t="shared" si="3"/>
        <v>8.8000000000000007</v>
      </c>
      <c r="AC87" s="4">
        <f>VLOOKUP("phyTh", Sheet2!$A$2:$I$10, MATCH(F87, Sheet2!$A$1:$I$1, 0), FALSE)</f>
        <v>1.35</v>
      </c>
      <c r="AD87" s="4">
        <f>VLOOKUP("phyPr", Sheet2!$A$2:$I$10, MATCH(G87, Sheet2!$A$1:$I$1, 0), FALSE)</f>
        <v>0.4</v>
      </c>
      <c r="AE87" s="4">
        <f>VLOOKUP("m1Th", Sheet2!$A$2:$I$10, MATCH(H87, Sheet2!$A$1:$I$1, 0), FALSE)</f>
        <v>1.6</v>
      </c>
      <c r="AF87" s="4">
        <f>VLOOKUP("beeTh", Sheet2!$A$2:$I$10, MATCH(I87, Sheet2!$A$1:$I$1, 0), FALSE)</f>
        <v>1.5</v>
      </c>
      <c r="AG87" s="4">
        <f>VLOOKUP("beePr", Sheet2!$A$2:$I$10, MATCH(J87, Sheet2!$A$1:$I$1, 0), FALSE)</f>
        <v>0.45</v>
      </c>
      <c r="AH87" s="4">
        <f>VLOOKUP("egTh", Sheet2!$A$2:$I$10, MATCH(K87, Sheet2!$A$1:$I$1, 0), FALSE)</f>
        <v>1</v>
      </c>
      <c r="AI87" s="4">
        <f>VLOOKUP("egPr", Sheet2!$A$2:$I$10, MATCH(L87, Sheet2!$A$1:$I$1, 0), FALSE)</f>
        <v>0.9</v>
      </c>
      <c r="AJ87" s="4">
        <f>VLOOKUP("emTh", Sheet2!$A$2:$I$10, MATCH(M87, Sheet2!$A$1:$I$1, 0), FALSE)</f>
        <v>0.8</v>
      </c>
      <c r="AK87" s="4">
        <f>VLOOKUP("eePr", Sheet2!$A$2:$I$10, MATCH(N87, Sheet2!$A$1:$I$1, 0), FALSE)</f>
        <v>0.8</v>
      </c>
      <c r="AM87" s="4" t="e">
        <f>VLOOKUP("m2Th", Sheet2!$A$2:$I$18, MATCH(P87, Sheet2!$A$1:$I$1, 0), FALSE)</f>
        <v>#N/A</v>
      </c>
      <c r="AN87" s="4" t="e">
        <f>VLOOKUP("chemTh", Sheet2!$A$2:$I$18, MATCH(Q87, Sheet2!$A$1:$I$1, 0), FALSE)</f>
        <v>#N/A</v>
      </c>
      <c r="AO87" s="4" t="e">
        <f>VLOOKUP("chemPr", Sheet2!$A$2:$I$18, MATCH(R87, Sheet2!$A$1:$I$1, 0), FALSE)</f>
        <v>#N/A</v>
      </c>
      <c r="AP87" s="4" t="e">
        <f>VLOOKUP("ppsTh", Sheet2!$A$2:$I$18, MATCH(S87, Sheet2!$A$1:$I$1, 0), FALSE)</f>
        <v>#N/A</v>
      </c>
      <c r="AQ87" s="4" t="e">
        <f>VLOOKUP("ppsPr", Sheet2!$A$2:$I$18, MATCH(T87, Sheet2!$A$1:$I$1, 0), FALSE)</f>
        <v>#N/A</v>
      </c>
      <c r="AR87" s="4" t="e">
        <f>VLOOKUP("wmpPr", Sheet2!$A$2:$I$18, MATCH(U87, Sheet2!$A$1:$I$1, 0), FALSE)</f>
        <v>#N/A</v>
      </c>
      <c r="AS87" s="4" t="e">
        <f>VLOOKUP("pcTh", Sheet2!$A$2:$I$18, MATCH(V87, Sheet2!$A$1:$I$1, 0), FALSE)</f>
        <v>#N/A</v>
      </c>
      <c r="AT87" s="4" t="e">
        <f>VLOOKUP("pcPr", Sheet2!$A$2:$I$18, MATCH(W87, Sheet2!$A$1:$I$1, 0), FALSE)</f>
        <v>#N/A</v>
      </c>
    </row>
    <row r="88" spans="1:46" x14ac:dyDescent="0.2">
      <c r="A88" s="5">
        <v>85</v>
      </c>
      <c r="B88" s="5" t="s">
        <v>302</v>
      </c>
      <c r="C88" s="5" t="s">
        <v>303</v>
      </c>
      <c r="D88" s="5" t="s">
        <v>304</v>
      </c>
      <c r="E88" s="5" t="s">
        <v>16</v>
      </c>
      <c r="F88" s="5" t="s">
        <v>28</v>
      </c>
      <c r="G88" s="5" t="s">
        <v>17</v>
      </c>
      <c r="H88" s="5" t="s">
        <v>18</v>
      </c>
      <c r="I88" s="5" t="s">
        <v>18</v>
      </c>
      <c r="J88" s="5" t="s">
        <v>17</v>
      </c>
      <c r="K88" s="5" t="s">
        <v>17</v>
      </c>
      <c r="L88" s="5" t="s">
        <v>18</v>
      </c>
      <c r="M88" s="5" t="s">
        <v>28</v>
      </c>
      <c r="N88" s="5" t="s">
        <v>17</v>
      </c>
      <c r="Y88" s="4">
        <f t="shared" si="4"/>
        <v>8.2000000000000011</v>
      </c>
      <c r="Z88" s="4" t="e">
        <f t="shared" si="5"/>
        <v>#N/A</v>
      </c>
      <c r="AA88" s="4">
        <f t="shared" si="3"/>
        <v>8.2000000000000011</v>
      </c>
      <c r="AC88" s="4">
        <f>VLOOKUP("phyTh", Sheet2!$A$2:$I$10, MATCH(F88, Sheet2!$A$1:$I$1, 0), FALSE)</f>
        <v>1.05</v>
      </c>
      <c r="AD88" s="4">
        <f>VLOOKUP("phyPr", Sheet2!$A$2:$I$10, MATCH(G88, Sheet2!$A$1:$I$1, 0), FALSE)</f>
        <v>0.4</v>
      </c>
      <c r="AE88" s="4">
        <f>VLOOKUP("m1Th", Sheet2!$A$2:$I$10, MATCH(H88, Sheet2!$A$1:$I$1, 0), FALSE)</f>
        <v>1.8</v>
      </c>
      <c r="AF88" s="4">
        <f>VLOOKUP("beeTh", Sheet2!$A$2:$I$10, MATCH(I88, Sheet2!$A$1:$I$1, 0), FALSE)</f>
        <v>1.35</v>
      </c>
      <c r="AG88" s="4">
        <f>VLOOKUP("beePr", Sheet2!$A$2:$I$10, MATCH(J88, Sheet2!$A$1:$I$1, 0), FALSE)</f>
        <v>0.4</v>
      </c>
      <c r="AH88" s="4">
        <f>VLOOKUP("egTh", Sheet2!$A$2:$I$10, MATCH(K88, Sheet2!$A$1:$I$1, 0), FALSE)</f>
        <v>0.8</v>
      </c>
      <c r="AI88" s="4">
        <f>VLOOKUP("egPr", Sheet2!$A$2:$I$10, MATCH(L88, Sheet2!$A$1:$I$1, 0), FALSE)</f>
        <v>0.9</v>
      </c>
      <c r="AJ88" s="4">
        <f>VLOOKUP("emTh", Sheet2!$A$2:$I$10, MATCH(M88, Sheet2!$A$1:$I$1, 0), FALSE)</f>
        <v>0.7</v>
      </c>
      <c r="AK88" s="4">
        <f>VLOOKUP("eePr", Sheet2!$A$2:$I$10, MATCH(N88, Sheet2!$A$1:$I$1, 0), FALSE)</f>
        <v>0.8</v>
      </c>
      <c r="AM88" s="4" t="e">
        <f>VLOOKUP("m2Th", Sheet2!$A$2:$I$18, MATCH(P88, Sheet2!$A$1:$I$1, 0), FALSE)</f>
        <v>#N/A</v>
      </c>
      <c r="AN88" s="4" t="e">
        <f>VLOOKUP("chemTh", Sheet2!$A$2:$I$18, MATCH(Q88, Sheet2!$A$1:$I$1, 0), FALSE)</f>
        <v>#N/A</v>
      </c>
      <c r="AO88" s="4" t="e">
        <f>VLOOKUP("chemPr", Sheet2!$A$2:$I$18, MATCH(R88, Sheet2!$A$1:$I$1, 0), FALSE)</f>
        <v>#N/A</v>
      </c>
      <c r="AP88" s="4" t="e">
        <f>VLOOKUP("ppsTh", Sheet2!$A$2:$I$18, MATCH(S88, Sheet2!$A$1:$I$1, 0), FALSE)</f>
        <v>#N/A</v>
      </c>
      <c r="AQ88" s="4" t="e">
        <f>VLOOKUP("ppsPr", Sheet2!$A$2:$I$18, MATCH(T88, Sheet2!$A$1:$I$1, 0), FALSE)</f>
        <v>#N/A</v>
      </c>
      <c r="AR88" s="4" t="e">
        <f>VLOOKUP("wmpPr", Sheet2!$A$2:$I$18, MATCH(U88, Sheet2!$A$1:$I$1, 0), FALSE)</f>
        <v>#N/A</v>
      </c>
      <c r="AS88" s="4" t="e">
        <f>VLOOKUP("pcTh", Sheet2!$A$2:$I$18, MATCH(V88, Sheet2!$A$1:$I$1, 0), FALSE)</f>
        <v>#N/A</v>
      </c>
      <c r="AT88" s="4" t="e">
        <f>VLOOKUP("pcPr", Sheet2!$A$2:$I$18, MATCH(W88, Sheet2!$A$1:$I$1, 0), FALSE)</f>
        <v>#N/A</v>
      </c>
    </row>
    <row r="89" spans="1:46" x14ac:dyDescent="0.2">
      <c r="A89" s="5">
        <v>117</v>
      </c>
      <c r="B89" s="5" t="s">
        <v>305</v>
      </c>
      <c r="C89" s="5" t="s">
        <v>306</v>
      </c>
      <c r="D89" s="5" t="s">
        <v>307</v>
      </c>
      <c r="E89" s="5" t="s">
        <v>16</v>
      </c>
      <c r="F89" s="5" t="s">
        <v>26</v>
      </c>
      <c r="G89" s="5" t="s">
        <v>18</v>
      </c>
      <c r="H89" s="5" t="s">
        <v>17</v>
      </c>
      <c r="I89" s="5" t="s">
        <v>28</v>
      </c>
      <c r="J89" s="5" t="s">
        <v>17</v>
      </c>
      <c r="K89" s="5" t="s">
        <v>28</v>
      </c>
      <c r="L89" s="5" t="s">
        <v>18</v>
      </c>
      <c r="M89" s="5" t="s">
        <v>17</v>
      </c>
      <c r="N89" s="5" t="s">
        <v>18</v>
      </c>
      <c r="Y89" s="4">
        <f t="shared" si="4"/>
        <v>7.7000000000000011</v>
      </c>
      <c r="Z89" s="4" t="e">
        <f t="shared" si="5"/>
        <v>#N/A</v>
      </c>
      <c r="AA89" s="4">
        <f t="shared" si="3"/>
        <v>7.7000000000000011</v>
      </c>
      <c r="AC89" s="4">
        <f>VLOOKUP("phyTh", Sheet2!$A$2:$I$10, MATCH(F89, Sheet2!$A$1:$I$1, 0), FALSE)</f>
        <v>0.9</v>
      </c>
      <c r="AD89" s="4">
        <f>VLOOKUP("phyPr", Sheet2!$A$2:$I$10, MATCH(G89, Sheet2!$A$1:$I$1, 0), FALSE)</f>
        <v>0.45</v>
      </c>
      <c r="AE89" s="4">
        <f>VLOOKUP("m1Th", Sheet2!$A$2:$I$10, MATCH(H89, Sheet2!$A$1:$I$1, 0), FALSE)</f>
        <v>1.6</v>
      </c>
      <c r="AF89" s="4">
        <f>VLOOKUP("beeTh", Sheet2!$A$2:$I$10, MATCH(I89, Sheet2!$A$1:$I$1, 0), FALSE)</f>
        <v>1.05</v>
      </c>
      <c r="AG89" s="4">
        <f>VLOOKUP("beePr", Sheet2!$A$2:$I$10, MATCH(J89, Sheet2!$A$1:$I$1, 0), FALSE)</f>
        <v>0.4</v>
      </c>
      <c r="AH89" s="4">
        <f>VLOOKUP("egTh", Sheet2!$A$2:$I$10, MATCH(K89, Sheet2!$A$1:$I$1, 0), FALSE)</f>
        <v>0.7</v>
      </c>
      <c r="AI89" s="4">
        <f>VLOOKUP("egPr", Sheet2!$A$2:$I$10, MATCH(L89, Sheet2!$A$1:$I$1, 0), FALSE)</f>
        <v>0.9</v>
      </c>
      <c r="AJ89" s="4">
        <f>VLOOKUP("emTh", Sheet2!$A$2:$I$10, MATCH(M89, Sheet2!$A$1:$I$1, 0), FALSE)</f>
        <v>0.8</v>
      </c>
      <c r="AK89" s="4">
        <f>VLOOKUP("eePr", Sheet2!$A$2:$I$10, MATCH(N89, Sheet2!$A$1:$I$1, 0), FALSE)</f>
        <v>0.9</v>
      </c>
      <c r="AM89" s="4" t="e">
        <f>VLOOKUP("m2Th", Sheet2!$A$2:$I$18, MATCH(P89, Sheet2!$A$1:$I$1, 0), FALSE)</f>
        <v>#N/A</v>
      </c>
      <c r="AN89" s="4" t="e">
        <f>VLOOKUP("chemTh", Sheet2!$A$2:$I$18, MATCH(Q89, Sheet2!$A$1:$I$1, 0), FALSE)</f>
        <v>#N/A</v>
      </c>
      <c r="AO89" s="4" t="e">
        <f>VLOOKUP("chemPr", Sheet2!$A$2:$I$18, MATCH(R89, Sheet2!$A$1:$I$1, 0), FALSE)</f>
        <v>#N/A</v>
      </c>
      <c r="AP89" s="4" t="e">
        <f>VLOOKUP("ppsTh", Sheet2!$A$2:$I$18, MATCH(S89, Sheet2!$A$1:$I$1, 0), FALSE)</f>
        <v>#N/A</v>
      </c>
      <c r="AQ89" s="4" t="e">
        <f>VLOOKUP("ppsPr", Sheet2!$A$2:$I$18, MATCH(T89, Sheet2!$A$1:$I$1, 0), FALSE)</f>
        <v>#N/A</v>
      </c>
      <c r="AR89" s="4" t="e">
        <f>VLOOKUP("wmpPr", Sheet2!$A$2:$I$18, MATCH(U89, Sheet2!$A$1:$I$1, 0), FALSE)</f>
        <v>#N/A</v>
      </c>
      <c r="AS89" s="4" t="e">
        <f>VLOOKUP("pcTh", Sheet2!$A$2:$I$18, MATCH(V89, Sheet2!$A$1:$I$1, 0), FALSE)</f>
        <v>#N/A</v>
      </c>
      <c r="AT89" s="4" t="e">
        <f>VLOOKUP("pcPr", Sheet2!$A$2:$I$18, MATCH(W89, Sheet2!$A$1:$I$1, 0), FALSE)</f>
        <v>#N/A</v>
      </c>
    </row>
    <row r="90" spans="1:46" x14ac:dyDescent="0.2">
      <c r="A90" s="5">
        <v>143</v>
      </c>
      <c r="B90" s="5" t="s">
        <v>308</v>
      </c>
      <c r="C90" s="5" t="s">
        <v>309</v>
      </c>
      <c r="D90" s="5" t="s">
        <v>310</v>
      </c>
      <c r="E90" s="5" t="s">
        <v>16</v>
      </c>
      <c r="F90" s="5" t="s">
        <v>17</v>
      </c>
      <c r="G90" s="5" t="s">
        <v>28</v>
      </c>
      <c r="H90" s="5" t="s">
        <v>28</v>
      </c>
      <c r="I90" s="5" t="s">
        <v>17</v>
      </c>
      <c r="J90" s="5" t="s">
        <v>17</v>
      </c>
      <c r="K90" s="5" t="s">
        <v>28</v>
      </c>
      <c r="L90" s="5" t="s">
        <v>17</v>
      </c>
      <c r="M90" s="5" t="s">
        <v>29</v>
      </c>
      <c r="N90" s="5" t="s">
        <v>17</v>
      </c>
      <c r="Y90" s="4">
        <f t="shared" si="4"/>
        <v>7.25</v>
      </c>
      <c r="Z90" s="4" t="e">
        <f t="shared" si="5"/>
        <v>#N/A</v>
      </c>
      <c r="AA90" s="4">
        <f t="shared" si="3"/>
        <v>7.25</v>
      </c>
      <c r="AC90" s="4">
        <f>VLOOKUP("phyTh", Sheet2!$A$2:$I$10, MATCH(F90, Sheet2!$A$1:$I$1, 0), FALSE)</f>
        <v>1.2</v>
      </c>
      <c r="AD90" s="4">
        <f>VLOOKUP("phyPr", Sheet2!$A$2:$I$10, MATCH(G90, Sheet2!$A$1:$I$1, 0), FALSE)</f>
        <v>0.35</v>
      </c>
      <c r="AE90" s="4">
        <f>VLOOKUP("m1Th", Sheet2!$A$2:$I$10, MATCH(H90, Sheet2!$A$1:$I$1, 0), FALSE)</f>
        <v>1.4</v>
      </c>
      <c r="AF90" s="4">
        <f>VLOOKUP("beeTh", Sheet2!$A$2:$I$10, MATCH(I90, Sheet2!$A$1:$I$1, 0), FALSE)</f>
        <v>1.2</v>
      </c>
      <c r="AG90" s="4">
        <f>VLOOKUP("beePr", Sheet2!$A$2:$I$10, MATCH(J90, Sheet2!$A$1:$I$1, 0), FALSE)</f>
        <v>0.4</v>
      </c>
      <c r="AH90" s="4">
        <f>VLOOKUP("egTh", Sheet2!$A$2:$I$10, MATCH(K90, Sheet2!$A$1:$I$1, 0), FALSE)</f>
        <v>0.7</v>
      </c>
      <c r="AI90" s="4">
        <f>VLOOKUP("egPr", Sheet2!$A$2:$I$10, MATCH(L90, Sheet2!$A$1:$I$1, 0), FALSE)</f>
        <v>0.8</v>
      </c>
      <c r="AJ90" s="4">
        <f>VLOOKUP("emTh", Sheet2!$A$2:$I$10, MATCH(M90, Sheet2!$A$1:$I$1, 0), FALSE)</f>
        <v>0.4</v>
      </c>
      <c r="AK90" s="4">
        <f>VLOOKUP("eePr", Sheet2!$A$2:$I$10, MATCH(N90, Sheet2!$A$1:$I$1, 0), FALSE)</f>
        <v>0.8</v>
      </c>
      <c r="AM90" s="4" t="e">
        <f>VLOOKUP("m2Th", Sheet2!$A$2:$I$18, MATCH(P90, Sheet2!$A$1:$I$1, 0), FALSE)</f>
        <v>#N/A</v>
      </c>
      <c r="AN90" s="4" t="e">
        <f>VLOOKUP("chemTh", Sheet2!$A$2:$I$18, MATCH(Q90, Sheet2!$A$1:$I$1, 0), FALSE)</f>
        <v>#N/A</v>
      </c>
      <c r="AO90" s="4" t="e">
        <f>VLOOKUP("chemPr", Sheet2!$A$2:$I$18, MATCH(R90, Sheet2!$A$1:$I$1, 0), FALSE)</f>
        <v>#N/A</v>
      </c>
      <c r="AP90" s="4" t="e">
        <f>VLOOKUP("ppsTh", Sheet2!$A$2:$I$18, MATCH(S90, Sheet2!$A$1:$I$1, 0), FALSE)</f>
        <v>#N/A</v>
      </c>
      <c r="AQ90" s="4" t="e">
        <f>VLOOKUP("ppsPr", Sheet2!$A$2:$I$18, MATCH(T90, Sheet2!$A$1:$I$1, 0), FALSE)</f>
        <v>#N/A</v>
      </c>
      <c r="AR90" s="4" t="e">
        <f>VLOOKUP("wmpPr", Sheet2!$A$2:$I$18, MATCH(U90, Sheet2!$A$1:$I$1, 0), FALSE)</f>
        <v>#N/A</v>
      </c>
      <c r="AS90" s="4" t="e">
        <f>VLOOKUP("pcTh", Sheet2!$A$2:$I$18, MATCH(V90, Sheet2!$A$1:$I$1, 0), FALSE)</f>
        <v>#N/A</v>
      </c>
      <c r="AT90" s="4" t="e">
        <f>VLOOKUP("pcPr", Sheet2!$A$2:$I$18, MATCH(W90, Sheet2!$A$1:$I$1, 0), FALSE)</f>
        <v>#N/A</v>
      </c>
    </row>
    <row r="91" spans="1:46" x14ac:dyDescent="0.2">
      <c r="A91" s="5">
        <v>97</v>
      </c>
      <c r="B91" s="5" t="s">
        <v>311</v>
      </c>
      <c r="C91" s="5" t="s">
        <v>312</v>
      </c>
      <c r="D91" s="5" t="s">
        <v>313</v>
      </c>
      <c r="E91" s="5" t="s">
        <v>16</v>
      </c>
      <c r="F91" s="5" t="s">
        <v>17</v>
      </c>
      <c r="G91" s="5" t="s">
        <v>28</v>
      </c>
      <c r="H91" s="5" t="s">
        <v>28</v>
      </c>
      <c r="I91" s="5" t="s">
        <v>17</v>
      </c>
      <c r="J91" s="5" t="s">
        <v>19</v>
      </c>
      <c r="K91" s="5" t="s">
        <v>26</v>
      </c>
      <c r="L91" s="5" t="s">
        <v>19</v>
      </c>
      <c r="M91" s="5" t="s">
        <v>17</v>
      </c>
      <c r="N91" s="5" t="s">
        <v>18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4">
        <f t="shared" si="4"/>
        <v>7.9499999999999993</v>
      </c>
      <c r="Z91" s="4" t="e">
        <f t="shared" si="5"/>
        <v>#N/A</v>
      </c>
      <c r="AA91" s="4">
        <f t="shared" si="3"/>
        <v>7.9499999999999993</v>
      </c>
      <c r="AC91" s="4">
        <f>VLOOKUP("phyTh", Sheet2!$A$2:$I$10, MATCH(F91, Sheet2!$A$1:$I$1, 0), FALSE)</f>
        <v>1.2</v>
      </c>
      <c r="AD91" s="4">
        <f>VLOOKUP("phyPr", Sheet2!$A$2:$I$10, MATCH(G91, Sheet2!$A$1:$I$1, 0), FALSE)</f>
        <v>0.35</v>
      </c>
      <c r="AE91" s="4">
        <f>VLOOKUP("m1Th", Sheet2!$A$2:$I$10, MATCH(H91, Sheet2!$A$1:$I$1, 0), FALSE)</f>
        <v>1.4</v>
      </c>
      <c r="AF91" s="4">
        <f>VLOOKUP("beeTh", Sheet2!$A$2:$I$10, MATCH(I91, Sheet2!$A$1:$I$1, 0), FALSE)</f>
        <v>1.2</v>
      </c>
      <c r="AG91" s="4">
        <f>VLOOKUP("beePr", Sheet2!$A$2:$I$10, MATCH(J91, Sheet2!$A$1:$I$1, 0), FALSE)</f>
        <v>0.5</v>
      </c>
      <c r="AH91" s="4">
        <f>VLOOKUP("egTh", Sheet2!$A$2:$I$10, MATCH(K91, Sheet2!$A$1:$I$1, 0), FALSE)</f>
        <v>0.6</v>
      </c>
      <c r="AI91" s="4">
        <f>VLOOKUP("egPr", Sheet2!$A$2:$I$10, MATCH(L91, Sheet2!$A$1:$I$1, 0), FALSE)</f>
        <v>1</v>
      </c>
      <c r="AJ91" s="4">
        <f>VLOOKUP("emTh", Sheet2!$A$2:$I$10, MATCH(M91, Sheet2!$A$1:$I$1, 0), FALSE)</f>
        <v>0.8</v>
      </c>
      <c r="AK91" s="4">
        <f>VLOOKUP("eePr", Sheet2!$A$2:$I$10, MATCH(N91, Sheet2!$A$1:$I$1, 0), FALSE)</f>
        <v>0.9</v>
      </c>
      <c r="AM91" s="4" t="e">
        <f>VLOOKUP("m2Th", Sheet2!$A$2:$I$18, MATCH(P91, Sheet2!$A$1:$I$1, 0), FALSE)</f>
        <v>#N/A</v>
      </c>
      <c r="AN91" s="4" t="e">
        <f>VLOOKUP("chemTh", Sheet2!$A$2:$I$18, MATCH(Q91, Sheet2!$A$1:$I$1, 0), FALSE)</f>
        <v>#N/A</v>
      </c>
      <c r="AO91" s="4" t="e">
        <f>VLOOKUP("chemPr", Sheet2!$A$2:$I$18, MATCH(R91, Sheet2!$A$1:$I$1, 0), FALSE)</f>
        <v>#N/A</v>
      </c>
      <c r="AP91" s="4" t="e">
        <f>VLOOKUP("ppsTh", Sheet2!$A$2:$I$18, MATCH(S91, Sheet2!$A$1:$I$1, 0), FALSE)</f>
        <v>#N/A</v>
      </c>
      <c r="AQ91" s="4" t="e">
        <f>VLOOKUP("ppsPr", Sheet2!$A$2:$I$18, MATCH(T91, Sheet2!$A$1:$I$1, 0), FALSE)</f>
        <v>#N/A</v>
      </c>
      <c r="AR91" s="4" t="e">
        <f>VLOOKUP("wmpPr", Sheet2!$A$2:$I$18, MATCH(U91, Sheet2!$A$1:$I$1, 0), FALSE)</f>
        <v>#N/A</v>
      </c>
      <c r="AS91" s="4" t="e">
        <f>VLOOKUP("pcTh", Sheet2!$A$2:$I$18, MATCH(V91, Sheet2!$A$1:$I$1, 0), FALSE)</f>
        <v>#N/A</v>
      </c>
      <c r="AT91" s="4" t="e">
        <f>VLOOKUP("pcPr", Sheet2!$A$2:$I$18, MATCH(W91, Sheet2!$A$1:$I$1, 0), FALSE)</f>
        <v>#N/A</v>
      </c>
    </row>
    <row r="92" spans="1:46" x14ac:dyDescent="0.2">
      <c r="A92" s="5">
        <v>133</v>
      </c>
      <c r="B92" s="5" t="s">
        <v>314</v>
      </c>
      <c r="C92" s="5" t="s">
        <v>315</v>
      </c>
      <c r="D92" s="5" t="s">
        <v>316</v>
      </c>
      <c r="E92" s="5" t="s">
        <v>16</v>
      </c>
      <c r="F92" s="5" t="s">
        <v>26</v>
      </c>
      <c r="G92" s="5" t="s">
        <v>18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29</v>
      </c>
      <c r="N92" s="5" t="s">
        <v>18</v>
      </c>
      <c r="Y92" s="4">
        <f t="shared" si="4"/>
        <v>7.4500000000000011</v>
      </c>
      <c r="Z92" s="4" t="e">
        <f t="shared" si="5"/>
        <v>#N/A</v>
      </c>
      <c r="AA92" s="4">
        <f t="shared" si="3"/>
        <v>7.4500000000000011</v>
      </c>
      <c r="AC92" s="4">
        <f>VLOOKUP("phyTh", Sheet2!$A$2:$I$10, MATCH(F92, Sheet2!$A$1:$I$1, 0), FALSE)</f>
        <v>0.9</v>
      </c>
      <c r="AD92" s="4">
        <f>VLOOKUP("phyPr", Sheet2!$A$2:$I$10, MATCH(G92, Sheet2!$A$1:$I$1, 0), FALSE)</f>
        <v>0.45</v>
      </c>
      <c r="AE92" s="4">
        <f>VLOOKUP("m1Th", Sheet2!$A$2:$I$10, MATCH(H92, Sheet2!$A$1:$I$1, 0), FALSE)</f>
        <v>1.6</v>
      </c>
      <c r="AF92" s="4">
        <f>VLOOKUP("beeTh", Sheet2!$A$2:$I$10, MATCH(I92, Sheet2!$A$1:$I$1, 0), FALSE)</f>
        <v>1.2</v>
      </c>
      <c r="AG92" s="4">
        <f>VLOOKUP("beePr", Sheet2!$A$2:$I$10, MATCH(J92, Sheet2!$A$1:$I$1, 0), FALSE)</f>
        <v>0.4</v>
      </c>
      <c r="AH92" s="4">
        <f>VLOOKUP("egTh", Sheet2!$A$2:$I$10, MATCH(K92, Sheet2!$A$1:$I$1, 0), FALSE)</f>
        <v>0.8</v>
      </c>
      <c r="AI92" s="4">
        <f>VLOOKUP("egPr", Sheet2!$A$2:$I$10, MATCH(L92, Sheet2!$A$1:$I$1, 0), FALSE)</f>
        <v>0.8</v>
      </c>
      <c r="AJ92" s="4">
        <f>VLOOKUP("emTh", Sheet2!$A$2:$I$10, MATCH(M92, Sheet2!$A$1:$I$1, 0), FALSE)</f>
        <v>0.4</v>
      </c>
      <c r="AK92" s="4">
        <f>VLOOKUP("eePr", Sheet2!$A$2:$I$10, MATCH(N92, Sheet2!$A$1:$I$1, 0), FALSE)</f>
        <v>0.9</v>
      </c>
      <c r="AM92" s="4" t="e">
        <f>VLOOKUP("m2Th", Sheet2!$A$2:$I$18, MATCH(P92, Sheet2!$A$1:$I$1, 0), FALSE)</f>
        <v>#N/A</v>
      </c>
      <c r="AN92" s="4" t="e">
        <f>VLOOKUP("chemTh", Sheet2!$A$2:$I$18, MATCH(Q92, Sheet2!$A$1:$I$1, 0), FALSE)</f>
        <v>#N/A</v>
      </c>
      <c r="AO92" s="4" t="e">
        <f>VLOOKUP("chemPr", Sheet2!$A$2:$I$18, MATCH(R92, Sheet2!$A$1:$I$1, 0), FALSE)</f>
        <v>#N/A</v>
      </c>
      <c r="AP92" s="4" t="e">
        <f>VLOOKUP("ppsTh", Sheet2!$A$2:$I$18, MATCH(S92, Sheet2!$A$1:$I$1, 0), FALSE)</f>
        <v>#N/A</v>
      </c>
      <c r="AQ92" s="4" t="e">
        <f>VLOOKUP("ppsPr", Sheet2!$A$2:$I$18, MATCH(T92, Sheet2!$A$1:$I$1, 0), FALSE)</f>
        <v>#N/A</v>
      </c>
      <c r="AR92" s="4" t="e">
        <f>VLOOKUP("wmpPr", Sheet2!$A$2:$I$18, MATCH(U92, Sheet2!$A$1:$I$1, 0), FALSE)</f>
        <v>#N/A</v>
      </c>
      <c r="AS92" s="4" t="e">
        <f>VLOOKUP("pcTh", Sheet2!$A$2:$I$18, MATCH(V92, Sheet2!$A$1:$I$1, 0), FALSE)</f>
        <v>#N/A</v>
      </c>
      <c r="AT92" s="4" t="e">
        <f>VLOOKUP("pcPr", Sheet2!$A$2:$I$18, MATCH(W92, Sheet2!$A$1:$I$1, 0), FALSE)</f>
        <v>#N/A</v>
      </c>
    </row>
    <row r="93" spans="1:46" x14ac:dyDescent="0.2">
      <c r="A93" s="5">
        <v>135</v>
      </c>
      <c r="B93" s="5" t="s">
        <v>317</v>
      </c>
      <c r="C93" s="5" t="s">
        <v>318</v>
      </c>
      <c r="D93" s="5" t="s">
        <v>319</v>
      </c>
      <c r="E93" s="5" t="s">
        <v>16</v>
      </c>
      <c r="F93" s="5" t="s">
        <v>17</v>
      </c>
      <c r="G93" s="5" t="s">
        <v>18</v>
      </c>
      <c r="H93" s="5" t="s">
        <v>28</v>
      </c>
      <c r="I93" s="5" t="s">
        <v>28</v>
      </c>
      <c r="J93" s="5" t="s">
        <v>18</v>
      </c>
      <c r="K93" s="5" t="s">
        <v>26</v>
      </c>
      <c r="L93" s="5" t="s">
        <v>18</v>
      </c>
      <c r="M93" s="5" t="s">
        <v>26</v>
      </c>
      <c r="N93" s="5" t="s">
        <v>17</v>
      </c>
      <c r="Y93" s="4">
        <f t="shared" si="4"/>
        <v>7.4499999999999993</v>
      </c>
      <c r="Z93" s="4" t="e">
        <f t="shared" si="5"/>
        <v>#N/A</v>
      </c>
      <c r="AA93" s="4">
        <f t="shared" si="3"/>
        <v>7.4499999999999993</v>
      </c>
      <c r="AC93" s="4">
        <f>VLOOKUP("phyTh", Sheet2!$A$2:$I$10, MATCH(F93, Sheet2!$A$1:$I$1, 0), FALSE)</f>
        <v>1.2</v>
      </c>
      <c r="AD93" s="4">
        <f>VLOOKUP("phyPr", Sheet2!$A$2:$I$10, MATCH(G93, Sheet2!$A$1:$I$1, 0), FALSE)</f>
        <v>0.45</v>
      </c>
      <c r="AE93" s="4">
        <f>VLOOKUP("m1Th", Sheet2!$A$2:$I$10, MATCH(H93, Sheet2!$A$1:$I$1, 0), FALSE)</f>
        <v>1.4</v>
      </c>
      <c r="AF93" s="4">
        <f>VLOOKUP("beeTh", Sheet2!$A$2:$I$10, MATCH(I93, Sheet2!$A$1:$I$1, 0), FALSE)</f>
        <v>1.05</v>
      </c>
      <c r="AG93" s="4">
        <f>VLOOKUP("beePr", Sheet2!$A$2:$I$10, MATCH(J93, Sheet2!$A$1:$I$1, 0), FALSE)</f>
        <v>0.45</v>
      </c>
      <c r="AH93" s="4">
        <f>VLOOKUP("egTh", Sheet2!$A$2:$I$10, MATCH(K93, Sheet2!$A$1:$I$1, 0), FALSE)</f>
        <v>0.6</v>
      </c>
      <c r="AI93" s="4">
        <f>VLOOKUP("egPr", Sheet2!$A$2:$I$10, MATCH(L93, Sheet2!$A$1:$I$1, 0), FALSE)</f>
        <v>0.9</v>
      </c>
      <c r="AJ93" s="4">
        <f>VLOOKUP("emTh", Sheet2!$A$2:$I$10, MATCH(M93, Sheet2!$A$1:$I$1, 0), FALSE)</f>
        <v>0.6</v>
      </c>
      <c r="AK93" s="4">
        <f>VLOOKUP("eePr", Sheet2!$A$2:$I$10, MATCH(N93, Sheet2!$A$1:$I$1, 0), FALSE)</f>
        <v>0.8</v>
      </c>
      <c r="AM93" s="4" t="e">
        <f>VLOOKUP("m2Th", Sheet2!$A$2:$I$18, MATCH(P93, Sheet2!$A$1:$I$1, 0), FALSE)</f>
        <v>#N/A</v>
      </c>
      <c r="AN93" s="4" t="e">
        <f>VLOOKUP("chemTh", Sheet2!$A$2:$I$18, MATCH(Q93, Sheet2!$A$1:$I$1, 0), FALSE)</f>
        <v>#N/A</v>
      </c>
      <c r="AO93" s="4" t="e">
        <f>VLOOKUP("chemPr", Sheet2!$A$2:$I$18, MATCH(R93, Sheet2!$A$1:$I$1, 0), FALSE)</f>
        <v>#N/A</v>
      </c>
      <c r="AP93" s="4" t="e">
        <f>VLOOKUP("ppsTh", Sheet2!$A$2:$I$18, MATCH(S93, Sheet2!$A$1:$I$1, 0), FALSE)</f>
        <v>#N/A</v>
      </c>
      <c r="AQ93" s="4" t="e">
        <f>VLOOKUP("ppsPr", Sheet2!$A$2:$I$18, MATCH(T93, Sheet2!$A$1:$I$1, 0), FALSE)</f>
        <v>#N/A</v>
      </c>
      <c r="AR93" s="4" t="e">
        <f>VLOOKUP("wmpPr", Sheet2!$A$2:$I$18, MATCH(U93, Sheet2!$A$1:$I$1, 0), FALSE)</f>
        <v>#N/A</v>
      </c>
      <c r="AS93" s="4" t="e">
        <f>VLOOKUP("pcTh", Sheet2!$A$2:$I$18, MATCH(V93, Sheet2!$A$1:$I$1, 0), FALSE)</f>
        <v>#N/A</v>
      </c>
      <c r="AT93" s="4" t="e">
        <f>VLOOKUP("pcPr", Sheet2!$A$2:$I$18, MATCH(W93, Sheet2!$A$1:$I$1, 0), FALSE)</f>
        <v>#N/A</v>
      </c>
    </row>
    <row r="94" spans="1:46" x14ac:dyDescent="0.2">
      <c r="A94" s="5">
        <v>288</v>
      </c>
      <c r="B94" s="5" t="s">
        <v>320</v>
      </c>
      <c r="C94" s="5" t="s">
        <v>321</v>
      </c>
      <c r="D94" s="5" t="s">
        <v>322</v>
      </c>
      <c r="E94" s="5" t="s">
        <v>16</v>
      </c>
      <c r="F94" s="5" t="s">
        <v>45</v>
      </c>
      <c r="G94" s="5" t="s">
        <v>28</v>
      </c>
      <c r="H94" s="5" t="s">
        <v>27</v>
      </c>
      <c r="I94" s="5" t="s">
        <v>27</v>
      </c>
      <c r="J94" s="5" t="s">
        <v>17</v>
      </c>
      <c r="K94" s="5" t="s">
        <v>27</v>
      </c>
      <c r="L94" s="5" t="s">
        <v>28</v>
      </c>
      <c r="M94" s="5" t="s">
        <v>27</v>
      </c>
      <c r="N94" s="5" t="s">
        <v>17</v>
      </c>
      <c r="Y94" s="4">
        <f t="shared" si="4"/>
        <v>3</v>
      </c>
      <c r="Z94" s="4" t="e">
        <f t="shared" si="5"/>
        <v>#N/A</v>
      </c>
      <c r="AA94" s="4">
        <f t="shared" si="3"/>
        <v>3</v>
      </c>
      <c r="AC94" s="4">
        <f>VLOOKUP("phyTh", Sheet2!$A$2:$I$10, MATCH(F94, Sheet2!$A$1:$I$1, 0), FALSE)</f>
        <v>0.75</v>
      </c>
      <c r="AD94" s="4">
        <f>VLOOKUP("phyPr", Sheet2!$A$2:$I$10, MATCH(G94, Sheet2!$A$1:$I$1, 0), FALSE)</f>
        <v>0.35</v>
      </c>
      <c r="AE94" s="4">
        <f>VLOOKUP("m1Th", Sheet2!$A$2:$I$10, MATCH(H94, Sheet2!$A$1:$I$1, 0), FALSE)</f>
        <v>0</v>
      </c>
      <c r="AF94" s="4">
        <f>VLOOKUP("beeTh", Sheet2!$A$2:$I$10, MATCH(I94, Sheet2!$A$1:$I$1, 0), FALSE)</f>
        <v>0</v>
      </c>
      <c r="AG94" s="4">
        <f>VLOOKUP("beePr", Sheet2!$A$2:$I$10, MATCH(J94, Sheet2!$A$1:$I$1, 0), FALSE)</f>
        <v>0.4</v>
      </c>
      <c r="AH94" s="4">
        <f>VLOOKUP("egTh", Sheet2!$A$2:$I$10, MATCH(K94, Sheet2!$A$1:$I$1, 0), FALSE)</f>
        <v>0</v>
      </c>
      <c r="AI94" s="4">
        <f>VLOOKUP("egPr", Sheet2!$A$2:$I$10, MATCH(L94, Sheet2!$A$1:$I$1, 0), FALSE)</f>
        <v>0.7</v>
      </c>
      <c r="AJ94" s="4">
        <f>VLOOKUP("emTh", Sheet2!$A$2:$I$10, MATCH(M94, Sheet2!$A$1:$I$1, 0), FALSE)</f>
        <v>0</v>
      </c>
      <c r="AK94" s="4">
        <f>VLOOKUP("eePr", Sheet2!$A$2:$I$10, MATCH(N94, Sheet2!$A$1:$I$1, 0), FALSE)</f>
        <v>0.8</v>
      </c>
      <c r="AM94" s="4" t="e">
        <f>VLOOKUP("m2Th", Sheet2!$A$2:$I$18, MATCH(P94, Sheet2!$A$1:$I$1, 0), FALSE)</f>
        <v>#N/A</v>
      </c>
      <c r="AN94" s="4" t="e">
        <f>VLOOKUP("chemTh", Sheet2!$A$2:$I$18, MATCH(Q94, Sheet2!$A$1:$I$1, 0), FALSE)</f>
        <v>#N/A</v>
      </c>
      <c r="AO94" s="4" t="e">
        <f>VLOOKUP("chemPr", Sheet2!$A$2:$I$18, MATCH(R94, Sheet2!$A$1:$I$1, 0), FALSE)</f>
        <v>#N/A</v>
      </c>
      <c r="AP94" s="4" t="e">
        <f>VLOOKUP("ppsTh", Sheet2!$A$2:$I$18, MATCH(S94, Sheet2!$A$1:$I$1, 0), FALSE)</f>
        <v>#N/A</v>
      </c>
      <c r="AQ94" s="4" t="e">
        <f>VLOOKUP("ppsPr", Sheet2!$A$2:$I$18, MATCH(T94, Sheet2!$A$1:$I$1, 0), FALSE)</f>
        <v>#N/A</v>
      </c>
      <c r="AR94" s="4" t="e">
        <f>VLOOKUP("wmpPr", Sheet2!$A$2:$I$18, MATCH(U94, Sheet2!$A$1:$I$1, 0), FALSE)</f>
        <v>#N/A</v>
      </c>
      <c r="AS94" s="4" t="e">
        <f>VLOOKUP("pcTh", Sheet2!$A$2:$I$18, MATCH(V94, Sheet2!$A$1:$I$1, 0), FALSE)</f>
        <v>#N/A</v>
      </c>
      <c r="AT94" s="4" t="e">
        <f>VLOOKUP("pcPr", Sheet2!$A$2:$I$18, MATCH(W94, Sheet2!$A$1:$I$1, 0), FALSE)</f>
        <v>#N/A</v>
      </c>
    </row>
    <row r="95" spans="1:46" x14ac:dyDescent="0.2">
      <c r="A95" s="5">
        <v>9</v>
      </c>
      <c r="B95" s="5" t="s">
        <v>323</v>
      </c>
      <c r="C95" s="5" t="s">
        <v>324</v>
      </c>
      <c r="D95" s="5" t="s">
        <v>325</v>
      </c>
      <c r="E95" s="5" t="s">
        <v>16</v>
      </c>
      <c r="F95" s="5" t="s">
        <v>19</v>
      </c>
      <c r="G95" s="5" t="s">
        <v>17</v>
      </c>
      <c r="H95" s="5" t="s">
        <v>19</v>
      </c>
      <c r="I95" s="5" t="s">
        <v>19</v>
      </c>
      <c r="J95" s="5" t="s">
        <v>18</v>
      </c>
      <c r="K95" s="5" t="s">
        <v>18</v>
      </c>
      <c r="L95" s="5" t="s">
        <v>18</v>
      </c>
      <c r="M95" s="5" t="s">
        <v>17</v>
      </c>
      <c r="N95" s="5" t="s">
        <v>18</v>
      </c>
      <c r="Y95" s="4">
        <f t="shared" si="4"/>
        <v>9.3500000000000014</v>
      </c>
      <c r="Z95" s="4" t="e">
        <f t="shared" si="5"/>
        <v>#N/A</v>
      </c>
      <c r="AA95" s="4">
        <f t="shared" si="3"/>
        <v>9.3500000000000014</v>
      </c>
      <c r="AC95" s="4">
        <f>VLOOKUP("phyTh", Sheet2!$A$2:$I$10, MATCH(F95, Sheet2!$A$1:$I$1, 0), FALSE)</f>
        <v>1.5</v>
      </c>
      <c r="AD95" s="4">
        <f>VLOOKUP("phyPr", Sheet2!$A$2:$I$10, MATCH(G95, Sheet2!$A$1:$I$1, 0), FALSE)</f>
        <v>0.4</v>
      </c>
      <c r="AE95" s="4">
        <f>VLOOKUP("m1Th", Sheet2!$A$2:$I$10, MATCH(H95, Sheet2!$A$1:$I$1, 0), FALSE)</f>
        <v>2</v>
      </c>
      <c r="AF95" s="4">
        <f>VLOOKUP("beeTh", Sheet2!$A$2:$I$10, MATCH(I95, Sheet2!$A$1:$I$1, 0), FALSE)</f>
        <v>1.5</v>
      </c>
      <c r="AG95" s="4">
        <f>VLOOKUP("beePr", Sheet2!$A$2:$I$10, MATCH(J95, Sheet2!$A$1:$I$1, 0), FALSE)</f>
        <v>0.45</v>
      </c>
      <c r="AH95" s="4">
        <f>VLOOKUP("egTh", Sheet2!$A$2:$I$10, MATCH(K95, Sheet2!$A$1:$I$1, 0), FALSE)</f>
        <v>0.9</v>
      </c>
      <c r="AI95" s="4">
        <f>VLOOKUP("egPr", Sheet2!$A$2:$I$10, MATCH(L95, Sheet2!$A$1:$I$1, 0), FALSE)</f>
        <v>0.9</v>
      </c>
      <c r="AJ95" s="4">
        <f>VLOOKUP("emTh", Sheet2!$A$2:$I$10, MATCH(M95, Sheet2!$A$1:$I$1, 0), FALSE)</f>
        <v>0.8</v>
      </c>
      <c r="AK95" s="4">
        <f>VLOOKUP("eePr", Sheet2!$A$2:$I$10, MATCH(N95, Sheet2!$A$1:$I$1, 0), FALSE)</f>
        <v>0.9</v>
      </c>
      <c r="AM95" s="4" t="e">
        <f>VLOOKUP("m2Th", Sheet2!$A$2:$I$18, MATCH(P95, Sheet2!$A$1:$I$1, 0), FALSE)</f>
        <v>#N/A</v>
      </c>
      <c r="AN95" s="4" t="e">
        <f>VLOOKUP("chemTh", Sheet2!$A$2:$I$18, MATCH(Q95, Sheet2!$A$1:$I$1, 0), FALSE)</f>
        <v>#N/A</v>
      </c>
      <c r="AO95" s="4" t="e">
        <f>VLOOKUP("chemPr", Sheet2!$A$2:$I$18, MATCH(R95, Sheet2!$A$1:$I$1, 0), FALSE)</f>
        <v>#N/A</v>
      </c>
      <c r="AP95" s="4" t="e">
        <f>VLOOKUP("ppsTh", Sheet2!$A$2:$I$18, MATCH(S95, Sheet2!$A$1:$I$1, 0), FALSE)</f>
        <v>#N/A</v>
      </c>
      <c r="AQ95" s="4" t="e">
        <f>VLOOKUP("ppsPr", Sheet2!$A$2:$I$18, MATCH(T95, Sheet2!$A$1:$I$1, 0), FALSE)</f>
        <v>#N/A</v>
      </c>
      <c r="AR95" s="4" t="e">
        <f>VLOOKUP("wmpPr", Sheet2!$A$2:$I$18, MATCH(U95, Sheet2!$A$1:$I$1, 0), FALSE)</f>
        <v>#N/A</v>
      </c>
      <c r="AS95" s="4" t="e">
        <f>VLOOKUP("pcTh", Sheet2!$A$2:$I$18, MATCH(V95, Sheet2!$A$1:$I$1, 0), FALSE)</f>
        <v>#N/A</v>
      </c>
      <c r="AT95" s="4" t="e">
        <f>VLOOKUP("pcPr", Sheet2!$A$2:$I$18, MATCH(W95, Sheet2!$A$1:$I$1, 0), FALSE)</f>
        <v>#N/A</v>
      </c>
    </row>
    <row r="96" spans="1:46" x14ac:dyDescent="0.2">
      <c r="A96" s="5">
        <v>208</v>
      </c>
      <c r="B96" s="5" t="s">
        <v>326</v>
      </c>
      <c r="C96" s="5" t="s">
        <v>327</v>
      </c>
      <c r="D96" s="5" t="s">
        <v>328</v>
      </c>
      <c r="E96" s="5" t="s">
        <v>16</v>
      </c>
      <c r="F96" s="5" t="s">
        <v>28</v>
      </c>
      <c r="G96" s="5" t="s">
        <v>17</v>
      </c>
      <c r="H96" s="5" t="s">
        <v>26</v>
      </c>
      <c r="I96" s="5" t="s">
        <v>28</v>
      </c>
      <c r="J96" s="5" t="s">
        <v>17</v>
      </c>
      <c r="K96" s="5" t="s">
        <v>27</v>
      </c>
      <c r="L96" s="5" t="s">
        <v>17</v>
      </c>
      <c r="M96" s="5" t="s">
        <v>27</v>
      </c>
      <c r="N96" s="5" t="s">
        <v>18</v>
      </c>
      <c r="Y96" s="4">
        <f t="shared" si="4"/>
        <v>5.8000000000000007</v>
      </c>
      <c r="Z96" s="4" t="e">
        <f t="shared" si="5"/>
        <v>#N/A</v>
      </c>
      <c r="AA96" s="4">
        <f t="shared" si="3"/>
        <v>5.8000000000000007</v>
      </c>
      <c r="AC96" s="4">
        <f>VLOOKUP("phyTh", Sheet2!$A$2:$I$10, MATCH(F96, Sheet2!$A$1:$I$1, 0), FALSE)</f>
        <v>1.05</v>
      </c>
      <c r="AD96" s="4">
        <f>VLOOKUP("phyPr", Sheet2!$A$2:$I$10, MATCH(G96, Sheet2!$A$1:$I$1, 0), FALSE)</f>
        <v>0.4</v>
      </c>
      <c r="AE96" s="4">
        <f>VLOOKUP("m1Th", Sheet2!$A$2:$I$10, MATCH(H96, Sheet2!$A$1:$I$1, 0), FALSE)</f>
        <v>1.2</v>
      </c>
      <c r="AF96" s="4">
        <f>VLOOKUP("beeTh", Sheet2!$A$2:$I$10, MATCH(I96, Sheet2!$A$1:$I$1, 0), FALSE)</f>
        <v>1.05</v>
      </c>
      <c r="AG96" s="4">
        <f>VLOOKUP("beePr", Sheet2!$A$2:$I$10, MATCH(J96, Sheet2!$A$1:$I$1, 0), FALSE)</f>
        <v>0.4</v>
      </c>
      <c r="AH96" s="4">
        <f>VLOOKUP("egTh", Sheet2!$A$2:$I$10, MATCH(K96, Sheet2!$A$1:$I$1, 0), FALSE)</f>
        <v>0</v>
      </c>
      <c r="AI96" s="4">
        <f>VLOOKUP("egPr", Sheet2!$A$2:$I$10, MATCH(L96, Sheet2!$A$1:$I$1, 0), FALSE)</f>
        <v>0.8</v>
      </c>
      <c r="AJ96" s="4">
        <f>VLOOKUP("emTh", Sheet2!$A$2:$I$10, MATCH(M96, Sheet2!$A$1:$I$1, 0), FALSE)</f>
        <v>0</v>
      </c>
      <c r="AK96" s="4">
        <f>VLOOKUP("eePr", Sheet2!$A$2:$I$10, MATCH(N96, Sheet2!$A$1:$I$1, 0), FALSE)</f>
        <v>0.9</v>
      </c>
      <c r="AM96" s="4" t="e">
        <f>VLOOKUP("m2Th", Sheet2!$A$2:$I$18, MATCH(P96, Sheet2!$A$1:$I$1, 0), FALSE)</f>
        <v>#N/A</v>
      </c>
      <c r="AN96" s="4" t="e">
        <f>VLOOKUP("chemTh", Sheet2!$A$2:$I$18, MATCH(Q96, Sheet2!$A$1:$I$1, 0), FALSE)</f>
        <v>#N/A</v>
      </c>
      <c r="AO96" s="4" t="e">
        <f>VLOOKUP("chemPr", Sheet2!$A$2:$I$18, MATCH(R96, Sheet2!$A$1:$I$1, 0), FALSE)</f>
        <v>#N/A</v>
      </c>
      <c r="AP96" s="4" t="e">
        <f>VLOOKUP("ppsTh", Sheet2!$A$2:$I$18, MATCH(S96, Sheet2!$A$1:$I$1, 0), FALSE)</f>
        <v>#N/A</v>
      </c>
      <c r="AQ96" s="4" t="e">
        <f>VLOOKUP("ppsPr", Sheet2!$A$2:$I$18, MATCH(T96, Sheet2!$A$1:$I$1, 0), FALSE)</f>
        <v>#N/A</v>
      </c>
      <c r="AR96" s="4" t="e">
        <f>VLOOKUP("wmpPr", Sheet2!$A$2:$I$18, MATCH(U96, Sheet2!$A$1:$I$1, 0), FALSE)</f>
        <v>#N/A</v>
      </c>
      <c r="AS96" s="4" t="e">
        <f>VLOOKUP("pcTh", Sheet2!$A$2:$I$18, MATCH(V96, Sheet2!$A$1:$I$1, 0), FALSE)</f>
        <v>#N/A</v>
      </c>
      <c r="AT96" s="4" t="e">
        <f>VLOOKUP("pcPr", Sheet2!$A$2:$I$18, MATCH(W96, Sheet2!$A$1:$I$1, 0), FALSE)</f>
        <v>#N/A</v>
      </c>
    </row>
    <row r="97" spans="1:46" x14ac:dyDescent="0.2">
      <c r="A97" s="5">
        <v>109</v>
      </c>
      <c r="B97" s="5" t="s">
        <v>329</v>
      </c>
      <c r="C97" s="5" t="s">
        <v>330</v>
      </c>
      <c r="D97" s="5" t="s">
        <v>331</v>
      </c>
      <c r="E97" s="5" t="s">
        <v>16</v>
      </c>
      <c r="F97" s="5" t="s">
        <v>28</v>
      </c>
      <c r="G97" s="5" t="s">
        <v>17</v>
      </c>
      <c r="H97" s="5" t="s">
        <v>17</v>
      </c>
      <c r="I97" s="5" t="s">
        <v>17</v>
      </c>
      <c r="J97" s="5" t="s">
        <v>18</v>
      </c>
      <c r="K97" s="5" t="s">
        <v>28</v>
      </c>
      <c r="L97" s="5" t="s">
        <v>19</v>
      </c>
      <c r="M97" s="5" t="s">
        <v>26</v>
      </c>
      <c r="N97" s="5" t="s">
        <v>17</v>
      </c>
      <c r="Y97" s="4">
        <f t="shared" si="4"/>
        <v>7.8</v>
      </c>
      <c r="Z97" s="4" t="e">
        <f t="shared" si="5"/>
        <v>#N/A</v>
      </c>
      <c r="AA97" s="4">
        <f t="shared" si="3"/>
        <v>7.8</v>
      </c>
      <c r="AC97" s="4">
        <f>VLOOKUP("phyTh", Sheet2!$A$2:$I$10, MATCH(F97, Sheet2!$A$1:$I$1, 0), FALSE)</f>
        <v>1.05</v>
      </c>
      <c r="AD97" s="4">
        <f>VLOOKUP("phyPr", Sheet2!$A$2:$I$10, MATCH(G97, Sheet2!$A$1:$I$1, 0), FALSE)</f>
        <v>0.4</v>
      </c>
      <c r="AE97" s="4">
        <f>VLOOKUP("m1Th", Sheet2!$A$2:$I$10, MATCH(H97, Sheet2!$A$1:$I$1, 0), FALSE)</f>
        <v>1.6</v>
      </c>
      <c r="AF97" s="4">
        <f>VLOOKUP("beeTh", Sheet2!$A$2:$I$10, MATCH(I97, Sheet2!$A$1:$I$1, 0), FALSE)</f>
        <v>1.2</v>
      </c>
      <c r="AG97" s="4">
        <f>VLOOKUP("beePr", Sheet2!$A$2:$I$10, MATCH(J97, Sheet2!$A$1:$I$1, 0), FALSE)</f>
        <v>0.45</v>
      </c>
      <c r="AH97" s="4">
        <f>VLOOKUP("egTh", Sheet2!$A$2:$I$10, MATCH(K97, Sheet2!$A$1:$I$1, 0), FALSE)</f>
        <v>0.7</v>
      </c>
      <c r="AI97" s="4">
        <f>VLOOKUP("egPr", Sheet2!$A$2:$I$10, MATCH(L97, Sheet2!$A$1:$I$1, 0), FALSE)</f>
        <v>1</v>
      </c>
      <c r="AJ97" s="4">
        <f>VLOOKUP("emTh", Sheet2!$A$2:$I$10, MATCH(M97, Sheet2!$A$1:$I$1, 0), FALSE)</f>
        <v>0.6</v>
      </c>
      <c r="AK97" s="4">
        <f>VLOOKUP("eePr", Sheet2!$A$2:$I$10, MATCH(N97, Sheet2!$A$1:$I$1, 0), FALSE)</f>
        <v>0.8</v>
      </c>
      <c r="AM97" s="4" t="e">
        <f>VLOOKUP("m2Th", Sheet2!$A$2:$I$18, MATCH(P97, Sheet2!$A$1:$I$1, 0), FALSE)</f>
        <v>#N/A</v>
      </c>
      <c r="AN97" s="4" t="e">
        <f>VLOOKUP("chemTh", Sheet2!$A$2:$I$18, MATCH(Q97, Sheet2!$A$1:$I$1, 0), FALSE)</f>
        <v>#N/A</v>
      </c>
      <c r="AO97" s="4" t="e">
        <f>VLOOKUP("chemPr", Sheet2!$A$2:$I$18, MATCH(R97, Sheet2!$A$1:$I$1, 0), FALSE)</f>
        <v>#N/A</v>
      </c>
      <c r="AP97" s="4" t="e">
        <f>VLOOKUP("ppsTh", Sheet2!$A$2:$I$18, MATCH(S97, Sheet2!$A$1:$I$1, 0), FALSE)</f>
        <v>#N/A</v>
      </c>
      <c r="AQ97" s="4" t="e">
        <f>VLOOKUP("ppsPr", Sheet2!$A$2:$I$18, MATCH(T97, Sheet2!$A$1:$I$1, 0), FALSE)</f>
        <v>#N/A</v>
      </c>
      <c r="AR97" s="4" t="e">
        <f>VLOOKUP("wmpPr", Sheet2!$A$2:$I$18, MATCH(U97, Sheet2!$A$1:$I$1, 0), FALSE)</f>
        <v>#N/A</v>
      </c>
      <c r="AS97" s="4" t="e">
        <f>VLOOKUP("pcTh", Sheet2!$A$2:$I$18, MATCH(V97, Sheet2!$A$1:$I$1, 0), FALSE)</f>
        <v>#N/A</v>
      </c>
      <c r="AT97" s="4" t="e">
        <f>VLOOKUP("pcPr", Sheet2!$A$2:$I$18, MATCH(W97, Sheet2!$A$1:$I$1, 0), FALSE)</f>
        <v>#N/A</v>
      </c>
    </row>
    <row r="98" spans="1:46" x14ac:dyDescent="0.2">
      <c r="A98" s="5">
        <v>227</v>
      </c>
      <c r="B98" s="5" t="s">
        <v>332</v>
      </c>
      <c r="C98" s="5" t="s">
        <v>333</v>
      </c>
      <c r="D98" s="5" t="s">
        <v>334</v>
      </c>
      <c r="E98" s="5" t="s">
        <v>16</v>
      </c>
      <c r="F98" s="5" t="s">
        <v>29</v>
      </c>
      <c r="G98" s="5" t="s">
        <v>18</v>
      </c>
      <c r="H98" s="5" t="s">
        <v>28</v>
      </c>
      <c r="I98" s="5" t="s">
        <v>27</v>
      </c>
      <c r="J98" s="5" t="s">
        <v>17</v>
      </c>
      <c r="K98" s="5" t="s">
        <v>28</v>
      </c>
      <c r="L98" s="5" t="s">
        <v>18</v>
      </c>
      <c r="M98" s="5" t="s">
        <v>27</v>
      </c>
      <c r="N98" s="5" t="s">
        <v>17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4">
        <f t="shared" si="4"/>
        <v>5.25</v>
      </c>
      <c r="Z98" s="4" t="e">
        <f t="shared" si="5"/>
        <v>#N/A</v>
      </c>
      <c r="AA98" s="4">
        <f t="shared" si="3"/>
        <v>5.25</v>
      </c>
      <c r="AC98" s="4">
        <f>VLOOKUP("phyTh", Sheet2!$A$2:$I$10, MATCH(F98, Sheet2!$A$1:$I$1, 0), FALSE)</f>
        <v>0.6</v>
      </c>
      <c r="AD98" s="4">
        <f>VLOOKUP("phyPr", Sheet2!$A$2:$I$10, MATCH(G98, Sheet2!$A$1:$I$1, 0), FALSE)</f>
        <v>0.45</v>
      </c>
      <c r="AE98" s="4">
        <f>VLOOKUP("m1Th", Sheet2!$A$2:$I$10, MATCH(H98, Sheet2!$A$1:$I$1, 0), FALSE)</f>
        <v>1.4</v>
      </c>
      <c r="AF98" s="4">
        <f>VLOOKUP("beeTh", Sheet2!$A$2:$I$10, MATCH(I98, Sheet2!$A$1:$I$1, 0), FALSE)</f>
        <v>0</v>
      </c>
      <c r="AG98" s="4">
        <f>VLOOKUP("beePr", Sheet2!$A$2:$I$10, MATCH(J98, Sheet2!$A$1:$I$1, 0), FALSE)</f>
        <v>0.4</v>
      </c>
      <c r="AH98" s="4">
        <f>VLOOKUP("egTh", Sheet2!$A$2:$I$10, MATCH(K98, Sheet2!$A$1:$I$1, 0), FALSE)</f>
        <v>0.7</v>
      </c>
      <c r="AI98" s="4">
        <f>VLOOKUP("egPr", Sheet2!$A$2:$I$10, MATCH(L98, Sheet2!$A$1:$I$1, 0), FALSE)</f>
        <v>0.9</v>
      </c>
      <c r="AJ98" s="4">
        <f>VLOOKUP("emTh", Sheet2!$A$2:$I$10, MATCH(M98, Sheet2!$A$1:$I$1, 0), FALSE)</f>
        <v>0</v>
      </c>
      <c r="AK98" s="4">
        <f>VLOOKUP("eePr", Sheet2!$A$2:$I$10, MATCH(N98, Sheet2!$A$1:$I$1, 0), FALSE)</f>
        <v>0.8</v>
      </c>
      <c r="AM98" s="4" t="e">
        <f>VLOOKUP("m2Th", Sheet2!$A$2:$I$18, MATCH(P98, Sheet2!$A$1:$I$1, 0), FALSE)</f>
        <v>#N/A</v>
      </c>
      <c r="AN98" s="4" t="e">
        <f>VLOOKUP("chemTh", Sheet2!$A$2:$I$18, MATCH(Q98, Sheet2!$A$1:$I$1, 0), FALSE)</f>
        <v>#N/A</v>
      </c>
      <c r="AO98" s="4" t="e">
        <f>VLOOKUP("chemPr", Sheet2!$A$2:$I$18, MATCH(R98, Sheet2!$A$1:$I$1, 0), FALSE)</f>
        <v>#N/A</v>
      </c>
      <c r="AP98" s="4" t="e">
        <f>VLOOKUP("ppsTh", Sheet2!$A$2:$I$18, MATCH(S98, Sheet2!$A$1:$I$1, 0), FALSE)</f>
        <v>#N/A</v>
      </c>
      <c r="AQ98" s="4" t="e">
        <f>VLOOKUP("ppsPr", Sheet2!$A$2:$I$18, MATCH(T98, Sheet2!$A$1:$I$1, 0), FALSE)</f>
        <v>#N/A</v>
      </c>
      <c r="AR98" s="4" t="e">
        <f>VLOOKUP("wmpPr", Sheet2!$A$2:$I$18, MATCH(U98, Sheet2!$A$1:$I$1, 0), FALSE)</f>
        <v>#N/A</v>
      </c>
      <c r="AS98" s="4" t="e">
        <f>VLOOKUP("pcTh", Sheet2!$A$2:$I$18, MATCH(V98, Sheet2!$A$1:$I$1, 0), FALSE)</f>
        <v>#N/A</v>
      </c>
      <c r="AT98" s="4" t="e">
        <f>VLOOKUP("pcPr", Sheet2!$A$2:$I$18, MATCH(W98, Sheet2!$A$1:$I$1, 0), FALSE)</f>
        <v>#N/A</v>
      </c>
    </row>
    <row r="99" spans="1:46" x14ac:dyDescent="0.2">
      <c r="A99" s="5">
        <v>5</v>
      </c>
      <c r="B99" s="5" t="s">
        <v>335</v>
      </c>
      <c r="C99" s="5" t="s">
        <v>336</v>
      </c>
      <c r="D99" s="5" t="s">
        <v>337</v>
      </c>
      <c r="E99" s="5" t="s">
        <v>16</v>
      </c>
      <c r="F99" s="5" t="s">
        <v>19</v>
      </c>
      <c r="G99" s="5" t="s">
        <v>17</v>
      </c>
      <c r="H99" s="5" t="s">
        <v>18</v>
      </c>
      <c r="I99" s="5" t="s">
        <v>19</v>
      </c>
      <c r="J99" s="5" t="s">
        <v>19</v>
      </c>
      <c r="K99" s="5" t="s">
        <v>19</v>
      </c>
      <c r="L99" s="5" t="s">
        <v>19</v>
      </c>
      <c r="M99" s="5" t="s">
        <v>18</v>
      </c>
      <c r="N99" s="5" t="s">
        <v>19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4">
        <f t="shared" si="4"/>
        <v>9.6</v>
      </c>
      <c r="Z99" s="4" t="e">
        <f t="shared" si="5"/>
        <v>#N/A</v>
      </c>
      <c r="AA99" s="4">
        <f t="shared" si="3"/>
        <v>9.6</v>
      </c>
      <c r="AC99" s="4">
        <f>VLOOKUP("phyTh", Sheet2!$A$2:$I$10, MATCH(F99, Sheet2!$A$1:$I$1, 0), FALSE)</f>
        <v>1.5</v>
      </c>
      <c r="AD99" s="4">
        <f>VLOOKUP("phyPr", Sheet2!$A$2:$I$10, MATCH(G99, Sheet2!$A$1:$I$1, 0), FALSE)</f>
        <v>0.4</v>
      </c>
      <c r="AE99" s="4">
        <f>VLOOKUP("m1Th", Sheet2!$A$2:$I$10, MATCH(H99, Sheet2!$A$1:$I$1, 0), FALSE)</f>
        <v>1.8</v>
      </c>
      <c r="AF99" s="4">
        <f>VLOOKUP("beeTh", Sheet2!$A$2:$I$10, MATCH(I99, Sheet2!$A$1:$I$1, 0), FALSE)</f>
        <v>1.5</v>
      </c>
      <c r="AG99" s="4">
        <f>VLOOKUP("beePr", Sheet2!$A$2:$I$10, MATCH(J99, Sheet2!$A$1:$I$1, 0), FALSE)</f>
        <v>0.5</v>
      </c>
      <c r="AH99" s="4">
        <f>VLOOKUP("egTh", Sheet2!$A$2:$I$10, MATCH(K99, Sheet2!$A$1:$I$1, 0), FALSE)</f>
        <v>1</v>
      </c>
      <c r="AI99" s="4">
        <f>VLOOKUP("egPr", Sheet2!$A$2:$I$10, MATCH(L99, Sheet2!$A$1:$I$1, 0), FALSE)</f>
        <v>1</v>
      </c>
      <c r="AJ99" s="4">
        <f>VLOOKUP("emTh", Sheet2!$A$2:$I$10, MATCH(M99, Sheet2!$A$1:$I$1, 0), FALSE)</f>
        <v>0.9</v>
      </c>
      <c r="AK99" s="4">
        <f>VLOOKUP("eePr", Sheet2!$A$2:$I$10, MATCH(N99, Sheet2!$A$1:$I$1, 0), FALSE)</f>
        <v>1</v>
      </c>
      <c r="AM99" s="4" t="e">
        <f>VLOOKUP("m2Th", Sheet2!$A$2:$I$18, MATCH(P99, Sheet2!$A$1:$I$1, 0), FALSE)</f>
        <v>#N/A</v>
      </c>
      <c r="AN99" s="4" t="e">
        <f>VLOOKUP("chemTh", Sheet2!$A$2:$I$18, MATCH(Q99, Sheet2!$A$1:$I$1, 0), FALSE)</f>
        <v>#N/A</v>
      </c>
      <c r="AO99" s="4" t="e">
        <f>VLOOKUP("chemPr", Sheet2!$A$2:$I$18, MATCH(R99, Sheet2!$A$1:$I$1, 0), FALSE)</f>
        <v>#N/A</v>
      </c>
      <c r="AP99" s="4" t="e">
        <f>VLOOKUP("ppsTh", Sheet2!$A$2:$I$18, MATCH(S99, Sheet2!$A$1:$I$1, 0), FALSE)</f>
        <v>#N/A</v>
      </c>
      <c r="AQ99" s="4" t="e">
        <f>VLOOKUP("ppsPr", Sheet2!$A$2:$I$18, MATCH(T99, Sheet2!$A$1:$I$1, 0), FALSE)</f>
        <v>#N/A</v>
      </c>
      <c r="AR99" s="4" t="e">
        <f>VLOOKUP("wmpPr", Sheet2!$A$2:$I$18, MATCH(U99, Sheet2!$A$1:$I$1, 0), FALSE)</f>
        <v>#N/A</v>
      </c>
      <c r="AS99" s="4" t="e">
        <f>VLOOKUP("pcTh", Sheet2!$A$2:$I$18, MATCH(V99, Sheet2!$A$1:$I$1, 0), FALSE)</f>
        <v>#N/A</v>
      </c>
      <c r="AT99" s="4" t="e">
        <f>VLOOKUP("pcPr", Sheet2!$A$2:$I$18, MATCH(W99, Sheet2!$A$1:$I$1, 0), FALSE)</f>
        <v>#N/A</v>
      </c>
    </row>
    <row r="100" spans="1:46" x14ac:dyDescent="0.2">
      <c r="A100" s="5"/>
      <c r="B100" s="5" t="s">
        <v>338</v>
      </c>
      <c r="C100" s="5" t="s">
        <v>339</v>
      </c>
      <c r="D100" s="5" t="s">
        <v>340</v>
      </c>
      <c r="E100" s="5" t="s">
        <v>16</v>
      </c>
      <c r="F100" s="5" t="s">
        <v>341</v>
      </c>
      <c r="G100" s="5" t="s">
        <v>17</v>
      </c>
      <c r="H100" s="5" t="s">
        <v>26</v>
      </c>
      <c r="I100" s="5" t="s">
        <v>341</v>
      </c>
      <c r="J100" s="5" t="s">
        <v>18</v>
      </c>
      <c r="K100" s="5" t="s">
        <v>341</v>
      </c>
      <c r="L100" s="5" t="s">
        <v>29</v>
      </c>
      <c r="M100" s="5" t="s">
        <v>341</v>
      </c>
      <c r="N100" s="5" t="s">
        <v>27</v>
      </c>
      <c r="Y100" s="4" t="e">
        <f t="shared" si="4"/>
        <v>#N/A</v>
      </c>
      <c r="Z100" s="4" t="e">
        <f t="shared" si="5"/>
        <v>#N/A</v>
      </c>
      <c r="AA100" s="4" t="e">
        <f t="shared" si="3"/>
        <v>#N/A</v>
      </c>
      <c r="AC100" s="4" t="e">
        <f>VLOOKUP("phyTh", Sheet2!$A$2:$I$10, MATCH(F100, Sheet2!$A$1:$I$1, 0), FALSE)</f>
        <v>#N/A</v>
      </c>
      <c r="AD100" s="4">
        <f>VLOOKUP("phyPr", Sheet2!$A$2:$I$10, MATCH(G100, Sheet2!$A$1:$I$1, 0), FALSE)</f>
        <v>0.4</v>
      </c>
      <c r="AE100" s="4">
        <f>VLOOKUP("m1Th", Sheet2!$A$2:$I$10, MATCH(H100, Sheet2!$A$1:$I$1, 0), FALSE)</f>
        <v>1.2</v>
      </c>
      <c r="AF100" s="4" t="e">
        <f>VLOOKUP("beeTh", Sheet2!$A$2:$I$10, MATCH(I100, Sheet2!$A$1:$I$1, 0), FALSE)</f>
        <v>#N/A</v>
      </c>
      <c r="AG100" s="4">
        <f>VLOOKUP("beePr", Sheet2!$A$2:$I$10, MATCH(J100, Sheet2!$A$1:$I$1, 0), FALSE)</f>
        <v>0.45</v>
      </c>
      <c r="AH100" s="4" t="e">
        <f>VLOOKUP("egTh", Sheet2!$A$2:$I$10, MATCH(K100, Sheet2!$A$1:$I$1, 0), FALSE)</f>
        <v>#N/A</v>
      </c>
      <c r="AI100" s="4">
        <f>VLOOKUP("egPr", Sheet2!$A$2:$I$10, MATCH(L100, Sheet2!$A$1:$I$1, 0), FALSE)</f>
        <v>0.4</v>
      </c>
      <c r="AJ100" s="4" t="e">
        <f>VLOOKUP("emTh", Sheet2!$A$2:$I$10, MATCH(M100, Sheet2!$A$1:$I$1, 0), FALSE)</f>
        <v>#N/A</v>
      </c>
      <c r="AK100" s="4">
        <f>VLOOKUP("eePr", Sheet2!$A$2:$I$10, MATCH(N100, Sheet2!$A$1:$I$1, 0), FALSE)</f>
        <v>0</v>
      </c>
      <c r="AM100" s="4" t="e">
        <f>VLOOKUP("m2Th", Sheet2!$A$2:$I$18, MATCH(P100, Sheet2!$A$1:$I$1, 0), FALSE)</f>
        <v>#N/A</v>
      </c>
      <c r="AN100" s="4" t="e">
        <f>VLOOKUP("chemTh", Sheet2!$A$2:$I$18, MATCH(Q100, Sheet2!$A$1:$I$1, 0), FALSE)</f>
        <v>#N/A</v>
      </c>
      <c r="AO100" s="4" t="e">
        <f>VLOOKUP("chemPr", Sheet2!$A$2:$I$18, MATCH(R100, Sheet2!$A$1:$I$1, 0), FALSE)</f>
        <v>#N/A</v>
      </c>
      <c r="AP100" s="4" t="e">
        <f>VLOOKUP("ppsTh", Sheet2!$A$2:$I$18, MATCH(S100, Sheet2!$A$1:$I$1, 0), FALSE)</f>
        <v>#N/A</v>
      </c>
      <c r="AQ100" s="4" t="e">
        <f>VLOOKUP("ppsPr", Sheet2!$A$2:$I$18, MATCH(T100, Sheet2!$A$1:$I$1, 0), FALSE)</f>
        <v>#N/A</v>
      </c>
      <c r="AR100" s="4" t="e">
        <f>VLOOKUP("wmpPr", Sheet2!$A$2:$I$18, MATCH(U100, Sheet2!$A$1:$I$1, 0), FALSE)</f>
        <v>#N/A</v>
      </c>
      <c r="AS100" s="4" t="e">
        <f>VLOOKUP("pcTh", Sheet2!$A$2:$I$18, MATCH(V100, Sheet2!$A$1:$I$1, 0), FALSE)</f>
        <v>#N/A</v>
      </c>
      <c r="AT100" s="4" t="e">
        <f>VLOOKUP("pcPr", Sheet2!$A$2:$I$18, MATCH(W100, Sheet2!$A$1:$I$1, 0), FALSE)</f>
        <v>#N/A</v>
      </c>
    </row>
    <row r="101" spans="1:46" x14ac:dyDescent="0.2">
      <c r="A101" s="5">
        <v>156</v>
      </c>
      <c r="B101" s="5" t="s">
        <v>342</v>
      </c>
      <c r="C101" s="5" t="s">
        <v>343</v>
      </c>
      <c r="D101" s="5" t="s">
        <v>344</v>
      </c>
      <c r="E101" s="5" t="s">
        <v>16</v>
      </c>
      <c r="F101" s="5" t="s">
        <v>17</v>
      </c>
      <c r="G101" s="5" t="s">
        <v>18</v>
      </c>
      <c r="H101" s="5" t="s">
        <v>28</v>
      </c>
      <c r="I101" s="5" t="s">
        <v>17</v>
      </c>
      <c r="J101" s="5" t="s">
        <v>18</v>
      </c>
      <c r="K101" s="5" t="s">
        <v>26</v>
      </c>
      <c r="L101" s="5" t="s">
        <v>17</v>
      </c>
      <c r="M101" s="5" t="s">
        <v>27</v>
      </c>
      <c r="N101" s="5" t="s">
        <v>18</v>
      </c>
      <c r="Y101" s="4">
        <f t="shared" si="4"/>
        <v>7</v>
      </c>
      <c r="Z101" s="4" t="e">
        <f t="shared" si="5"/>
        <v>#N/A</v>
      </c>
      <c r="AA101" s="4">
        <f t="shared" si="3"/>
        <v>7</v>
      </c>
      <c r="AC101" s="4">
        <f>VLOOKUP("phyTh", Sheet2!$A$2:$I$10, MATCH(F101, Sheet2!$A$1:$I$1, 0), FALSE)</f>
        <v>1.2</v>
      </c>
      <c r="AD101" s="4">
        <f>VLOOKUP("phyPr", Sheet2!$A$2:$I$10, MATCH(G101, Sheet2!$A$1:$I$1, 0), FALSE)</f>
        <v>0.45</v>
      </c>
      <c r="AE101" s="4">
        <f>VLOOKUP("m1Th", Sheet2!$A$2:$I$10, MATCH(H101, Sheet2!$A$1:$I$1, 0), FALSE)</f>
        <v>1.4</v>
      </c>
      <c r="AF101" s="4">
        <f>VLOOKUP("beeTh", Sheet2!$A$2:$I$10, MATCH(I101, Sheet2!$A$1:$I$1, 0), FALSE)</f>
        <v>1.2</v>
      </c>
      <c r="AG101" s="4">
        <f>VLOOKUP("beePr", Sheet2!$A$2:$I$10, MATCH(J101, Sheet2!$A$1:$I$1, 0), FALSE)</f>
        <v>0.45</v>
      </c>
      <c r="AH101" s="4">
        <f>VLOOKUP("egTh", Sheet2!$A$2:$I$10, MATCH(K101, Sheet2!$A$1:$I$1, 0), FALSE)</f>
        <v>0.6</v>
      </c>
      <c r="AI101" s="4">
        <f>VLOOKUP("egPr", Sheet2!$A$2:$I$10, MATCH(L101, Sheet2!$A$1:$I$1, 0), FALSE)</f>
        <v>0.8</v>
      </c>
      <c r="AJ101" s="4">
        <f>VLOOKUP("emTh", Sheet2!$A$2:$I$10, MATCH(M101, Sheet2!$A$1:$I$1, 0), FALSE)</f>
        <v>0</v>
      </c>
      <c r="AK101" s="4">
        <f>VLOOKUP("eePr", Sheet2!$A$2:$I$10, MATCH(N101, Sheet2!$A$1:$I$1, 0), FALSE)</f>
        <v>0.9</v>
      </c>
      <c r="AM101" s="4" t="e">
        <f>VLOOKUP("m2Th", Sheet2!$A$2:$I$18, MATCH(P101, Sheet2!$A$1:$I$1, 0), FALSE)</f>
        <v>#N/A</v>
      </c>
      <c r="AN101" s="4" t="e">
        <f>VLOOKUP("chemTh", Sheet2!$A$2:$I$18, MATCH(Q101, Sheet2!$A$1:$I$1, 0), FALSE)</f>
        <v>#N/A</v>
      </c>
      <c r="AO101" s="4" t="e">
        <f>VLOOKUP("chemPr", Sheet2!$A$2:$I$18, MATCH(R101, Sheet2!$A$1:$I$1, 0), FALSE)</f>
        <v>#N/A</v>
      </c>
      <c r="AP101" s="4" t="e">
        <f>VLOOKUP("ppsTh", Sheet2!$A$2:$I$18, MATCH(S101, Sheet2!$A$1:$I$1, 0), FALSE)</f>
        <v>#N/A</v>
      </c>
      <c r="AQ101" s="4" t="e">
        <f>VLOOKUP("ppsPr", Sheet2!$A$2:$I$18, MATCH(T101, Sheet2!$A$1:$I$1, 0), FALSE)</f>
        <v>#N/A</v>
      </c>
      <c r="AR101" s="4" t="e">
        <f>VLOOKUP("wmpPr", Sheet2!$A$2:$I$18, MATCH(U101, Sheet2!$A$1:$I$1, 0), FALSE)</f>
        <v>#N/A</v>
      </c>
      <c r="AS101" s="4" t="e">
        <f>VLOOKUP("pcTh", Sheet2!$A$2:$I$18, MATCH(V101, Sheet2!$A$1:$I$1, 0), FALSE)</f>
        <v>#N/A</v>
      </c>
      <c r="AT101" s="4" t="e">
        <f>VLOOKUP("pcPr", Sheet2!$A$2:$I$18, MATCH(W101, Sheet2!$A$1:$I$1, 0), FALSE)</f>
        <v>#N/A</v>
      </c>
    </row>
    <row r="102" spans="1:46" x14ac:dyDescent="0.2">
      <c r="A102" s="5">
        <v>53</v>
      </c>
      <c r="B102" s="5" t="s">
        <v>345</v>
      </c>
      <c r="C102" s="5" t="s">
        <v>346</v>
      </c>
      <c r="D102" s="5" t="s">
        <v>347</v>
      </c>
      <c r="E102" s="5" t="s">
        <v>16</v>
      </c>
      <c r="F102" s="5" t="s">
        <v>18</v>
      </c>
      <c r="G102" s="5" t="s">
        <v>17</v>
      </c>
      <c r="H102" s="5" t="s">
        <v>17</v>
      </c>
      <c r="I102" s="5" t="s">
        <v>18</v>
      </c>
      <c r="J102" s="5" t="s">
        <v>19</v>
      </c>
      <c r="K102" s="5" t="s">
        <v>17</v>
      </c>
      <c r="L102" s="5" t="s">
        <v>19</v>
      </c>
      <c r="M102" s="5" t="s">
        <v>28</v>
      </c>
      <c r="N102" s="5" t="s">
        <v>18</v>
      </c>
      <c r="Y102" s="4">
        <f t="shared" si="4"/>
        <v>8.6</v>
      </c>
      <c r="Z102" s="4" t="e">
        <f t="shared" si="5"/>
        <v>#N/A</v>
      </c>
      <c r="AA102" s="4">
        <f t="shared" si="3"/>
        <v>8.6</v>
      </c>
      <c r="AC102" s="4">
        <f>VLOOKUP("phyTh", Sheet2!$A$2:$I$10, MATCH(F102, Sheet2!$A$1:$I$1, 0), FALSE)</f>
        <v>1.35</v>
      </c>
      <c r="AD102" s="4">
        <f>VLOOKUP("phyPr", Sheet2!$A$2:$I$10, MATCH(G102, Sheet2!$A$1:$I$1, 0), FALSE)</f>
        <v>0.4</v>
      </c>
      <c r="AE102" s="4">
        <f>VLOOKUP("m1Th", Sheet2!$A$2:$I$10, MATCH(H102, Sheet2!$A$1:$I$1, 0), FALSE)</f>
        <v>1.6</v>
      </c>
      <c r="AF102" s="4">
        <f>VLOOKUP("beeTh", Sheet2!$A$2:$I$10, MATCH(I102, Sheet2!$A$1:$I$1, 0), FALSE)</f>
        <v>1.35</v>
      </c>
      <c r="AG102" s="4">
        <f>VLOOKUP("beePr", Sheet2!$A$2:$I$10, MATCH(J102, Sheet2!$A$1:$I$1, 0), FALSE)</f>
        <v>0.5</v>
      </c>
      <c r="AH102" s="4">
        <f>VLOOKUP("egTh", Sheet2!$A$2:$I$10, MATCH(K102, Sheet2!$A$1:$I$1, 0), FALSE)</f>
        <v>0.8</v>
      </c>
      <c r="AI102" s="4">
        <f>VLOOKUP("egPr", Sheet2!$A$2:$I$10, MATCH(L102, Sheet2!$A$1:$I$1, 0), FALSE)</f>
        <v>1</v>
      </c>
      <c r="AJ102" s="4">
        <f>VLOOKUP("emTh", Sheet2!$A$2:$I$10, MATCH(M102, Sheet2!$A$1:$I$1, 0), FALSE)</f>
        <v>0.7</v>
      </c>
      <c r="AK102" s="4">
        <f>VLOOKUP("eePr", Sheet2!$A$2:$I$10, MATCH(N102, Sheet2!$A$1:$I$1, 0), FALSE)</f>
        <v>0.9</v>
      </c>
      <c r="AM102" s="4" t="e">
        <f>VLOOKUP("m2Th", Sheet2!$A$2:$I$18, MATCH(P102, Sheet2!$A$1:$I$1, 0), FALSE)</f>
        <v>#N/A</v>
      </c>
      <c r="AN102" s="4" t="e">
        <f>VLOOKUP("chemTh", Sheet2!$A$2:$I$18, MATCH(Q102, Sheet2!$A$1:$I$1, 0), FALSE)</f>
        <v>#N/A</v>
      </c>
      <c r="AO102" s="4" t="e">
        <f>VLOOKUP("chemPr", Sheet2!$A$2:$I$18, MATCH(R102, Sheet2!$A$1:$I$1, 0), FALSE)</f>
        <v>#N/A</v>
      </c>
      <c r="AP102" s="4" t="e">
        <f>VLOOKUP("ppsTh", Sheet2!$A$2:$I$18, MATCH(S102, Sheet2!$A$1:$I$1, 0), FALSE)</f>
        <v>#N/A</v>
      </c>
      <c r="AQ102" s="4" t="e">
        <f>VLOOKUP("ppsPr", Sheet2!$A$2:$I$18, MATCH(T102, Sheet2!$A$1:$I$1, 0), FALSE)</f>
        <v>#N/A</v>
      </c>
      <c r="AR102" s="4" t="e">
        <f>VLOOKUP("wmpPr", Sheet2!$A$2:$I$18, MATCH(U102, Sheet2!$A$1:$I$1, 0), FALSE)</f>
        <v>#N/A</v>
      </c>
      <c r="AS102" s="4" t="e">
        <f>VLOOKUP("pcTh", Sheet2!$A$2:$I$18, MATCH(V102, Sheet2!$A$1:$I$1, 0), FALSE)</f>
        <v>#N/A</v>
      </c>
      <c r="AT102" s="4" t="e">
        <f>VLOOKUP("pcPr", Sheet2!$A$2:$I$18, MATCH(W102, Sheet2!$A$1:$I$1, 0), FALSE)</f>
        <v>#N/A</v>
      </c>
    </row>
    <row r="103" spans="1:46" x14ac:dyDescent="0.2">
      <c r="A103" s="5">
        <v>205</v>
      </c>
      <c r="B103" s="5" t="s">
        <v>348</v>
      </c>
      <c r="C103" s="5" t="s">
        <v>349</v>
      </c>
      <c r="D103" s="5" t="s">
        <v>350</v>
      </c>
      <c r="E103" s="5" t="s">
        <v>16</v>
      </c>
      <c r="F103" s="5" t="s">
        <v>28</v>
      </c>
      <c r="G103" s="5" t="s">
        <v>18</v>
      </c>
      <c r="H103" s="5" t="s">
        <v>26</v>
      </c>
      <c r="I103" s="5" t="s">
        <v>28</v>
      </c>
      <c r="J103" s="5" t="s">
        <v>18</v>
      </c>
      <c r="K103" s="5" t="s">
        <v>27</v>
      </c>
      <c r="L103" s="5" t="s">
        <v>18</v>
      </c>
      <c r="M103" s="5" t="s">
        <v>27</v>
      </c>
      <c r="N103" s="5" t="s">
        <v>17</v>
      </c>
      <c r="Y103" s="4">
        <f t="shared" si="4"/>
        <v>5.9</v>
      </c>
      <c r="Z103" s="4" t="e">
        <f t="shared" si="5"/>
        <v>#N/A</v>
      </c>
      <c r="AA103" s="4">
        <f t="shared" si="3"/>
        <v>5.9</v>
      </c>
      <c r="AC103" s="4">
        <f>VLOOKUP("phyTh", Sheet2!$A$2:$I$10, MATCH(F103, Sheet2!$A$1:$I$1, 0), FALSE)</f>
        <v>1.05</v>
      </c>
      <c r="AD103" s="4">
        <f>VLOOKUP("phyPr", Sheet2!$A$2:$I$10, MATCH(G103, Sheet2!$A$1:$I$1, 0), FALSE)</f>
        <v>0.45</v>
      </c>
      <c r="AE103" s="4">
        <f>VLOOKUP("m1Th", Sheet2!$A$2:$I$10, MATCH(H103, Sheet2!$A$1:$I$1, 0), FALSE)</f>
        <v>1.2</v>
      </c>
      <c r="AF103" s="4">
        <f>VLOOKUP("beeTh", Sheet2!$A$2:$I$10, MATCH(I103, Sheet2!$A$1:$I$1, 0), FALSE)</f>
        <v>1.05</v>
      </c>
      <c r="AG103" s="4">
        <f>VLOOKUP("beePr", Sheet2!$A$2:$I$10, MATCH(J103, Sheet2!$A$1:$I$1, 0), FALSE)</f>
        <v>0.45</v>
      </c>
      <c r="AH103" s="4">
        <f>VLOOKUP("egTh", Sheet2!$A$2:$I$10, MATCH(K103, Sheet2!$A$1:$I$1, 0), FALSE)</f>
        <v>0</v>
      </c>
      <c r="AI103" s="4">
        <f>VLOOKUP("egPr", Sheet2!$A$2:$I$10, MATCH(L103, Sheet2!$A$1:$I$1, 0), FALSE)</f>
        <v>0.9</v>
      </c>
      <c r="AJ103" s="4">
        <f>VLOOKUP("emTh", Sheet2!$A$2:$I$10, MATCH(M103, Sheet2!$A$1:$I$1, 0), FALSE)</f>
        <v>0</v>
      </c>
      <c r="AK103" s="4">
        <f>VLOOKUP("eePr", Sheet2!$A$2:$I$10, MATCH(N103, Sheet2!$A$1:$I$1, 0), FALSE)</f>
        <v>0.8</v>
      </c>
      <c r="AM103" s="4" t="e">
        <f>VLOOKUP("m2Th", Sheet2!$A$2:$I$18, MATCH(P103, Sheet2!$A$1:$I$1, 0), FALSE)</f>
        <v>#N/A</v>
      </c>
      <c r="AN103" s="4" t="e">
        <f>VLOOKUP("chemTh", Sheet2!$A$2:$I$18, MATCH(Q103, Sheet2!$A$1:$I$1, 0), FALSE)</f>
        <v>#N/A</v>
      </c>
      <c r="AO103" s="4" t="e">
        <f>VLOOKUP("chemPr", Sheet2!$A$2:$I$18, MATCH(R103, Sheet2!$A$1:$I$1, 0), FALSE)</f>
        <v>#N/A</v>
      </c>
      <c r="AP103" s="4" t="e">
        <f>VLOOKUP("ppsTh", Sheet2!$A$2:$I$18, MATCH(S103, Sheet2!$A$1:$I$1, 0), FALSE)</f>
        <v>#N/A</v>
      </c>
      <c r="AQ103" s="4" t="e">
        <f>VLOOKUP("ppsPr", Sheet2!$A$2:$I$18, MATCH(T103, Sheet2!$A$1:$I$1, 0), FALSE)</f>
        <v>#N/A</v>
      </c>
      <c r="AR103" s="4" t="e">
        <f>VLOOKUP("wmpPr", Sheet2!$A$2:$I$18, MATCH(U103, Sheet2!$A$1:$I$1, 0), FALSE)</f>
        <v>#N/A</v>
      </c>
      <c r="AS103" s="4" t="e">
        <f>VLOOKUP("pcTh", Sheet2!$A$2:$I$18, MATCH(V103, Sheet2!$A$1:$I$1, 0), FALSE)</f>
        <v>#N/A</v>
      </c>
      <c r="AT103" s="4" t="e">
        <f>VLOOKUP("pcPr", Sheet2!$A$2:$I$18, MATCH(W103, Sheet2!$A$1:$I$1, 0), FALSE)</f>
        <v>#N/A</v>
      </c>
    </row>
    <row r="104" spans="1:46" x14ac:dyDescent="0.2">
      <c r="A104" s="5">
        <v>76</v>
      </c>
      <c r="B104" s="5" t="s">
        <v>351</v>
      </c>
      <c r="C104" s="5" t="s">
        <v>352</v>
      </c>
      <c r="D104" s="5" t="s">
        <v>353</v>
      </c>
      <c r="E104" s="5" t="s">
        <v>16</v>
      </c>
      <c r="F104" s="5" t="s">
        <v>18</v>
      </c>
      <c r="G104" s="5" t="s">
        <v>17</v>
      </c>
      <c r="H104" s="5" t="s">
        <v>17</v>
      </c>
      <c r="I104" s="5" t="s">
        <v>17</v>
      </c>
      <c r="J104" s="5" t="s">
        <v>18</v>
      </c>
      <c r="K104" s="5" t="s">
        <v>17</v>
      </c>
      <c r="L104" s="5" t="s">
        <v>19</v>
      </c>
      <c r="M104" s="5" t="s">
        <v>26</v>
      </c>
      <c r="N104" s="5" t="s">
        <v>18</v>
      </c>
      <c r="Y104" s="4">
        <f t="shared" si="4"/>
        <v>8.2999999999999989</v>
      </c>
      <c r="Z104" s="4" t="e">
        <f t="shared" si="5"/>
        <v>#N/A</v>
      </c>
      <c r="AA104" s="4">
        <f t="shared" si="3"/>
        <v>8.2999999999999989</v>
      </c>
      <c r="AC104" s="4">
        <f>VLOOKUP("phyTh", Sheet2!$A$2:$I$10, MATCH(F104, Sheet2!$A$1:$I$1, 0), FALSE)</f>
        <v>1.35</v>
      </c>
      <c r="AD104" s="4">
        <f>VLOOKUP("phyPr", Sheet2!$A$2:$I$10, MATCH(G104, Sheet2!$A$1:$I$1, 0), FALSE)</f>
        <v>0.4</v>
      </c>
      <c r="AE104" s="4">
        <f>VLOOKUP("m1Th", Sheet2!$A$2:$I$10, MATCH(H104, Sheet2!$A$1:$I$1, 0), FALSE)</f>
        <v>1.6</v>
      </c>
      <c r="AF104" s="4">
        <f>VLOOKUP("beeTh", Sheet2!$A$2:$I$10, MATCH(I104, Sheet2!$A$1:$I$1, 0), FALSE)</f>
        <v>1.2</v>
      </c>
      <c r="AG104" s="4">
        <f>VLOOKUP("beePr", Sheet2!$A$2:$I$10, MATCH(J104, Sheet2!$A$1:$I$1, 0), FALSE)</f>
        <v>0.45</v>
      </c>
      <c r="AH104" s="4">
        <f>VLOOKUP("egTh", Sheet2!$A$2:$I$10, MATCH(K104, Sheet2!$A$1:$I$1, 0), FALSE)</f>
        <v>0.8</v>
      </c>
      <c r="AI104" s="4">
        <f>VLOOKUP("egPr", Sheet2!$A$2:$I$10, MATCH(L104, Sheet2!$A$1:$I$1, 0), FALSE)</f>
        <v>1</v>
      </c>
      <c r="AJ104" s="4">
        <f>VLOOKUP("emTh", Sheet2!$A$2:$I$10, MATCH(M104, Sheet2!$A$1:$I$1, 0), FALSE)</f>
        <v>0.6</v>
      </c>
      <c r="AK104" s="4">
        <f>VLOOKUP("eePr", Sheet2!$A$2:$I$10, MATCH(N104, Sheet2!$A$1:$I$1, 0), FALSE)</f>
        <v>0.9</v>
      </c>
      <c r="AM104" s="4" t="e">
        <f>VLOOKUP("m2Th", Sheet2!$A$2:$I$18, MATCH(P104, Sheet2!$A$1:$I$1, 0), FALSE)</f>
        <v>#N/A</v>
      </c>
      <c r="AN104" s="4" t="e">
        <f>VLOOKUP("chemTh", Sheet2!$A$2:$I$18, MATCH(Q104, Sheet2!$A$1:$I$1, 0), FALSE)</f>
        <v>#N/A</v>
      </c>
      <c r="AO104" s="4" t="e">
        <f>VLOOKUP("chemPr", Sheet2!$A$2:$I$18, MATCH(R104, Sheet2!$A$1:$I$1, 0), FALSE)</f>
        <v>#N/A</v>
      </c>
      <c r="AP104" s="4" t="e">
        <f>VLOOKUP("ppsTh", Sheet2!$A$2:$I$18, MATCH(S104, Sheet2!$A$1:$I$1, 0), FALSE)</f>
        <v>#N/A</v>
      </c>
      <c r="AQ104" s="4" t="e">
        <f>VLOOKUP("ppsPr", Sheet2!$A$2:$I$18, MATCH(T104, Sheet2!$A$1:$I$1, 0), FALSE)</f>
        <v>#N/A</v>
      </c>
      <c r="AR104" s="4" t="e">
        <f>VLOOKUP("wmpPr", Sheet2!$A$2:$I$18, MATCH(U104, Sheet2!$A$1:$I$1, 0), FALSE)</f>
        <v>#N/A</v>
      </c>
      <c r="AS104" s="4" t="e">
        <f>VLOOKUP("pcTh", Sheet2!$A$2:$I$18, MATCH(V104, Sheet2!$A$1:$I$1, 0), FALSE)</f>
        <v>#N/A</v>
      </c>
      <c r="AT104" s="4" t="e">
        <f>VLOOKUP("pcPr", Sheet2!$A$2:$I$18, MATCH(W104, Sheet2!$A$1:$I$1, 0), FALSE)</f>
        <v>#N/A</v>
      </c>
    </row>
    <row r="105" spans="1:46" x14ac:dyDescent="0.2">
      <c r="A105" s="5">
        <v>155</v>
      </c>
      <c r="B105" s="5" t="s">
        <v>354</v>
      </c>
      <c r="C105" s="5" t="s">
        <v>355</v>
      </c>
      <c r="D105" s="5" t="s">
        <v>356</v>
      </c>
      <c r="E105" s="5" t="s">
        <v>16</v>
      </c>
      <c r="F105" s="5" t="s">
        <v>17</v>
      </c>
      <c r="G105" s="5" t="s">
        <v>17</v>
      </c>
      <c r="H105" s="5" t="s">
        <v>28</v>
      </c>
      <c r="I105" s="5" t="s">
        <v>28</v>
      </c>
      <c r="J105" s="5" t="s">
        <v>18</v>
      </c>
      <c r="K105" s="5" t="s">
        <v>28</v>
      </c>
      <c r="L105" s="5" t="s">
        <v>18</v>
      </c>
      <c r="M105" s="5" t="s">
        <v>27</v>
      </c>
      <c r="N105" s="5" t="s">
        <v>18</v>
      </c>
      <c r="Y105" s="4">
        <f t="shared" si="4"/>
        <v>7.0000000000000009</v>
      </c>
      <c r="Z105" s="4" t="e">
        <f t="shared" si="5"/>
        <v>#N/A</v>
      </c>
      <c r="AA105" s="4">
        <f t="shared" si="3"/>
        <v>7.0000000000000009</v>
      </c>
      <c r="AC105" s="4">
        <f>VLOOKUP("phyTh", Sheet2!$A$2:$I$10, MATCH(F105, Sheet2!$A$1:$I$1, 0), FALSE)</f>
        <v>1.2</v>
      </c>
      <c r="AD105" s="4">
        <f>VLOOKUP("phyPr", Sheet2!$A$2:$I$10, MATCH(G105, Sheet2!$A$1:$I$1, 0), FALSE)</f>
        <v>0.4</v>
      </c>
      <c r="AE105" s="4">
        <f>VLOOKUP("m1Th", Sheet2!$A$2:$I$10, MATCH(H105, Sheet2!$A$1:$I$1, 0), FALSE)</f>
        <v>1.4</v>
      </c>
      <c r="AF105" s="4">
        <f>VLOOKUP("beeTh", Sheet2!$A$2:$I$10, MATCH(I105, Sheet2!$A$1:$I$1, 0), FALSE)</f>
        <v>1.05</v>
      </c>
      <c r="AG105" s="4">
        <f>VLOOKUP("beePr", Sheet2!$A$2:$I$10, MATCH(J105, Sheet2!$A$1:$I$1, 0), FALSE)</f>
        <v>0.45</v>
      </c>
      <c r="AH105" s="4">
        <f>VLOOKUP("egTh", Sheet2!$A$2:$I$10, MATCH(K105, Sheet2!$A$1:$I$1, 0), FALSE)</f>
        <v>0.7</v>
      </c>
      <c r="AI105" s="4">
        <f>VLOOKUP("egPr", Sheet2!$A$2:$I$10, MATCH(L105, Sheet2!$A$1:$I$1, 0), FALSE)</f>
        <v>0.9</v>
      </c>
      <c r="AJ105" s="4">
        <f>VLOOKUP("emTh", Sheet2!$A$2:$I$10, MATCH(M105, Sheet2!$A$1:$I$1, 0), FALSE)</f>
        <v>0</v>
      </c>
      <c r="AK105" s="4">
        <f>VLOOKUP("eePr", Sheet2!$A$2:$I$10, MATCH(N105, Sheet2!$A$1:$I$1, 0), FALSE)</f>
        <v>0.9</v>
      </c>
      <c r="AM105" s="4" t="e">
        <f>VLOOKUP("m2Th", Sheet2!$A$2:$I$18, MATCH(P105, Sheet2!$A$1:$I$1, 0), FALSE)</f>
        <v>#N/A</v>
      </c>
      <c r="AN105" s="4" t="e">
        <f>VLOOKUP("chemTh", Sheet2!$A$2:$I$18, MATCH(Q105, Sheet2!$A$1:$I$1, 0), FALSE)</f>
        <v>#N/A</v>
      </c>
      <c r="AO105" s="4" t="e">
        <f>VLOOKUP("chemPr", Sheet2!$A$2:$I$18, MATCH(R105, Sheet2!$A$1:$I$1, 0), FALSE)</f>
        <v>#N/A</v>
      </c>
      <c r="AP105" s="4" t="e">
        <f>VLOOKUP("ppsTh", Sheet2!$A$2:$I$18, MATCH(S105, Sheet2!$A$1:$I$1, 0), FALSE)</f>
        <v>#N/A</v>
      </c>
      <c r="AQ105" s="4" t="e">
        <f>VLOOKUP("ppsPr", Sheet2!$A$2:$I$18, MATCH(T105, Sheet2!$A$1:$I$1, 0), FALSE)</f>
        <v>#N/A</v>
      </c>
      <c r="AR105" s="4" t="e">
        <f>VLOOKUP("wmpPr", Sheet2!$A$2:$I$18, MATCH(U105, Sheet2!$A$1:$I$1, 0), FALSE)</f>
        <v>#N/A</v>
      </c>
      <c r="AS105" s="4" t="e">
        <f>VLOOKUP("pcTh", Sheet2!$A$2:$I$18, MATCH(V105, Sheet2!$A$1:$I$1, 0), FALSE)</f>
        <v>#N/A</v>
      </c>
      <c r="AT105" s="4" t="e">
        <f>VLOOKUP("pcPr", Sheet2!$A$2:$I$18, MATCH(W105, Sheet2!$A$1:$I$1, 0), FALSE)</f>
        <v>#N/A</v>
      </c>
    </row>
    <row r="106" spans="1:46" x14ac:dyDescent="0.2">
      <c r="A106" s="5">
        <v>192</v>
      </c>
      <c r="B106" s="5" t="s">
        <v>357</v>
      </c>
      <c r="C106" s="5" t="s">
        <v>358</v>
      </c>
      <c r="D106" s="5" t="s">
        <v>359</v>
      </c>
      <c r="E106" s="5" t="s">
        <v>16</v>
      </c>
      <c r="F106" s="5" t="s">
        <v>29</v>
      </c>
      <c r="G106" s="5" t="s">
        <v>19</v>
      </c>
      <c r="H106" s="5" t="s">
        <v>26</v>
      </c>
      <c r="I106" s="5" t="s">
        <v>45</v>
      </c>
      <c r="J106" s="5" t="s">
        <v>18</v>
      </c>
      <c r="K106" s="5" t="s">
        <v>17</v>
      </c>
      <c r="L106" s="5" t="s">
        <v>19</v>
      </c>
      <c r="M106" s="5" t="s">
        <v>27</v>
      </c>
      <c r="N106" s="5" t="s">
        <v>18</v>
      </c>
      <c r="Y106" s="4">
        <f t="shared" si="4"/>
        <v>6.2</v>
      </c>
      <c r="Z106" s="4" t="e">
        <f t="shared" si="5"/>
        <v>#N/A</v>
      </c>
      <c r="AA106" s="4">
        <f t="shared" si="3"/>
        <v>6.2</v>
      </c>
      <c r="AC106" s="4">
        <f>VLOOKUP("phyTh", Sheet2!$A$2:$I$10, MATCH(F106, Sheet2!$A$1:$I$1, 0), FALSE)</f>
        <v>0.6</v>
      </c>
      <c r="AD106" s="4">
        <f>VLOOKUP("phyPr", Sheet2!$A$2:$I$10, MATCH(G106, Sheet2!$A$1:$I$1, 0), FALSE)</f>
        <v>0.5</v>
      </c>
      <c r="AE106" s="4">
        <f>VLOOKUP("m1Th", Sheet2!$A$2:$I$10, MATCH(H106, Sheet2!$A$1:$I$1, 0), FALSE)</f>
        <v>1.2</v>
      </c>
      <c r="AF106" s="4">
        <f>VLOOKUP("beeTh", Sheet2!$A$2:$I$10, MATCH(I106, Sheet2!$A$1:$I$1, 0), FALSE)</f>
        <v>0.75</v>
      </c>
      <c r="AG106" s="4">
        <f>VLOOKUP("beePr", Sheet2!$A$2:$I$10, MATCH(J106, Sheet2!$A$1:$I$1, 0), FALSE)</f>
        <v>0.45</v>
      </c>
      <c r="AH106" s="4">
        <f>VLOOKUP("egTh", Sheet2!$A$2:$I$10, MATCH(K106, Sheet2!$A$1:$I$1, 0), FALSE)</f>
        <v>0.8</v>
      </c>
      <c r="AI106" s="4">
        <f>VLOOKUP("egPr", Sheet2!$A$2:$I$10, MATCH(L106, Sheet2!$A$1:$I$1, 0), FALSE)</f>
        <v>1</v>
      </c>
      <c r="AJ106" s="4">
        <f>VLOOKUP("emTh", Sheet2!$A$2:$I$10, MATCH(M106, Sheet2!$A$1:$I$1, 0), FALSE)</f>
        <v>0</v>
      </c>
      <c r="AK106" s="4">
        <f>VLOOKUP("eePr", Sheet2!$A$2:$I$10, MATCH(N106, Sheet2!$A$1:$I$1, 0), FALSE)</f>
        <v>0.9</v>
      </c>
      <c r="AM106" s="4" t="e">
        <f>VLOOKUP("m2Th", Sheet2!$A$2:$I$18, MATCH(P106, Sheet2!$A$1:$I$1, 0), FALSE)</f>
        <v>#N/A</v>
      </c>
      <c r="AN106" s="4" t="e">
        <f>VLOOKUP("chemTh", Sheet2!$A$2:$I$18, MATCH(Q106, Sheet2!$A$1:$I$1, 0), FALSE)</f>
        <v>#N/A</v>
      </c>
      <c r="AO106" s="4" t="e">
        <f>VLOOKUP("chemPr", Sheet2!$A$2:$I$18, MATCH(R106, Sheet2!$A$1:$I$1, 0), FALSE)</f>
        <v>#N/A</v>
      </c>
      <c r="AP106" s="4" t="e">
        <f>VLOOKUP("ppsTh", Sheet2!$A$2:$I$18, MATCH(S106, Sheet2!$A$1:$I$1, 0), FALSE)</f>
        <v>#N/A</v>
      </c>
      <c r="AQ106" s="4" t="e">
        <f>VLOOKUP("ppsPr", Sheet2!$A$2:$I$18, MATCH(T106, Sheet2!$A$1:$I$1, 0), FALSE)</f>
        <v>#N/A</v>
      </c>
      <c r="AR106" s="4" t="e">
        <f>VLOOKUP("wmpPr", Sheet2!$A$2:$I$18, MATCH(U106, Sheet2!$A$1:$I$1, 0), FALSE)</f>
        <v>#N/A</v>
      </c>
      <c r="AS106" s="4" t="e">
        <f>VLOOKUP("pcTh", Sheet2!$A$2:$I$18, MATCH(V106, Sheet2!$A$1:$I$1, 0), FALSE)</f>
        <v>#N/A</v>
      </c>
      <c r="AT106" s="4" t="e">
        <f>VLOOKUP("pcPr", Sheet2!$A$2:$I$18, MATCH(W106, Sheet2!$A$1:$I$1, 0), FALSE)</f>
        <v>#N/A</v>
      </c>
    </row>
    <row r="107" spans="1:46" x14ac:dyDescent="0.2">
      <c r="A107" s="5">
        <v>169</v>
      </c>
      <c r="B107" s="5" t="s">
        <v>360</v>
      </c>
      <c r="C107" s="5" t="s">
        <v>361</v>
      </c>
      <c r="D107" s="5" t="s">
        <v>362</v>
      </c>
      <c r="E107" s="5" t="s">
        <v>16</v>
      </c>
      <c r="F107" s="5" t="s">
        <v>26</v>
      </c>
      <c r="G107" s="5" t="s">
        <v>19</v>
      </c>
      <c r="H107" s="5" t="s">
        <v>45</v>
      </c>
      <c r="I107" s="5" t="s">
        <v>28</v>
      </c>
      <c r="J107" s="5" t="s">
        <v>17</v>
      </c>
      <c r="K107" s="5" t="s">
        <v>28</v>
      </c>
      <c r="L107" s="5" t="s">
        <v>18</v>
      </c>
      <c r="M107" s="5" t="s">
        <v>29</v>
      </c>
      <c r="N107" s="5" t="s">
        <v>18</v>
      </c>
      <c r="Y107" s="4">
        <f t="shared" si="4"/>
        <v>6.7500000000000009</v>
      </c>
      <c r="Z107" s="4" t="e">
        <f t="shared" si="5"/>
        <v>#N/A</v>
      </c>
      <c r="AA107" s="4">
        <f t="shared" si="3"/>
        <v>6.7500000000000009</v>
      </c>
      <c r="AC107" s="4">
        <f>VLOOKUP("phyTh", Sheet2!$A$2:$I$10, MATCH(F107, Sheet2!$A$1:$I$1, 0), FALSE)</f>
        <v>0.9</v>
      </c>
      <c r="AD107" s="4">
        <f>VLOOKUP("phyPr", Sheet2!$A$2:$I$10, MATCH(G107, Sheet2!$A$1:$I$1, 0), FALSE)</f>
        <v>0.5</v>
      </c>
      <c r="AE107" s="4">
        <f>VLOOKUP("m1Th", Sheet2!$A$2:$I$10, MATCH(H107, Sheet2!$A$1:$I$1, 0), FALSE)</f>
        <v>1</v>
      </c>
      <c r="AF107" s="4">
        <f>VLOOKUP("beeTh", Sheet2!$A$2:$I$10, MATCH(I107, Sheet2!$A$1:$I$1, 0), FALSE)</f>
        <v>1.05</v>
      </c>
      <c r="AG107" s="4">
        <f>VLOOKUP("beePr", Sheet2!$A$2:$I$10, MATCH(J107, Sheet2!$A$1:$I$1, 0), FALSE)</f>
        <v>0.4</v>
      </c>
      <c r="AH107" s="4">
        <f>VLOOKUP("egTh", Sheet2!$A$2:$I$10, MATCH(K107, Sheet2!$A$1:$I$1, 0), FALSE)</f>
        <v>0.7</v>
      </c>
      <c r="AI107" s="4">
        <f>VLOOKUP("egPr", Sheet2!$A$2:$I$10, MATCH(L107, Sheet2!$A$1:$I$1, 0), FALSE)</f>
        <v>0.9</v>
      </c>
      <c r="AJ107" s="4">
        <f>VLOOKUP("emTh", Sheet2!$A$2:$I$10, MATCH(M107, Sheet2!$A$1:$I$1, 0), FALSE)</f>
        <v>0.4</v>
      </c>
      <c r="AK107" s="4">
        <f>VLOOKUP("eePr", Sheet2!$A$2:$I$10, MATCH(N107, Sheet2!$A$1:$I$1, 0), FALSE)</f>
        <v>0.9</v>
      </c>
      <c r="AM107" s="4" t="e">
        <f>VLOOKUP("m2Th", Sheet2!$A$2:$I$18, MATCH(P107, Sheet2!$A$1:$I$1, 0), FALSE)</f>
        <v>#N/A</v>
      </c>
      <c r="AN107" s="4" t="e">
        <f>VLOOKUP("chemTh", Sheet2!$A$2:$I$18, MATCH(Q107, Sheet2!$A$1:$I$1, 0), FALSE)</f>
        <v>#N/A</v>
      </c>
      <c r="AO107" s="4" t="e">
        <f>VLOOKUP("chemPr", Sheet2!$A$2:$I$18, MATCH(R107, Sheet2!$A$1:$I$1, 0), FALSE)</f>
        <v>#N/A</v>
      </c>
      <c r="AP107" s="4" t="e">
        <f>VLOOKUP("ppsTh", Sheet2!$A$2:$I$18, MATCH(S107, Sheet2!$A$1:$I$1, 0), FALSE)</f>
        <v>#N/A</v>
      </c>
      <c r="AQ107" s="4" t="e">
        <f>VLOOKUP("ppsPr", Sheet2!$A$2:$I$18, MATCH(T107, Sheet2!$A$1:$I$1, 0), FALSE)</f>
        <v>#N/A</v>
      </c>
      <c r="AR107" s="4" t="e">
        <f>VLOOKUP("wmpPr", Sheet2!$A$2:$I$18, MATCH(U107, Sheet2!$A$1:$I$1, 0), FALSE)</f>
        <v>#N/A</v>
      </c>
      <c r="AS107" s="4" t="e">
        <f>VLOOKUP("pcTh", Sheet2!$A$2:$I$18, MATCH(V107, Sheet2!$A$1:$I$1, 0), FALSE)</f>
        <v>#N/A</v>
      </c>
      <c r="AT107" s="4" t="e">
        <f>VLOOKUP("pcPr", Sheet2!$A$2:$I$18, MATCH(W107, Sheet2!$A$1:$I$1, 0), FALSE)</f>
        <v>#N/A</v>
      </c>
    </row>
    <row r="108" spans="1:46" x14ac:dyDescent="0.2">
      <c r="A108" s="5">
        <v>147</v>
      </c>
      <c r="B108" s="5" t="s">
        <v>363</v>
      </c>
      <c r="C108" s="5" t="s">
        <v>364</v>
      </c>
      <c r="D108" s="5" t="s">
        <v>365</v>
      </c>
      <c r="E108" s="5" t="s">
        <v>16</v>
      </c>
      <c r="F108" s="5" t="s">
        <v>26</v>
      </c>
      <c r="G108" s="5" t="s">
        <v>19</v>
      </c>
      <c r="H108" s="5" t="s">
        <v>17</v>
      </c>
      <c r="I108" s="5" t="s">
        <v>28</v>
      </c>
      <c r="J108" s="5" t="s">
        <v>18</v>
      </c>
      <c r="K108" s="5" t="s">
        <v>29</v>
      </c>
      <c r="L108" s="5" t="s">
        <v>17</v>
      </c>
      <c r="M108" s="5" t="s">
        <v>26</v>
      </c>
      <c r="N108" s="5" t="s">
        <v>18</v>
      </c>
      <c r="Y108" s="4">
        <f t="shared" si="4"/>
        <v>7.2</v>
      </c>
      <c r="Z108" s="4" t="e">
        <f t="shared" si="5"/>
        <v>#N/A</v>
      </c>
      <c r="AA108" s="4">
        <f t="shared" si="3"/>
        <v>7.2</v>
      </c>
      <c r="AC108" s="4">
        <f>VLOOKUP("phyTh", Sheet2!$A$2:$I$10, MATCH(F108, Sheet2!$A$1:$I$1, 0), FALSE)</f>
        <v>0.9</v>
      </c>
      <c r="AD108" s="4">
        <f>VLOOKUP("phyPr", Sheet2!$A$2:$I$10, MATCH(G108, Sheet2!$A$1:$I$1, 0), FALSE)</f>
        <v>0.5</v>
      </c>
      <c r="AE108" s="4">
        <f>VLOOKUP("m1Th", Sheet2!$A$2:$I$10, MATCH(H108, Sheet2!$A$1:$I$1, 0), FALSE)</f>
        <v>1.6</v>
      </c>
      <c r="AF108" s="4">
        <f>VLOOKUP("beeTh", Sheet2!$A$2:$I$10, MATCH(I108, Sheet2!$A$1:$I$1, 0), FALSE)</f>
        <v>1.05</v>
      </c>
      <c r="AG108" s="4">
        <f>VLOOKUP("beePr", Sheet2!$A$2:$I$10, MATCH(J108, Sheet2!$A$1:$I$1, 0), FALSE)</f>
        <v>0.45</v>
      </c>
      <c r="AH108" s="4">
        <f>VLOOKUP("egTh", Sheet2!$A$2:$I$10, MATCH(K108, Sheet2!$A$1:$I$1, 0), FALSE)</f>
        <v>0.4</v>
      </c>
      <c r="AI108" s="4">
        <f>VLOOKUP("egPr", Sheet2!$A$2:$I$10, MATCH(L108, Sheet2!$A$1:$I$1, 0), FALSE)</f>
        <v>0.8</v>
      </c>
      <c r="AJ108" s="4">
        <f>VLOOKUP("emTh", Sheet2!$A$2:$I$10, MATCH(M108, Sheet2!$A$1:$I$1, 0), FALSE)</f>
        <v>0.6</v>
      </c>
      <c r="AK108" s="4">
        <f>VLOOKUP("eePr", Sheet2!$A$2:$I$10, MATCH(N108, Sheet2!$A$1:$I$1, 0), FALSE)</f>
        <v>0.9</v>
      </c>
      <c r="AM108" s="4" t="e">
        <f>VLOOKUP("m2Th", Sheet2!$A$2:$I$18, MATCH(P108, Sheet2!$A$1:$I$1, 0), FALSE)</f>
        <v>#N/A</v>
      </c>
      <c r="AN108" s="4" t="e">
        <f>VLOOKUP("chemTh", Sheet2!$A$2:$I$18, MATCH(Q108, Sheet2!$A$1:$I$1, 0), FALSE)</f>
        <v>#N/A</v>
      </c>
      <c r="AO108" s="4" t="e">
        <f>VLOOKUP("chemPr", Sheet2!$A$2:$I$18, MATCH(R108, Sheet2!$A$1:$I$1, 0), FALSE)</f>
        <v>#N/A</v>
      </c>
      <c r="AP108" s="4" t="e">
        <f>VLOOKUP("ppsTh", Sheet2!$A$2:$I$18, MATCH(S108, Sheet2!$A$1:$I$1, 0), FALSE)</f>
        <v>#N/A</v>
      </c>
      <c r="AQ108" s="4" t="e">
        <f>VLOOKUP("ppsPr", Sheet2!$A$2:$I$18, MATCH(T108, Sheet2!$A$1:$I$1, 0), FALSE)</f>
        <v>#N/A</v>
      </c>
      <c r="AR108" s="4" t="e">
        <f>VLOOKUP("wmpPr", Sheet2!$A$2:$I$18, MATCH(U108, Sheet2!$A$1:$I$1, 0), FALSE)</f>
        <v>#N/A</v>
      </c>
      <c r="AS108" s="4" t="e">
        <f>VLOOKUP("pcTh", Sheet2!$A$2:$I$18, MATCH(V108, Sheet2!$A$1:$I$1, 0), FALSE)</f>
        <v>#N/A</v>
      </c>
      <c r="AT108" s="4" t="e">
        <f>VLOOKUP("pcPr", Sheet2!$A$2:$I$18, MATCH(W108, Sheet2!$A$1:$I$1, 0), FALSE)</f>
        <v>#N/A</v>
      </c>
    </row>
    <row r="109" spans="1:46" x14ac:dyDescent="0.2">
      <c r="A109" s="5">
        <v>183</v>
      </c>
      <c r="B109" s="5" t="s">
        <v>366</v>
      </c>
      <c r="C109" s="5" t="s">
        <v>367</v>
      </c>
      <c r="D109" s="5" t="s">
        <v>368</v>
      </c>
      <c r="E109" s="5" t="s">
        <v>16</v>
      </c>
      <c r="F109" s="5" t="s">
        <v>26</v>
      </c>
      <c r="G109" s="5" t="s">
        <v>17</v>
      </c>
      <c r="H109" s="5" t="s">
        <v>28</v>
      </c>
      <c r="I109" s="5" t="s">
        <v>28</v>
      </c>
      <c r="J109" s="5" t="s">
        <v>18</v>
      </c>
      <c r="K109" s="5" t="s">
        <v>28</v>
      </c>
      <c r="L109" s="5" t="s">
        <v>17</v>
      </c>
      <c r="M109" s="5" t="s">
        <v>27</v>
      </c>
      <c r="N109" s="5" t="s">
        <v>17</v>
      </c>
      <c r="Y109" s="4">
        <f t="shared" si="4"/>
        <v>6.5</v>
      </c>
      <c r="Z109" s="4" t="e">
        <f t="shared" si="5"/>
        <v>#N/A</v>
      </c>
      <c r="AA109" s="4">
        <f t="shared" si="3"/>
        <v>6.5</v>
      </c>
      <c r="AC109" s="4">
        <f>VLOOKUP("phyTh", Sheet2!$A$2:$I$10, MATCH(F109, Sheet2!$A$1:$I$1, 0), FALSE)</f>
        <v>0.9</v>
      </c>
      <c r="AD109" s="4">
        <f>VLOOKUP("phyPr", Sheet2!$A$2:$I$10, MATCH(G109, Sheet2!$A$1:$I$1, 0), FALSE)</f>
        <v>0.4</v>
      </c>
      <c r="AE109" s="4">
        <f>VLOOKUP("m1Th", Sheet2!$A$2:$I$10, MATCH(H109, Sheet2!$A$1:$I$1, 0), FALSE)</f>
        <v>1.4</v>
      </c>
      <c r="AF109" s="4">
        <f>VLOOKUP("beeTh", Sheet2!$A$2:$I$10, MATCH(I109, Sheet2!$A$1:$I$1, 0), FALSE)</f>
        <v>1.05</v>
      </c>
      <c r="AG109" s="4">
        <f>VLOOKUP("beePr", Sheet2!$A$2:$I$10, MATCH(J109, Sheet2!$A$1:$I$1, 0), FALSE)</f>
        <v>0.45</v>
      </c>
      <c r="AH109" s="4">
        <f>VLOOKUP("egTh", Sheet2!$A$2:$I$10, MATCH(K109, Sheet2!$A$1:$I$1, 0), FALSE)</f>
        <v>0.7</v>
      </c>
      <c r="AI109" s="4">
        <f>VLOOKUP("egPr", Sheet2!$A$2:$I$10, MATCH(L109, Sheet2!$A$1:$I$1, 0), FALSE)</f>
        <v>0.8</v>
      </c>
      <c r="AJ109" s="4">
        <f>VLOOKUP("emTh", Sheet2!$A$2:$I$10, MATCH(M109, Sheet2!$A$1:$I$1, 0), FALSE)</f>
        <v>0</v>
      </c>
      <c r="AK109" s="4">
        <f>VLOOKUP("eePr", Sheet2!$A$2:$I$10, MATCH(N109, Sheet2!$A$1:$I$1, 0), FALSE)</f>
        <v>0.8</v>
      </c>
      <c r="AM109" s="4" t="e">
        <f>VLOOKUP("m2Th", Sheet2!$A$2:$I$18, MATCH(P109, Sheet2!$A$1:$I$1, 0), FALSE)</f>
        <v>#N/A</v>
      </c>
      <c r="AN109" s="4" t="e">
        <f>VLOOKUP("chemTh", Sheet2!$A$2:$I$18, MATCH(Q109, Sheet2!$A$1:$I$1, 0), FALSE)</f>
        <v>#N/A</v>
      </c>
      <c r="AO109" s="4" t="e">
        <f>VLOOKUP("chemPr", Sheet2!$A$2:$I$18, MATCH(R109, Sheet2!$A$1:$I$1, 0), FALSE)</f>
        <v>#N/A</v>
      </c>
      <c r="AP109" s="4" t="e">
        <f>VLOOKUP("ppsTh", Sheet2!$A$2:$I$18, MATCH(S109, Sheet2!$A$1:$I$1, 0), FALSE)</f>
        <v>#N/A</v>
      </c>
      <c r="AQ109" s="4" t="e">
        <f>VLOOKUP("ppsPr", Sheet2!$A$2:$I$18, MATCH(T109, Sheet2!$A$1:$I$1, 0), FALSE)</f>
        <v>#N/A</v>
      </c>
      <c r="AR109" s="4" t="e">
        <f>VLOOKUP("wmpPr", Sheet2!$A$2:$I$18, MATCH(U109, Sheet2!$A$1:$I$1, 0), FALSE)</f>
        <v>#N/A</v>
      </c>
      <c r="AS109" s="4" t="e">
        <f>VLOOKUP("pcTh", Sheet2!$A$2:$I$18, MATCH(V109, Sheet2!$A$1:$I$1, 0), FALSE)</f>
        <v>#N/A</v>
      </c>
      <c r="AT109" s="4" t="e">
        <f>VLOOKUP("pcPr", Sheet2!$A$2:$I$18, MATCH(W109, Sheet2!$A$1:$I$1, 0), FALSE)</f>
        <v>#N/A</v>
      </c>
    </row>
    <row r="110" spans="1:46" x14ac:dyDescent="0.2">
      <c r="A110" s="5">
        <v>181</v>
      </c>
      <c r="B110" s="5" t="s">
        <v>369</v>
      </c>
      <c r="C110" s="5" t="s">
        <v>370</v>
      </c>
      <c r="D110" s="5" t="s">
        <v>371</v>
      </c>
      <c r="E110" s="5" t="s">
        <v>16</v>
      </c>
      <c r="F110" s="5" t="s">
        <v>29</v>
      </c>
      <c r="G110" s="5" t="s">
        <v>18</v>
      </c>
      <c r="H110" s="5" t="s">
        <v>45</v>
      </c>
      <c r="I110" s="5" t="s">
        <v>28</v>
      </c>
      <c r="J110" s="5" t="s">
        <v>19</v>
      </c>
      <c r="K110" s="5" t="s">
        <v>28</v>
      </c>
      <c r="L110" s="5" t="s">
        <v>18</v>
      </c>
      <c r="M110" s="5" t="s">
        <v>29</v>
      </c>
      <c r="N110" s="5" t="s">
        <v>18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>
        <f t="shared" si="4"/>
        <v>6.5000000000000009</v>
      </c>
      <c r="Z110" s="4" t="e">
        <f t="shared" si="5"/>
        <v>#N/A</v>
      </c>
      <c r="AA110" s="4">
        <f t="shared" si="3"/>
        <v>6.5000000000000009</v>
      </c>
      <c r="AC110" s="4">
        <f>VLOOKUP("phyTh", Sheet2!$A$2:$I$10, MATCH(F110, Sheet2!$A$1:$I$1, 0), FALSE)</f>
        <v>0.6</v>
      </c>
      <c r="AD110" s="4">
        <f>VLOOKUP("phyPr", Sheet2!$A$2:$I$10, MATCH(G110, Sheet2!$A$1:$I$1, 0), FALSE)</f>
        <v>0.45</v>
      </c>
      <c r="AE110" s="4">
        <f>VLOOKUP("m1Th", Sheet2!$A$2:$I$10, MATCH(H110, Sheet2!$A$1:$I$1, 0), FALSE)</f>
        <v>1</v>
      </c>
      <c r="AF110" s="4">
        <f>VLOOKUP("beeTh", Sheet2!$A$2:$I$10, MATCH(I110, Sheet2!$A$1:$I$1, 0), FALSE)</f>
        <v>1.05</v>
      </c>
      <c r="AG110" s="4">
        <f>VLOOKUP("beePr", Sheet2!$A$2:$I$10, MATCH(J110, Sheet2!$A$1:$I$1, 0), FALSE)</f>
        <v>0.5</v>
      </c>
      <c r="AH110" s="4">
        <f>VLOOKUP("egTh", Sheet2!$A$2:$I$10, MATCH(K110, Sheet2!$A$1:$I$1, 0), FALSE)</f>
        <v>0.7</v>
      </c>
      <c r="AI110" s="4">
        <f>VLOOKUP("egPr", Sheet2!$A$2:$I$10, MATCH(L110, Sheet2!$A$1:$I$1, 0), FALSE)</f>
        <v>0.9</v>
      </c>
      <c r="AJ110" s="4">
        <f>VLOOKUP("emTh", Sheet2!$A$2:$I$10, MATCH(M110, Sheet2!$A$1:$I$1, 0), FALSE)</f>
        <v>0.4</v>
      </c>
      <c r="AK110" s="4">
        <f>VLOOKUP("eePr", Sheet2!$A$2:$I$10, MATCH(N110, Sheet2!$A$1:$I$1, 0), FALSE)</f>
        <v>0.9</v>
      </c>
      <c r="AM110" s="4" t="e">
        <f>VLOOKUP("m2Th", Sheet2!$A$2:$I$18, MATCH(P110, Sheet2!$A$1:$I$1, 0), FALSE)</f>
        <v>#N/A</v>
      </c>
      <c r="AN110" s="4" t="e">
        <f>VLOOKUP("chemTh", Sheet2!$A$2:$I$18, MATCH(Q110, Sheet2!$A$1:$I$1, 0), FALSE)</f>
        <v>#N/A</v>
      </c>
      <c r="AO110" s="4" t="e">
        <f>VLOOKUP("chemPr", Sheet2!$A$2:$I$18, MATCH(R110, Sheet2!$A$1:$I$1, 0), FALSE)</f>
        <v>#N/A</v>
      </c>
      <c r="AP110" s="4" t="e">
        <f>VLOOKUP("ppsTh", Sheet2!$A$2:$I$18, MATCH(S110, Sheet2!$A$1:$I$1, 0), FALSE)</f>
        <v>#N/A</v>
      </c>
      <c r="AQ110" s="4" t="e">
        <f>VLOOKUP("ppsPr", Sheet2!$A$2:$I$18, MATCH(T110, Sheet2!$A$1:$I$1, 0), FALSE)</f>
        <v>#N/A</v>
      </c>
      <c r="AR110" s="4" t="e">
        <f>VLOOKUP("wmpPr", Sheet2!$A$2:$I$18, MATCH(U110, Sheet2!$A$1:$I$1, 0), FALSE)</f>
        <v>#N/A</v>
      </c>
      <c r="AS110" s="4" t="e">
        <f>VLOOKUP("pcTh", Sheet2!$A$2:$I$18, MATCH(V110, Sheet2!$A$1:$I$1, 0), FALSE)</f>
        <v>#N/A</v>
      </c>
      <c r="AT110" s="4" t="e">
        <f>VLOOKUP("pcPr", Sheet2!$A$2:$I$18, MATCH(W110, Sheet2!$A$1:$I$1, 0), FALSE)</f>
        <v>#N/A</v>
      </c>
    </row>
    <row r="111" spans="1:46" ht="20.399999999999999" x14ac:dyDescent="0.2">
      <c r="A111" s="5">
        <v>277</v>
      </c>
      <c r="B111" s="5" t="s">
        <v>372</v>
      </c>
      <c r="C111" s="5" t="s">
        <v>373</v>
      </c>
      <c r="D111" s="5" t="s">
        <v>374</v>
      </c>
      <c r="E111" s="5" t="s">
        <v>16</v>
      </c>
      <c r="F111" s="5" t="s">
        <v>27</v>
      </c>
      <c r="G111" s="5" t="s">
        <v>19</v>
      </c>
      <c r="H111" s="5" t="s">
        <v>27</v>
      </c>
      <c r="I111" s="5" t="s">
        <v>26</v>
      </c>
      <c r="J111" s="5" t="s">
        <v>17</v>
      </c>
      <c r="K111" s="5" t="s">
        <v>27</v>
      </c>
      <c r="L111" s="5" t="s">
        <v>28</v>
      </c>
      <c r="M111" s="5" t="s">
        <v>27</v>
      </c>
      <c r="N111" s="5" t="s">
        <v>17</v>
      </c>
      <c r="Y111" s="4">
        <f t="shared" si="4"/>
        <v>3.3</v>
      </c>
      <c r="Z111" s="4" t="e">
        <f t="shared" si="5"/>
        <v>#N/A</v>
      </c>
      <c r="AA111" s="4">
        <f t="shared" si="3"/>
        <v>3.3</v>
      </c>
      <c r="AC111" s="4">
        <f>VLOOKUP("phyTh", Sheet2!$A$2:$I$10, MATCH(F111, Sheet2!$A$1:$I$1, 0), FALSE)</f>
        <v>0</v>
      </c>
      <c r="AD111" s="4">
        <f>VLOOKUP("phyPr", Sheet2!$A$2:$I$10, MATCH(G111, Sheet2!$A$1:$I$1, 0), FALSE)</f>
        <v>0.5</v>
      </c>
      <c r="AE111" s="4">
        <f>VLOOKUP("m1Th", Sheet2!$A$2:$I$10, MATCH(H111, Sheet2!$A$1:$I$1, 0), FALSE)</f>
        <v>0</v>
      </c>
      <c r="AF111" s="4">
        <f>VLOOKUP("beeTh", Sheet2!$A$2:$I$10, MATCH(I111, Sheet2!$A$1:$I$1, 0), FALSE)</f>
        <v>0.9</v>
      </c>
      <c r="AG111" s="4">
        <f>VLOOKUP("beePr", Sheet2!$A$2:$I$10, MATCH(J111, Sheet2!$A$1:$I$1, 0), FALSE)</f>
        <v>0.4</v>
      </c>
      <c r="AH111" s="4">
        <f>VLOOKUP("egTh", Sheet2!$A$2:$I$10, MATCH(K111, Sheet2!$A$1:$I$1, 0), FALSE)</f>
        <v>0</v>
      </c>
      <c r="AI111" s="4">
        <f>VLOOKUP("egPr", Sheet2!$A$2:$I$10, MATCH(L111, Sheet2!$A$1:$I$1, 0), FALSE)</f>
        <v>0.7</v>
      </c>
      <c r="AJ111" s="4">
        <f>VLOOKUP("emTh", Sheet2!$A$2:$I$10, MATCH(M111, Sheet2!$A$1:$I$1, 0), FALSE)</f>
        <v>0</v>
      </c>
      <c r="AK111" s="4">
        <f>VLOOKUP("eePr", Sheet2!$A$2:$I$10, MATCH(N111, Sheet2!$A$1:$I$1, 0), FALSE)</f>
        <v>0.8</v>
      </c>
      <c r="AM111" s="4" t="e">
        <f>VLOOKUP("m2Th", Sheet2!$A$2:$I$18, MATCH(P111, Sheet2!$A$1:$I$1, 0), FALSE)</f>
        <v>#N/A</v>
      </c>
      <c r="AN111" s="4" t="e">
        <f>VLOOKUP("chemTh", Sheet2!$A$2:$I$18, MATCH(Q111, Sheet2!$A$1:$I$1, 0), FALSE)</f>
        <v>#N/A</v>
      </c>
      <c r="AO111" s="4" t="e">
        <f>VLOOKUP("chemPr", Sheet2!$A$2:$I$18, MATCH(R111, Sheet2!$A$1:$I$1, 0), FALSE)</f>
        <v>#N/A</v>
      </c>
      <c r="AP111" s="4" t="e">
        <f>VLOOKUP("ppsTh", Sheet2!$A$2:$I$18, MATCH(S111, Sheet2!$A$1:$I$1, 0), FALSE)</f>
        <v>#N/A</v>
      </c>
      <c r="AQ111" s="4" t="e">
        <f>VLOOKUP("ppsPr", Sheet2!$A$2:$I$18, MATCH(T111, Sheet2!$A$1:$I$1, 0), FALSE)</f>
        <v>#N/A</v>
      </c>
      <c r="AR111" s="4" t="e">
        <f>VLOOKUP("wmpPr", Sheet2!$A$2:$I$18, MATCH(U111, Sheet2!$A$1:$I$1, 0), FALSE)</f>
        <v>#N/A</v>
      </c>
      <c r="AS111" s="4" t="e">
        <f>VLOOKUP("pcTh", Sheet2!$A$2:$I$18, MATCH(V111, Sheet2!$A$1:$I$1, 0), FALSE)</f>
        <v>#N/A</v>
      </c>
      <c r="AT111" s="4" t="e">
        <f>VLOOKUP("pcPr", Sheet2!$A$2:$I$18, MATCH(W111, Sheet2!$A$1:$I$1, 0), FALSE)</f>
        <v>#N/A</v>
      </c>
    </row>
    <row r="112" spans="1:46" x14ac:dyDescent="0.2">
      <c r="A112" s="5">
        <v>119</v>
      </c>
      <c r="B112" s="5" t="s">
        <v>375</v>
      </c>
      <c r="C112" s="5" t="s">
        <v>376</v>
      </c>
      <c r="D112" s="5" t="s">
        <v>377</v>
      </c>
      <c r="E112" s="5" t="s">
        <v>16</v>
      </c>
      <c r="F112" s="5" t="s">
        <v>17</v>
      </c>
      <c r="G112" s="5" t="s">
        <v>17</v>
      </c>
      <c r="H112" s="5" t="s">
        <v>17</v>
      </c>
      <c r="I112" s="5" t="s">
        <v>17</v>
      </c>
      <c r="J112" s="5" t="s">
        <v>19</v>
      </c>
      <c r="K112" s="5" t="s">
        <v>28</v>
      </c>
      <c r="L112" s="5" t="s">
        <v>17</v>
      </c>
      <c r="M112" s="5" t="s">
        <v>45</v>
      </c>
      <c r="N112" s="5" t="s">
        <v>17</v>
      </c>
      <c r="Y112" s="4">
        <f t="shared" si="4"/>
        <v>7.7</v>
      </c>
      <c r="Z112" s="4" t="e">
        <f t="shared" si="5"/>
        <v>#N/A</v>
      </c>
      <c r="AA112" s="4">
        <f t="shared" si="3"/>
        <v>7.7</v>
      </c>
      <c r="AC112" s="4">
        <f>VLOOKUP("phyTh", Sheet2!$A$2:$I$10, MATCH(F112, Sheet2!$A$1:$I$1, 0), FALSE)</f>
        <v>1.2</v>
      </c>
      <c r="AD112" s="4">
        <f>VLOOKUP("phyPr", Sheet2!$A$2:$I$10, MATCH(G112, Sheet2!$A$1:$I$1, 0), FALSE)</f>
        <v>0.4</v>
      </c>
      <c r="AE112" s="4">
        <f>VLOOKUP("m1Th", Sheet2!$A$2:$I$10, MATCH(H112, Sheet2!$A$1:$I$1, 0), FALSE)</f>
        <v>1.6</v>
      </c>
      <c r="AF112" s="4">
        <f>VLOOKUP("beeTh", Sheet2!$A$2:$I$10, MATCH(I112, Sheet2!$A$1:$I$1, 0), FALSE)</f>
        <v>1.2</v>
      </c>
      <c r="AG112" s="4">
        <f>VLOOKUP("beePr", Sheet2!$A$2:$I$10, MATCH(J112, Sheet2!$A$1:$I$1, 0), FALSE)</f>
        <v>0.5</v>
      </c>
      <c r="AH112" s="4">
        <f>VLOOKUP("egTh", Sheet2!$A$2:$I$10, MATCH(K112, Sheet2!$A$1:$I$1, 0), FALSE)</f>
        <v>0.7</v>
      </c>
      <c r="AI112" s="4">
        <f>VLOOKUP("egPr", Sheet2!$A$2:$I$10, MATCH(L112, Sheet2!$A$1:$I$1, 0), FALSE)</f>
        <v>0.8</v>
      </c>
      <c r="AJ112" s="4">
        <f>VLOOKUP("emTh", Sheet2!$A$2:$I$10, MATCH(M112, Sheet2!$A$1:$I$1, 0), FALSE)</f>
        <v>0.5</v>
      </c>
      <c r="AK112" s="4">
        <f>VLOOKUP("eePr", Sheet2!$A$2:$I$10, MATCH(N112, Sheet2!$A$1:$I$1, 0), FALSE)</f>
        <v>0.8</v>
      </c>
      <c r="AM112" s="4" t="e">
        <f>VLOOKUP("m2Th", Sheet2!$A$2:$I$18, MATCH(P112, Sheet2!$A$1:$I$1, 0), FALSE)</f>
        <v>#N/A</v>
      </c>
      <c r="AN112" s="4" t="e">
        <f>VLOOKUP("chemTh", Sheet2!$A$2:$I$18, MATCH(Q112, Sheet2!$A$1:$I$1, 0), FALSE)</f>
        <v>#N/A</v>
      </c>
      <c r="AO112" s="4" t="e">
        <f>VLOOKUP("chemPr", Sheet2!$A$2:$I$18, MATCH(R112, Sheet2!$A$1:$I$1, 0), FALSE)</f>
        <v>#N/A</v>
      </c>
      <c r="AP112" s="4" t="e">
        <f>VLOOKUP("ppsTh", Sheet2!$A$2:$I$18, MATCH(S112, Sheet2!$A$1:$I$1, 0), FALSE)</f>
        <v>#N/A</v>
      </c>
      <c r="AQ112" s="4" t="e">
        <f>VLOOKUP("ppsPr", Sheet2!$A$2:$I$18, MATCH(T112, Sheet2!$A$1:$I$1, 0), FALSE)</f>
        <v>#N/A</v>
      </c>
      <c r="AR112" s="4" t="e">
        <f>VLOOKUP("wmpPr", Sheet2!$A$2:$I$18, MATCH(U112, Sheet2!$A$1:$I$1, 0), FALSE)</f>
        <v>#N/A</v>
      </c>
      <c r="AS112" s="4" t="e">
        <f>VLOOKUP("pcTh", Sheet2!$A$2:$I$18, MATCH(V112, Sheet2!$A$1:$I$1, 0), FALSE)</f>
        <v>#N/A</v>
      </c>
      <c r="AT112" s="4" t="e">
        <f>VLOOKUP("pcPr", Sheet2!$A$2:$I$18, MATCH(W112, Sheet2!$A$1:$I$1, 0), FALSE)</f>
        <v>#N/A</v>
      </c>
    </row>
    <row r="113" spans="1:46" x14ac:dyDescent="0.2">
      <c r="A113" s="5">
        <v>164</v>
      </c>
      <c r="B113" s="5" t="s">
        <v>378</v>
      </c>
      <c r="C113" s="5" t="s">
        <v>379</v>
      </c>
      <c r="D113" s="5" t="s">
        <v>380</v>
      </c>
      <c r="E113" s="5" t="s">
        <v>16</v>
      </c>
      <c r="F113" s="5" t="s">
        <v>26</v>
      </c>
      <c r="G113" s="5" t="s">
        <v>28</v>
      </c>
      <c r="H113" s="5" t="s">
        <v>26</v>
      </c>
      <c r="I113" s="5" t="s">
        <v>26</v>
      </c>
      <c r="J113" s="5" t="s">
        <v>17</v>
      </c>
      <c r="K113" s="5" t="s">
        <v>17</v>
      </c>
      <c r="L113" s="5" t="s">
        <v>18</v>
      </c>
      <c r="M113" s="5" t="s">
        <v>45</v>
      </c>
      <c r="N113" s="5" t="s">
        <v>18</v>
      </c>
      <c r="Y113" s="4">
        <f t="shared" si="4"/>
        <v>6.8500000000000005</v>
      </c>
      <c r="Z113" s="4" t="e">
        <f t="shared" si="5"/>
        <v>#N/A</v>
      </c>
      <c r="AA113" s="4">
        <f t="shared" si="3"/>
        <v>6.8500000000000005</v>
      </c>
      <c r="AC113" s="4">
        <f>VLOOKUP("phyTh", Sheet2!$A$2:$I$10, MATCH(F113, Sheet2!$A$1:$I$1, 0), FALSE)</f>
        <v>0.9</v>
      </c>
      <c r="AD113" s="4">
        <f>VLOOKUP("phyPr", Sheet2!$A$2:$I$10, MATCH(G113, Sheet2!$A$1:$I$1, 0), FALSE)</f>
        <v>0.35</v>
      </c>
      <c r="AE113" s="4">
        <f>VLOOKUP("m1Th", Sheet2!$A$2:$I$10, MATCH(H113, Sheet2!$A$1:$I$1, 0), FALSE)</f>
        <v>1.2</v>
      </c>
      <c r="AF113" s="4">
        <f>VLOOKUP("beeTh", Sheet2!$A$2:$I$10, MATCH(I113, Sheet2!$A$1:$I$1, 0), FALSE)</f>
        <v>0.9</v>
      </c>
      <c r="AG113" s="4">
        <f>VLOOKUP("beePr", Sheet2!$A$2:$I$10, MATCH(J113, Sheet2!$A$1:$I$1, 0), FALSE)</f>
        <v>0.4</v>
      </c>
      <c r="AH113" s="4">
        <f>VLOOKUP("egTh", Sheet2!$A$2:$I$10, MATCH(K113, Sheet2!$A$1:$I$1, 0), FALSE)</f>
        <v>0.8</v>
      </c>
      <c r="AI113" s="4">
        <f>VLOOKUP("egPr", Sheet2!$A$2:$I$10, MATCH(L113, Sheet2!$A$1:$I$1, 0), FALSE)</f>
        <v>0.9</v>
      </c>
      <c r="AJ113" s="4">
        <f>VLOOKUP("emTh", Sheet2!$A$2:$I$10, MATCH(M113, Sheet2!$A$1:$I$1, 0), FALSE)</f>
        <v>0.5</v>
      </c>
      <c r="AK113" s="4">
        <f>VLOOKUP("eePr", Sheet2!$A$2:$I$10, MATCH(N113, Sheet2!$A$1:$I$1, 0), FALSE)</f>
        <v>0.9</v>
      </c>
      <c r="AM113" s="4" t="e">
        <f>VLOOKUP("m2Th", Sheet2!$A$2:$I$18, MATCH(P113, Sheet2!$A$1:$I$1, 0), FALSE)</f>
        <v>#N/A</v>
      </c>
      <c r="AN113" s="4" t="e">
        <f>VLOOKUP("chemTh", Sheet2!$A$2:$I$18, MATCH(Q113, Sheet2!$A$1:$I$1, 0), FALSE)</f>
        <v>#N/A</v>
      </c>
      <c r="AO113" s="4" t="e">
        <f>VLOOKUP("chemPr", Sheet2!$A$2:$I$18, MATCH(R113, Sheet2!$A$1:$I$1, 0), FALSE)</f>
        <v>#N/A</v>
      </c>
      <c r="AP113" s="4" t="e">
        <f>VLOOKUP("ppsTh", Sheet2!$A$2:$I$18, MATCH(S113, Sheet2!$A$1:$I$1, 0), FALSE)</f>
        <v>#N/A</v>
      </c>
      <c r="AQ113" s="4" t="e">
        <f>VLOOKUP("ppsPr", Sheet2!$A$2:$I$18, MATCH(T113, Sheet2!$A$1:$I$1, 0), FALSE)</f>
        <v>#N/A</v>
      </c>
      <c r="AR113" s="4" t="e">
        <f>VLOOKUP("wmpPr", Sheet2!$A$2:$I$18, MATCH(U113, Sheet2!$A$1:$I$1, 0), FALSE)</f>
        <v>#N/A</v>
      </c>
      <c r="AS113" s="4" t="e">
        <f>VLOOKUP("pcTh", Sheet2!$A$2:$I$18, MATCH(V113, Sheet2!$A$1:$I$1, 0), FALSE)</f>
        <v>#N/A</v>
      </c>
      <c r="AT113" s="4" t="e">
        <f>VLOOKUP("pcPr", Sheet2!$A$2:$I$18, MATCH(W113, Sheet2!$A$1:$I$1, 0), FALSE)</f>
        <v>#N/A</v>
      </c>
    </row>
    <row r="114" spans="1:46" x14ac:dyDescent="0.2">
      <c r="A114" s="5">
        <v>179</v>
      </c>
      <c r="B114" s="5" t="s">
        <v>381</v>
      </c>
      <c r="C114" s="5" t="s">
        <v>382</v>
      </c>
      <c r="D114" s="5" t="s">
        <v>383</v>
      </c>
      <c r="E114" s="5" t="s">
        <v>16</v>
      </c>
      <c r="F114" s="5" t="s">
        <v>29</v>
      </c>
      <c r="G114" s="5" t="s">
        <v>28</v>
      </c>
      <c r="H114" s="5" t="s">
        <v>28</v>
      </c>
      <c r="I114" s="5" t="s">
        <v>26</v>
      </c>
      <c r="J114" s="5" t="s">
        <v>17</v>
      </c>
      <c r="K114" s="5" t="s">
        <v>26</v>
      </c>
      <c r="L114" s="5" t="s">
        <v>18</v>
      </c>
      <c r="M114" s="5" t="s">
        <v>45</v>
      </c>
      <c r="N114" s="5" t="s">
        <v>18</v>
      </c>
      <c r="Y114" s="4">
        <f t="shared" si="4"/>
        <v>6.55</v>
      </c>
      <c r="Z114" s="4" t="e">
        <f t="shared" si="5"/>
        <v>#N/A</v>
      </c>
      <c r="AA114" s="4">
        <f t="shared" si="3"/>
        <v>6.55</v>
      </c>
      <c r="AC114" s="4">
        <f>VLOOKUP("phyTh", Sheet2!$A$2:$I$10, MATCH(F114, Sheet2!$A$1:$I$1, 0), FALSE)</f>
        <v>0.6</v>
      </c>
      <c r="AD114" s="4">
        <f>VLOOKUP("phyPr", Sheet2!$A$2:$I$10, MATCH(G114, Sheet2!$A$1:$I$1, 0), FALSE)</f>
        <v>0.35</v>
      </c>
      <c r="AE114" s="4">
        <f>VLOOKUP("m1Th", Sheet2!$A$2:$I$10, MATCH(H114, Sheet2!$A$1:$I$1, 0), FALSE)</f>
        <v>1.4</v>
      </c>
      <c r="AF114" s="4">
        <f>VLOOKUP("beeTh", Sheet2!$A$2:$I$10, MATCH(I114, Sheet2!$A$1:$I$1, 0), FALSE)</f>
        <v>0.9</v>
      </c>
      <c r="AG114" s="4">
        <f>VLOOKUP("beePr", Sheet2!$A$2:$I$10, MATCH(J114, Sheet2!$A$1:$I$1, 0), FALSE)</f>
        <v>0.4</v>
      </c>
      <c r="AH114" s="4">
        <f>VLOOKUP("egTh", Sheet2!$A$2:$I$10, MATCH(K114, Sheet2!$A$1:$I$1, 0), FALSE)</f>
        <v>0.6</v>
      </c>
      <c r="AI114" s="4">
        <f>VLOOKUP("egPr", Sheet2!$A$2:$I$10, MATCH(L114, Sheet2!$A$1:$I$1, 0), FALSE)</f>
        <v>0.9</v>
      </c>
      <c r="AJ114" s="4">
        <f>VLOOKUP("emTh", Sheet2!$A$2:$I$10, MATCH(M114, Sheet2!$A$1:$I$1, 0), FALSE)</f>
        <v>0.5</v>
      </c>
      <c r="AK114" s="4">
        <f>VLOOKUP("eePr", Sheet2!$A$2:$I$10, MATCH(N114, Sheet2!$A$1:$I$1, 0), FALSE)</f>
        <v>0.9</v>
      </c>
      <c r="AM114" s="4" t="e">
        <f>VLOOKUP("m2Th", Sheet2!$A$2:$I$18, MATCH(P114, Sheet2!$A$1:$I$1, 0), FALSE)</f>
        <v>#N/A</v>
      </c>
      <c r="AN114" s="4" t="e">
        <f>VLOOKUP("chemTh", Sheet2!$A$2:$I$18, MATCH(Q114, Sheet2!$A$1:$I$1, 0), FALSE)</f>
        <v>#N/A</v>
      </c>
      <c r="AO114" s="4" t="e">
        <f>VLOOKUP("chemPr", Sheet2!$A$2:$I$18, MATCH(R114, Sheet2!$A$1:$I$1, 0), FALSE)</f>
        <v>#N/A</v>
      </c>
      <c r="AP114" s="4" t="e">
        <f>VLOOKUP("ppsTh", Sheet2!$A$2:$I$18, MATCH(S114, Sheet2!$A$1:$I$1, 0), FALSE)</f>
        <v>#N/A</v>
      </c>
      <c r="AQ114" s="4" t="e">
        <f>VLOOKUP("ppsPr", Sheet2!$A$2:$I$18, MATCH(T114, Sheet2!$A$1:$I$1, 0), FALSE)</f>
        <v>#N/A</v>
      </c>
      <c r="AR114" s="4" t="e">
        <f>VLOOKUP("wmpPr", Sheet2!$A$2:$I$18, MATCH(U114, Sheet2!$A$1:$I$1, 0), FALSE)</f>
        <v>#N/A</v>
      </c>
      <c r="AS114" s="4" t="e">
        <f>VLOOKUP("pcTh", Sheet2!$A$2:$I$18, MATCH(V114, Sheet2!$A$1:$I$1, 0), FALSE)</f>
        <v>#N/A</v>
      </c>
      <c r="AT114" s="4" t="e">
        <f>VLOOKUP("pcPr", Sheet2!$A$2:$I$18, MATCH(W114, Sheet2!$A$1:$I$1, 0), FALSE)</f>
        <v>#N/A</v>
      </c>
    </row>
    <row r="115" spans="1:46" x14ac:dyDescent="0.2">
      <c r="A115" s="5">
        <v>48</v>
      </c>
      <c r="B115" s="5" t="s">
        <v>384</v>
      </c>
      <c r="C115" s="5" t="s">
        <v>385</v>
      </c>
      <c r="D115" s="5" t="s">
        <v>386</v>
      </c>
      <c r="E115" s="5" t="s">
        <v>16</v>
      </c>
      <c r="F115" s="5" t="s">
        <v>19</v>
      </c>
      <c r="G115" s="5" t="s">
        <v>17</v>
      </c>
      <c r="H115" s="5" t="s">
        <v>17</v>
      </c>
      <c r="I115" s="5" t="s">
        <v>17</v>
      </c>
      <c r="J115" s="5" t="s">
        <v>18</v>
      </c>
      <c r="K115" s="5" t="s">
        <v>17</v>
      </c>
      <c r="L115" s="5" t="s">
        <v>19</v>
      </c>
      <c r="M115" s="5" t="s">
        <v>28</v>
      </c>
      <c r="N115" s="5" t="s">
        <v>19</v>
      </c>
      <c r="Y115" s="4">
        <f t="shared" si="4"/>
        <v>8.65</v>
      </c>
      <c r="Z115" s="4" t="e">
        <f t="shared" si="5"/>
        <v>#N/A</v>
      </c>
      <c r="AA115" s="4">
        <f t="shared" si="3"/>
        <v>8.65</v>
      </c>
      <c r="AC115" s="4">
        <f>VLOOKUP("phyTh", Sheet2!$A$2:$I$10, MATCH(F115, Sheet2!$A$1:$I$1, 0), FALSE)</f>
        <v>1.5</v>
      </c>
      <c r="AD115" s="4">
        <f>VLOOKUP("phyPr", Sheet2!$A$2:$I$10, MATCH(G115, Sheet2!$A$1:$I$1, 0), FALSE)</f>
        <v>0.4</v>
      </c>
      <c r="AE115" s="4">
        <f>VLOOKUP("m1Th", Sheet2!$A$2:$I$10, MATCH(H115, Sheet2!$A$1:$I$1, 0), FALSE)</f>
        <v>1.6</v>
      </c>
      <c r="AF115" s="4">
        <f>VLOOKUP("beeTh", Sheet2!$A$2:$I$10, MATCH(I115, Sheet2!$A$1:$I$1, 0), FALSE)</f>
        <v>1.2</v>
      </c>
      <c r="AG115" s="4">
        <f>VLOOKUP("beePr", Sheet2!$A$2:$I$10, MATCH(J115, Sheet2!$A$1:$I$1, 0), FALSE)</f>
        <v>0.45</v>
      </c>
      <c r="AH115" s="4">
        <f>VLOOKUP("egTh", Sheet2!$A$2:$I$10, MATCH(K115, Sheet2!$A$1:$I$1, 0), FALSE)</f>
        <v>0.8</v>
      </c>
      <c r="AI115" s="4">
        <f>VLOOKUP("egPr", Sheet2!$A$2:$I$10, MATCH(L115, Sheet2!$A$1:$I$1, 0), FALSE)</f>
        <v>1</v>
      </c>
      <c r="AJ115" s="4">
        <f>VLOOKUP("emTh", Sheet2!$A$2:$I$10, MATCH(M115, Sheet2!$A$1:$I$1, 0), FALSE)</f>
        <v>0.7</v>
      </c>
      <c r="AK115" s="4">
        <f>VLOOKUP("eePr", Sheet2!$A$2:$I$10, MATCH(N115, Sheet2!$A$1:$I$1, 0), FALSE)</f>
        <v>1</v>
      </c>
      <c r="AM115" s="4" t="e">
        <f>VLOOKUP("m2Th", Sheet2!$A$2:$I$18, MATCH(P115, Sheet2!$A$1:$I$1, 0), FALSE)</f>
        <v>#N/A</v>
      </c>
      <c r="AN115" s="4" t="e">
        <f>VLOOKUP("chemTh", Sheet2!$A$2:$I$18, MATCH(Q115, Sheet2!$A$1:$I$1, 0), FALSE)</f>
        <v>#N/A</v>
      </c>
      <c r="AO115" s="4" t="e">
        <f>VLOOKUP("chemPr", Sheet2!$A$2:$I$18, MATCH(R115, Sheet2!$A$1:$I$1, 0), FALSE)</f>
        <v>#N/A</v>
      </c>
      <c r="AP115" s="4" t="e">
        <f>VLOOKUP("ppsTh", Sheet2!$A$2:$I$18, MATCH(S115, Sheet2!$A$1:$I$1, 0), FALSE)</f>
        <v>#N/A</v>
      </c>
      <c r="AQ115" s="4" t="e">
        <f>VLOOKUP("ppsPr", Sheet2!$A$2:$I$18, MATCH(T115, Sheet2!$A$1:$I$1, 0), FALSE)</f>
        <v>#N/A</v>
      </c>
      <c r="AR115" s="4" t="e">
        <f>VLOOKUP("wmpPr", Sheet2!$A$2:$I$18, MATCH(U115, Sheet2!$A$1:$I$1, 0), FALSE)</f>
        <v>#N/A</v>
      </c>
      <c r="AS115" s="4" t="e">
        <f>VLOOKUP("pcTh", Sheet2!$A$2:$I$18, MATCH(V115, Sheet2!$A$1:$I$1, 0), FALSE)</f>
        <v>#N/A</v>
      </c>
      <c r="AT115" s="4" t="e">
        <f>VLOOKUP("pcPr", Sheet2!$A$2:$I$18, MATCH(W115, Sheet2!$A$1:$I$1, 0), FALSE)</f>
        <v>#N/A</v>
      </c>
    </row>
    <row r="116" spans="1:46" x14ac:dyDescent="0.2">
      <c r="A116" s="5">
        <v>273</v>
      </c>
      <c r="B116" s="5" t="s">
        <v>387</v>
      </c>
      <c r="C116" s="5" t="s">
        <v>388</v>
      </c>
      <c r="D116" s="5" t="s">
        <v>389</v>
      </c>
      <c r="E116" s="5" t="s">
        <v>16</v>
      </c>
      <c r="F116" s="5" t="s">
        <v>27</v>
      </c>
      <c r="G116" s="5" t="s">
        <v>18</v>
      </c>
      <c r="H116" s="5" t="s">
        <v>27</v>
      </c>
      <c r="I116" s="5" t="s">
        <v>28</v>
      </c>
      <c r="J116" s="5" t="s">
        <v>19</v>
      </c>
      <c r="K116" s="5" t="s">
        <v>27</v>
      </c>
      <c r="L116" s="5" t="s">
        <v>26</v>
      </c>
      <c r="M116" s="5" t="s">
        <v>27</v>
      </c>
      <c r="N116" s="5" t="s">
        <v>18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>
        <f t="shared" si="4"/>
        <v>3.5</v>
      </c>
      <c r="Z116" s="4" t="e">
        <f t="shared" si="5"/>
        <v>#N/A</v>
      </c>
      <c r="AA116" s="4">
        <f t="shared" si="3"/>
        <v>3.5</v>
      </c>
      <c r="AC116" s="4">
        <f>VLOOKUP("phyTh", Sheet2!$A$2:$I$10, MATCH(F116, Sheet2!$A$1:$I$1, 0), FALSE)</f>
        <v>0</v>
      </c>
      <c r="AD116" s="4">
        <f>VLOOKUP("phyPr", Sheet2!$A$2:$I$10, MATCH(G116, Sheet2!$A$1:$I$1, 0), FALSE)</f>
        <v>0.45</v>
      </c>
      <c r="AE116" s="4">
        <f>VLOOKUP("m1Th", Sheet2!$A$2:$I$10, MATCH(H116, Sheet2!$A$1:$I$1, 0), FALSE)</f>
        <v>0</v>
      </c>
      <c r="AF116" s="4">
        <f>VLOOKUP("beeTh", Sheet2!$A$2:$I$10, MATCH(I116, Sheet2!$A$1:$I$1, 0), FALSE)</f>
        <v>1.05</v>
      </c>
      <c r="AG116" s="4">
        <f>VLOOKUP("beePr", Sheet2!$A$2:$I$10, MATCH(J116, Sheet2!$A$1:$I$1, 0), FALSE)</f>
        <v>0.5</v>
      </c>
      <c r="AH116" s="4">
        <f>VLOOKUP("egTh", Sheet2!$A$2:$I$10, MATCH(K116, Sheet2!$A$1:$I$1, 0), FALSE)</f>
        <v>0</v>
      </c>
      <c r="AI116" s="4">
        <f>VLOOKUP("egPr", Sheet2!$A$2:$I$10, MATCH(L116, Sheet2!$A$1:$I$1, 0), FALSE)</f>
        <v>0.6</v>
      </c>
      <c r="AJ116" s="4">
        <f>VLOOKUP("emTh", Sheet2!$A$2:$I$10, MATCH(M116, Sheet2!$A$1:$I$1, 0), FALSE)</f>
        <v>0</v>
      </c>
      <c r="AK116" s="4">
        <f>VLOOKUP("eePr", Sheet2!$A$2:$I$10, MATCH(N116, Sheet2!$A$1:$I$1, 0), FALSE)</f>
        <v>0.9</v>
      </c>
      <c r="AM116" s="4" t="e">
        <f>VLOOKUP("m2Th", Sheet2!$A$2:$I$18, MATCH(P116, Sheet2!$A$1:$I$1, 0), FALSE)</f>
        <v>#N/A</v>
      </c>
      <c r="AN116" s="4" t="e">
        <f>VLOOKUP("chemTh", Sheet2!$A$2:$I$18, MATCH(Q116, Sheet2!$A$1:$I$1, 0), FALSE)</f>
        <v>#N/A</v>
      </c>
      <c r="AO116" s="4" t="e">
        <f>VLOOKUP("chemPr", Sheet2!$A$2:$I$18, MATCH(R116, Sheet2!$A$1:$I$1, 0), FALSE)</f>
        <v>#N/A</v>
      </c>
      <c r="AP116" s="4" t="e">
        <f>VLOOKUP("ppsTh", Sheet2!$A$2:$I$18, MATCH(S116, Sheet2!$A$1:$I$1, 0), FALSE)</f>
        <v>#N/A</v>
      </c>
      <c r="AQ116" s="4" t="e">
        <f>VLOOKUP("ppsPr", Sheet2!$A$2:$I$18, MATCH(T116, Sheet2!$A$1:$I$1, 0), FALSE)</f>
        <v>#N/A</v>
      </c>
      <c r="AR116" s="4" t="e">
        <f>VLOOKUP("wmpPr", Sheet2!$A$2:$I$18, MATCH(U116, Sheet2!$A$1:$I$1, 0), FALSE)</f>
        <v>#N/A</v>
      </c>
      <c r="AS116" s="4" t="e">
        <f>VLOOKUP("pcTh", Sheet2!$A$2:$I$18, MATCH(V116, Sheet2!$A$1:$I$1, 0), FALSE)</f>
        <v>#N/A</v>
      </c>
      <c r="AT116" s="4" t="e">
        <f>VLOOKUP("pcPr", Sheet2!$A$2:$I$18, MATCH(W116, Sheet2!$A$1:$I$1, 0), FALSE)</f>
        <v>#N/A</v>
      </c>
    </row>
    <row r="117" spans="1:46" x14ac:dyDescent="0.2">
      <c r="A117" s="5">
        <v>125</v>
      </c>
      <c r="B117" s="5" t="s">
        <v>390</v>
      </c>
      <c r="C117" s="5" t="s">
        <v>391</v>
      </c>
      <c r="D117" s="5" t="s">
        <v>392</v>
      </c>
      <c r="E117" s="5" t="s">
        <v>16</v>
      </c>
      <c r="F117" s="5" t="s">
        <v>17</v>
      </c>
      <c r="G117" s="5" t="s">
        <v>18</v>
      </c>
      <c r="H117" s="5" t="s">
        <v>26</v>
      </c>
      <c r="I117" s="5" t="s">
        <v>17</v>
      </c>
      <c r="J117" s="5" t="s">
        <v>18</v>
      </c>
      <c r="K117" s="5" t="s">
        <v>26</v>
      </c>
      <c r="L117" s="5" t="s">
        <v>17</v>
      </c>
      <c r="M117" s="5" t="s">
        <v>28</v>
      </c>
      <c r="N117" s="5" t="s">
        <v>19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4">
        <f t="shared" si="4"/>
        <v>7.6</v>
      </c>
      <c r="Z117" s="4" t="e">
        <f t="shared" si="5"/>
        <v>#N/A</v>
      </c>
      <c r="AA117" s="4">
        <f t="shared" si="3"/>
        <v>7.6</v>
      </c>
      <c r="AC117" s="4">
        <f>VLOOKUP("phyTh", Sheet2!$A$2:$I$10, MATCH(F117, Sheet2!$A$1:$I$1, 0), FALSE)</f>
        <v>1.2</v>
      </c>
      <c r="AD117" s="4">
        <f>VLOOKUP("phyPr", Sheet2!$A$2:$I$10, MATCH(G117, Sheet2!$A$1:$I$1, 0), FALSE)</f>
        <v>0.45</v>
      </c>
      <c r="AE117" s="4">
        <f>VLOOKUP("m1Th", Sheet2!$A$2:$I$10, MATCH(H117, Sheet2!$A$1:$I$1, 0), FALSE)</f>
        <v>1.2</v>
      </c>
      <c r="AF117" s="4">
        <f>VLOOKUP("beeTh", Sheet2!$A$2:$I$10, MATCH(I117, Sheet2!$A$1:$I$1, 0), FALSE)</f>
        <v>1.2</v>
      </c>
      <c r="AG117" s="4">
        <f>VLOOKUP("beePr", Sheet2!$A$2:$I$10, MATCH(J117, Sheet2!$A$1:$I$1, 0), FALSE)</f>
        <v>0.45</v>
      </c>
      <c r="AH117" s="4">
        <f>VLOOKUP("egTh", Sheet2!$A$2:$I$10, MATCH(K117, Sheet2!$A$1:$I$1, 0), FALSE)</f>
        <v>0.6</v>
      </c>
      <c r="AI117" s="4">
        <f>VLOOKUP("egPr", Sheet2!$A$2:$I$10, MATCH(L117, Sheet2!$A$1:$I$1, 0), FALSE)</f>
        <v>0.8</v>
      </c>
      <c r="AJ117" s="4">
        <f>VLOOKUP("emTh", Sheet2!$A$2:$I$10, MATCH(M117, Sheet2!$A$1:$I$1, 0), FALSE)</f>
        <v>0.7</v>
      </c>
      <c r="AK117" s="4">
        <f>VLOOKUP("eePr", Sheet2!$A$2:$I$10, MATCH(N117, Sheet2!$A$1:$I$1, 0), FALSE)</f>
        <v>1</v>
      </c>
      <c r="AM117" s="4" t="e">
        <f>VLOOKUP("m2Th", Sheet2!$A$2:$I$18, MATCH(P117, Sheet2!$A$1:$I$1, 0), FALSE)</f>
        <v>#N/A</v>
      </c>
      <c r="AN117" s="4" t="e">
        <f>VLOOKUP("chemTh", Sheet2!$A$2:$I$18, MATCH(Q117, Sheet2!$A$1:$I$1, 0), FALSE)</f>
        <v>#N/A</v>
      </c>
      <c r="AO117" s="4" t="e">
        <f>VLOOKUP("chemPr", Sheet2!$A$2:$I$18, MATCH(R117, Sheet2!$A$1:$I$1, 0), FALSE)</f>
        <v>#N/A</v>
      </c>
      <c r="AP117" s="4" t="e">
        <f>VLOOKUP("ppsTh", Sheet2!$A$2:$I$18, MATCH(S117, Sheet2!$A$1:$I$1, 0), FALSE)</f>
        <v>#N/A</v>
      </c>
      <c r="AQ117" s="4" t="e">
        <f>VLOOKUP("ppsPr", Sheet2!$A$2:$I$18, MATCH(T117, Sheet2!$A$1:$I$1, 0), FALSE)</f>
        <v>#N/A</v>
      </c>
      <c r="AR117" s="4" t="e">
        <f>VLOOKUP("wmpPr", Sheet2!$A$2:$I$18, MATCH(U117, Sheet2!$A$1:$I$1, 0), FALSE)</f>
        <v>#N/A</v>
      </c>
      <c r="AS117" s="4" t="e">
        <f>VLOOKUP("pcTh", Sheet2!$A$2:$I$18, MATCH(V117, Sheet2!$A$1:$I$1, 0), FALSE)</f>
        <v>#N/A</v>
      </c>
      <c r="AT117" s="4" t="e">
        <f>VLOOKUP("pcPr", Sheet2!$A$2:$I$18, MATCH(W117, Sheet2!$A$1:$I$1, 0), FALSE)</f>
        <v>#N/A</v>
      </c>
    </row>
    <row r="118" spans="1:46" x14ac:dyDescent="0.2">
      <c r="A118" s="5">
        <v>112</v>
      </c>
      <c r="B118" s="5" t="s">
        <v>393</v>
      </c>
      <c r="C118" s="5" t="s">
        <v>394</v>
      </c>
      <c r="D118" s="5" t="s">
        <v>395</v>
      </c>
      <c r="E118" s="5" t="s">
        <v>16</v>
      </c>
      <c r="F118" s="5" t="s">
        <v>17</v>
      </c>
      <c r="G118" s="5" t="s">
        <v>17</v>
      </c>
      <c r="H118" s="5" t="s">
        <v>17</v>
      </c>
      <c r="I118" s="5" t="s">
        <v>28</v>
      </c>
      <c r="J118" s="5" t="s">
        <v>17</v>
      </c>
      <c r="K118" s="5" t="s">
        <v>17</v>
      </c>
      <c r="L118" s="5" t="s">
        <v>18</v>
      </c>
      <c r="M118" s="5" t="s">
        <v>28</v>
      </c>
      <c r="N118" s="5" t="s">
        <v>28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>
        <f t="shared" si="4"/>
        <v>7.7500000000000009</v>
      </c>
      <c r="Z118" s="4" t="e">
        <f t="shared" si="5"/>
        <v>#N/A</v>
      </c>
      <c r="AA118" s="4">
        <f t="shared" si="3"/>
        <v>7.7500000000000009</v>
      </c>
      <c r="AC118" s="4">
        <f>VLOOKUP("phyTh", Sheet2!$A$2:$I$10, MATCH(F118, Sheet2!$A$1:$I$1, 0), FALSE)</f>
        <v>1.2</v>
      </c>
      <c r="AD118" s="4">
        <f>VLOOKUP("phyPr", Sheet2!$A$2:$I$10, MATCH(G118, Sheet2!$A$1:$I$1, 0), FALSE)</f>
        <v>0.4</v>
      </c>
      <c r="AE118" s="4">
        <f>VLOOKUP("m1Th", Sheet2!$A$2:$I$10, MATCH(H118, Sheet2!$A$1:$I$1, 0), FALSE)</f>
        <v>1.6</v>
      </c>
      <c r="AF118" s="4">
        <f>VLOOKUP("beeTh", Sheet2!$A$2:$I$10, MATCH(I118, Sheet2!$A$1:$I$1, 0), FALSE)</f>
        <v>1.05</v>
      </c>
      <c r="AG118" s="4">
        <f>VLOOKUP("beePr", Sheet2!$A$2:$I$10, MATCH(J118, Sheet2!$A$1:$I$1, 0), FALSE)</f>
        <v>0.4</v>
      </c>
      <c r="AH118" s="4">
        <f>VLOOKUP("egTh", Sheet2!$A$2:$I$10, MATCH(K118, Sheet2!$A$1:$I$1, 0), FALSE)</f>
        <v>0.8</v>
      </c>
      <c r="AI118" s="4">
        <f>VLOOKUP("egPr", Sheet2!$A$2:$I$10, MATCH(L118, Sheet2!$A$1:$I$1, 0), FALSE)</f>
        <v>0.9</v>
      </c>
      <c r="AJ118" s="4">
        <f>VLOOKUP("emTh", Sheet2!$A$2:$I$10, MATCH(M118, Sheet2!$A$1:$I$1, 0), FALSE)</f>
        <v>0.7</v>
      </c>
      <c r="AK118" s="4">
        <f>VLOOKUP("eePr", Sheet2!$A$2:$I$10, MATCH(N118, Sheet2!$A$1:$I$1, 0), FALSE)</f>
        <v>0.7</v>
      </c>
      <c r="AM118" s="4" t="e">
        <f>VLOOKUP("m2Th", Sheet2!$A$2:$I$18, MATCH(P118, Sheet2!$A$1:$I$1, 0), FALSE)</f>
        <v>#N/A</v>
      </c>
      <c r="AN118" s="4" t="e">
        <f>VLOOKUP("chemTh", Sheet2!$A$2:$I$18, MATCH(Q118, Sheet2!$A$1:$I$1, 0), FALSE)</f>
        <v>#N/A</v>
      </c>
      <c r="AO118" s="4" t="e">
        <f>VLOOKUP("chemPr", Sheet2!$A$2:$I$18, MATCH(R118, Sheet2!$A$1:$I$1, 0), FALSE)</f>
        <v>#N/A</v>
      </c>
      <c r="AP118" s="4" t="e">
        <f>VLOOKUP("ppsTh", Sheet2!$A$2:$I$18, MATCH(S118, Sheet2!$A$1:$I$1, 0), FALSE)</f>
        <v>#N/A</v>
      </c>
      <c r="AQ118" s="4" t="e">
        <f>VLOOKUP("ppsPr", Sheet2!$A$2:$I$18, MATCH(T118, Sheet2!$A$1:$I$1, 0), FALSE)</f>
        <v>#N/A</v>
      </c>
      <c r="AR118" s="4" t="e">
        <f>VLOOKUP("wmpPr", Sheet2!$A$2:$I$18, MATCH(U118, Sheet2!$A$1:$I$1, 0), FALSE)</f>
        <v>#N/A</v>
      </c>
      <c r="AS118" s="4" t="e">
        <f>VLOOKUP("pcTh", Sheet2!$A$2:$I$18, MATCH(V118, Sheet2!$A$1:$I$1, 0), FALSE)</f>
        <v>#N/A</v>
      </c>
      <c r="AT118" s="4" t="e">
        <f>VLOOKUP("pcPr", Sheet2!$A$2:$I$18, MATCH(W118, Sheet2!$A$1:$I$1, 0), FALSE)</f>
        <v>#N/A</v>
      </c>
    </row>
    <row r="119" spans="1:46" x14ac:dyDescent="0.2">
      <c r="A119" s="5">
        <v>310</v>
      </c>
      <c r="B119" s="5" t="s">
        <v>396</v>
      </c>
      <c r="C119" s="5" t="s">
        <v>397</v>
      </c>
      <c r="D119" s="5" t="s">
        <v>398</v>
      </c>
      <c r="E119" s="5" t="s">
        <v>16</v>
      </c>
      <c r="F119" s="5" t="s">
        <v>27</v>
      </c>
      <c r="G119" s="5" t="s">
        <v>17</v>
      </c>
      <c r="H119" s="5" t="s">
        <v>27</v>
      </c>
      <c r="I119" s="5" t="s">
        <v>27</v>
      </c>
      <c r="J119" s="5" t="s">
        <v>18</v>
      </c>
      <c r="K119" s="5" t="s">
        <v>27</v>
      </c>
      <c r="L119" s="5" t="s">
        <v>17</v>
      </c>
      <c r="M119" s="5" t="s">
        <v>27</v>
      </c>
      <c r="N119" s="5" t="s">
        <v>26</v>
      </c>
      <c r="Y119" s="4">
        <f t="shared" si="4"/>
        <v>2.25</v>
      </c>
      <c r="Z119" s="4" t="e">
        <f t="shared" si="5"/>
        <v>#N/A</v>
      </c>
      <c r="AA119" s="4">
        <f t="shared" si="3"/>
        <v>2.25</v>
      </c>
      <c r="AC119" s="4">
        <f>VLOOKUP("phyTh", Sheet2!$A$2:$I$10, MATCH(F119, Sheet2!$A$1:$I$1, 0), FALSE)</f>
        <v>0</v>
      </c>
      <c r="AD119" s="4">
        <f>VLOOKUP("phyPr", Sheet2!$A$2:$I$10, MATCH(G119, Sheet2!$A$1:$I$1, 0), FALSE)</f>
        <v>0.4</v>
      </c>
      <c r="AE119" s="4">
        <f>VLOOKUP("m1Th", Sheet2!$A$2:$I$10, MATCH(H119, Sheet2!$A$1:$I$1, 0), FALSE)</f>
        <v>0</v>
      </c>
      <c r="AF119" s="4">
        <f>VLOOKUP("beeTh", Sheet2!$A$2:$I$10, MATCH(I119, Sheet2!$A$1:$I$1, 0), FALSE)</f>
        <v>0</v>
      </c>
      <c r="AG119" s="4">
        <f>VLOOKUP("beePr", Sheet2!$A$2:$I$10, MATCH(J119, Sheet2!$A$1:$I$1, 0), FALSE)</f>
        <v>0.45</v>
      </c>
      <c r="AH119" s="4">
        <f>VLOOKUP("egTh", Sheet2!$A$2:$I$10, MATCH(K119, Sheet2!$A$1:$I$1, 0), FALSE)</f>
        <v>0</v>
      </c>
      <c r="AI119" s="4">
        <f>VLOOKUP("egPr", Sheet2!$A$2:$I$10, MATCH(L119, Sheet2!$A$1:$I$1, 0), FALSE)</f>
        <v>0.8</v>
      </c>
      <c r="AJ119" s="4">
        <f>VLOOKUP("emTh", Sheet2!$A$2:$I$10, MATCH(M119, Sheet2!$A$1:$I$1, 0), FALSE)</f>
        <v>0</v>
      </c>
      <c r="AK119" s="4">
        <f>VLOOKUP("eePr", Sheet2!$A$2:$I$10, MATCH(N119, Sheet2!$A$1:$I$1, 0), FALSE)</f>
        <v>0.6</v>
      </c>
      <c r="AM119" s="4" t="e">
        <f>VLOOKUP("m2Th", Sheet2!$A$2:$I$18, MATCH(P119, Sheet2!$A$1:$I$1, 0), FALSE)</f>
        <v>#N/A</v>
      </c>
      <c r="AN119" s="4" t="e">
        <f>VLOOKUP("chemTh", Sheet2!$A$2:$I$18, MATCH(Q119, Sheet2!$A$1:$I$1, 0), FALSE)</f>
        <v>#N/A</v>
      </c>
      <c r="AO119" s="4" t="e">
        <f>VLOOKUP("chemPr", Sheet2!$A$2:$I$18, MATCH(R119, Sheet2!$A$1:$I$1, 0), FALSE)</f>
        <v>#N/A</v>
      </c>
      <c r="AP119" s="4" t="e">
        <f>VLOOKUP("ppsTh", Sheet2!$A$2:$I$18, MATCH(S119, Sheet2!$A$1:$I$1, 0), FALSE)</f>
        <v>#N/A</v>
      </c>
      <c r="AQ119" s="4" t="e">
        <f>VLOOKUP("ppsPr", Sheet2!$A$2:$I$18, MATCH(T119, Sheet2!$A$1:$I$1, 0), FALSE)</f>
        <v>#N/A</v>
      </c>
      <c r="AR119" s="4" t="e">
        <f>VLOOKUP("wmpPr", Sheet2!$A$2:$I$18, MATCH(U119, Sheet2!$A$1:$I$1, 0), FALSE)</f>
        <v>#N/A</v>
      </c>
      <c r="AS119" s="4" t="e">
        <f>VLOOKUP("pcTh", Sheet2!$A$2:$I$18, MATCH(V119, Sheet2!$A$1:$I$1, 0), FALSE)</f>
        <v>#N/A</v>
      </c>
      <c r="AT119" s="4" t="e">
        <f>VLOOKUP("pcPr", Sheet2!$A$2:$I$18, MATCH(W119, Sheet2!$A$1:$I$1, 0), FALSE)</f>
        <v>#N/A</v>
      </c>
    </row>
    <row r="120" spans="1:46" x14ac:dyDescent="0.2">
      <c r="A120" s="5">
        <v>242</v>
      </c>
      <c r="B120" s="5" t="s">
        <v>399</v>
      </c>
      <c r="C120" s="5" t="s">
        <v>400</v>
      </c>
      <c r="D120" s="5" t="s">
        <v>401</v>
      </c>
      <c r="E120" s="5" t="s">
        <v>16</v>
      </c>
      <c r="F120" s="5" t="s">
        <v>27</v>
      </c>
      <c r="G120" s="5" t="s">
        <v>17</v>
      </c>
      <c r="H120" s="5" t="s">
        <v>29</v>
      </c>
      <c r="I120" s="5" t="s">
        <v>29</v>
      </c>
      <c r="J120" s="5" t="s">
        <v>18</v>
      </c>
      <c r="K120" s="5" t="s">
        <v>26</v>
      </c>
      <c r="L120" s="5" t="s">
        <v>18</v>
      </c>
      <c r="M120" s="5" t="s">
        <v>27</v>
      </c>
      <c r="N120" s="5" t="s">
        <v>18</v>
      </c>
      <c r="Y120" s="4">
        <f t="shared" si="4"/>
        <v>4.6500000000000004</v>
      </c>
      <c r="Z120" s="4" t="e">
        <f t="shared" si="5"/>
        <v>#N/A</v>
      </c>
      <c r="AA120" s="4">
        <f t="shared" si="3"/>
        <v>4.6500000000000004</v>
      </c>
      <c r="AC120" s="4">
        <f>VLOOKUP("phyTh", Sheet2!$A$2:$I$10, MATCH(F120, Sheet2!$A$1:$I$1, 0), FALSE)</f>
        <v>0</v>
      </c>
      <c r="AD120" s="4">
        <f>VLOOKUP("phyPr", Sheet2!$A$2:$I$10, MATCH(G120, Sheet2!$A$1:$I$1, 0), FALSE)</f>
        <v>0.4</v>
      </c>
      <c r="AE120" s="4">
        <f>VLOOKUP("m1Th", Sheet2!$A$2:$I$10, MATCH(H120, Sheet2!$A$1:$I$1, 0), FALSE)</f>
        <v>0.8</v>
      </c>
      <c r="AF120" s="4">
        <f>VLOOKUP("beeTh", Sheet2!$A$2:$I$10, MATCH(I120, Sheet2!$A$1:$I$1, 0), FALSE)</f>
        <v>0.6</v>
      </c>
      <c r="AG120" s="4">
        <f>VLOOKUP("beePr", Sheet2!$A$2:$I$10, MATCH(J120, Sheet2!$A$1:$I$1, 0), FALSE)</f>
        <v>0.45</v>
      </c>
      <c r="AH120" s="4">
        <f>VLOOKUP("egTh", Sheet2!$A$2:$I$10, MATCH(K120, Sheet2!$A$1:$I$1, 0), FALSE)</f>
        <v>0.6</v>
      </c>
      <c r="AI120" s="4">
        <f>VLOOKUP("egPr", Sheet2!$A$2:$I$10, MATCH(L120, Sheet2!$A$1:$I$1, 0), FALSE)</f>
        <v>0.9</v>
      </c>
      <c r="AJ120" s="4">
        <f>VLOOKUP("emTh", Sheet2!$A$2:$I$10, MATCH(M120, Sheet2!$A$1:$I$1, 0), FALSE)</f>
        <v>0</v>
      </c>
      <c r="AK120" s="4">
        <f>VLOOKUP("eePr", Sheet2!$A$2:$I$10, MATCH(N120, Sheet2!$A$1:$I$1, 0), FALSE)</f>
        <v>0.9</v>
      </c>
      <c r="AM120" s="4" t="e">
        <f>VLOOKUP("m2Th", Sheet2!$A$2:$I$18, MATCH(P120, Sheet2!$A$1:$I$1, 0), FALSE)</f>
        <v>#N/A</v>
      </c>
      <c r="AN120" s="4" t="e">
        <f>VLOOKUP("chemTh", Sheet2!$A$2:$I$18, MATCH(Q120, Sheet2!$A$1:$I$1, 0), FALSE)</f>
        <v>#N/A</v>
      </c>
      <c r="AO120" s="4" t="e">
        <f>VLOOKUP("chemPr", Sheet2!$A$2:$I$18, MATCH(R120, Sheet2!$A$1:$I$1, 0), FALSE)</f>
        <v>#N/A</v>
      </c>
      <c r="AP120" s="4" t="e">
        <f>VLOOKUP("ppsTh", Sheet2!$A$2:$I$18, MATCH(S120, Sheet2!$A$1:$I$1, 0), FALSE)</f>
        <v>#N/A</v>
      </c>
      <c r="AQ120" s="4" t="e">
        <f>VLOOKUP("ppsPr", Sheet2!$A$2:$I$18, MATCH(T120, Sheet2!$A$1:$I$1, 0), FALSE)</f>
        <v>#N/A</v>
      </c>
      <c r="AR120" s="4" t="e">
        <f>VLOOKUP("wmpPr", Sheet2!$A$2:$I$18, MATCH(U120, Sheet2!$A$1:$I$1, 0), FALSE)</f>
        <v>#N/A</v>
      </c>
      <c r="AS120" s="4" t="e">
        <f>VLOOKUP("pcTh", Sheet2!$A$2:$I$18, MATCH(V120, Sheet2!$A$1:$I$1, 0), FALSE)</f>
        <v>#N/A</v>
      </c>
      <c r="AT120" s="4" t="e">
        <f>VLOOKUP("pcPr", Sheet2!$A$2:$I$18, MATCH(W120, Sheet2!$A$1:$I$1, 0), FALSE)</f>
        <v>#N/A</v>
      </c>
    </row>
    <row r="121" spans="1:46" x14ac:dyDescent="0.2">
      <c r="A121" s="5">
        <v>74</v>
      </c>
      <c r="B121" s="5" t="s">
        <v>402</v>
      </c>
      <c r="C121" s="5" t="s">
        <v>403</v>
      </c>
      <c r="D121" s="5" t="s">
        <v>404</v>
      </c>
      <c r="E121" s="5" t="s">
        <v>16</v>
      </c>
      <c r="F121" s="5" t="s">
        <v>17</v>
      </c>
      <c r="G121" s="5" t="s">
        <v>17</v>
      </c>
      <c r="H121" s="5" t="s">
        <v>17</v>
      </c>
      <c r="I121" s="5" t="s">
        <v>18</v>
      </c>
      <c r="J121" s="5" t="s">
        <v>18</v>
      </c>
      <c r="K121" s="5" t="s">
        <v>18</v>
      </c>
      <c r="L121" s="5" t="s">
        <v>17</v>
      </c>
      <c r="M121" s="5" t="s">
        <v>17</v>
      </c>
      <c r="N121" s="5" t="s">
        <v>17</v>
      </c>
      <c r="Y121" s="4">
        <f t="shared" si="4"/>
        <v>8.3000000000000007</v>
      </c>
      <c r="Z121" s="4" t="e">
        <f t="shared" si="5"/>
        <v>#N/A</v>
      </c>
      <c r="AA121" s="4">
        <f t="shared" si="3"/>
        <v>8.3000000000000007</v>
      </c>
      <c r="AC121" s="4">
        <f>VLOOKUP("phyTh", Sheet2!$A$2:$I$10, MATCH(F121, Sheet2!$A$1:$I$1, 0), FALSE)</f>
        <v>1.2</v>
      </c>
      <c r="AD121" s="4">
        <f>VLOOKUP("phyPr", Sheet2!$A$2:$I$10, MATCH(G121, Sheet2!$A$1:$I$1, 0), FALSE)</f>
        <v>0.4</v>
      </c>
      <c r="AE121" s="4">
        <f>VLOOKUP("m1Th", Sheet2!$A$2:$I$10, MATCH(H121, Sheet2!$A$1:$I$1, 0), FALSE)</f>
        <v>1.6</v>
      </c>
      <c r="AF121" s="4">
        <f>VLOOKUP("beeTh", Sheet2!$A$2:$I$10, MATCH(I121, Sheet2!$A$1:$I$1, 0), FALSE)</f>
        <v>1.35</v>
      </c>
      <c r="AG121" s="4">
        <f>VLOOKUP("beePr", Sheet2!$A$2:$I$10, MATCH(J121, Sheet2!$A$1:$I$1, 0), FALSE)</f>
        <v>0.45</v>
      </c>
      <c r="AH121" s="4">
        <f>VLOOKUP("egTh", Sheet2!$A$2:$I$10, MATCH(K121, Sheet2!$A$1:$I$1, 0), FALSE)</f>
        <v>0.9</v>
      </c>
      <c r="AI121" s="4">
        <f>VLOOKUP("egPr", Sheet2!$A$2:$I$10, MATCH(L121, Sheet2!$A$1:$I$1, 0), FALSE)</f>
        <v>0.8</v>
      </c>
      <c r="AJ121" s="4">
        <f>VLOOKUP("emTh", Sheet2!$A$2:$I$10, MATCH(M121, Sheet2!$A$1:$I$1, 0), FALSE)</f>
        <v>0.8</v>
      </c>
      <c r="AK121" s="4">
        <f>VLOOKUP("eePr", Sheet2!$A$2:$I$10, MATCH(N121, Sheet2!$A$1:$I$1, 0), FALSE)</f>
        <v>0.8</v>
      </c>
      <c r="AM121" s="4" t="e">
        <f>VLOOKUP("m2Th", Sheet2!$A$2:$I$18, MATCH(P121, Sheet2!$A$1:$I$1, 0), FALSE)</f>
        <v>#N/A</v>
      </c>
      <c r="AN121" s="4" t="e">
        <f>VLOOKUP("chemTh", Sheet2!$A$2:$I$18, MATCH(Q121, Sheet2!$A$1:$I$1, 0), FALSE)</f>
        <v>#N/A</v>
      </c>
      <c r="AO121" s="4" t="e">
        <f>VLOOKUP("chemPr", Sheet2!$A$2:$I$18, MATCH(R121, Sheet2!$A$1:$I$1, 0), FALSE)</f>
        <v>#N/A</v>
      </c>
      <c r="AP121" s="4" t="e">
        <f>VLOOKUP("ppsTh", Sheet2!$A$2:$I$18, MATCH(S121, Sheet2!$A$1:$I$1, 0), FALSE)</f>
        <v>#N/A</v>
      </c>
      <c r="AQ121" s="4" t="e">
        <f>VLOOKUP("ppsPr", Sheet2!$A$2:$I$18, MATCH(T121, Sheet2!$A$1:$I$1, 0), FALSE)</f>
        <v>#N/A</v>
      </c>
      <c r="AR121" s="4" t="e">
        <f>VLOOKUP("wmpPr", Sheet2!$A$2:$I$18, MATCH(U121, Sheet2!$A$1:$I$1, 0), FALSE)</f>
        <v>#N/A</v>
      </c>
      <c r="AS121" s="4" t="e">
        <f>VLOOKUP("pcTh", Sheet2!$A$2:$I$18, MATCH(V121, Sheet2!$A$1:$I$1, 0), FALSE)</f>
        <v>#N/A</v>
      </c>
      <c r="AT121" s="4" t="e">
        <f>VLOOKUP("pcPr", Sheet2!$A$2:$I$18, MATCH(W121, Sheet2!$A$1:$I$1, 0), FALSE)</f>
        <v>#N/A</v>
      </c>
    </row>
    <row r="122" spans="1:46" x14ac:dyDescent="0.2">
      <c r="A122" s="5">
        <v>186</v>
      </c>
      <c r="B122" s="5" t="s">
        <v>405</v>
      </c>
      <c r="C122" s="5" t="s">
        <v>406</v>
      </c>
      <c r="D122" s="5" t="s">
        <v>407</v>
      </c>
      <c r="E122" s="5" t="s">
        <v>16</v>
      </c>
      <c r="F122" s="5" t="s">
        <v>26</v>
      </c>
      <c r="G122" s="5" t="s">
        <v>17</v>
      </c>
      <c r="H122" s="5" t="s">
        <v>26</v>
      </c>
      <c r="I122" s="5" t="s">
        <v>28</v>
      </c>
      <c r="J122" s="5" t="s">
        <v>19</v>
      </c>
      <c r="K122" s="5" t="s">
        <v>28</v>
      </c>
      <c r="L122" s="5" t="s">
        <v>18</v>
      </c>
      <c r="M122" s="5" t="s">
        <v>27</v>
      </c>
      <c r="N122" s="5" t="s">
        <v>28</v>
      </c>
      <c r="Y122" s="4">
        <f t="shared" si="4"/>
        <v>6.3500000000000005</v>
      </c>
      <c r="Z122" s="4" t="e">
        <f t="shared" si="5"/>
        <v>#N/A</v>
      </c>
      <c r="AA122" s="4">
        <f t="shared" si="3"/>
        <v>6.3500000000000005</v>
      </c>
      <c r="AC122" s="4">
        <f>VLOOKUP("phyTh", Sheet2!$A$2:$I$10, MATCH(F122, Sheet2!$A$1:$I$1, 0), FALSE)</f>
        <v>0.9</v>
      </c>
      <c r="AD122" s="4">
        <f>VLOOKUP("phyPr", Sheet2!$A$2:$I$10, MATCH(G122, Sheet2!$A$1:$I$1, 0), FALSE)</f>
        <v>0.4</v>
      </c>
      <c r="AE122" s="4">
        <f>VLOOKUP("m1Th", Sheet2!$A$2:$I$10, MATCH(H122, Sheet2!$A$1:$I$1, 0), FALSE)</f>
        <v>1.2</v>
      </c>
      <c r="AF122" s="4">
        <f>VLOOKUP("beeTh", Sheet2!$A$2:$I$10, MATCH(I122, Sheet2!$A$1:$I$1, 0), FALSE)</f>
        <v>1.05</v>
      </c>
      <c r="AG122" s="4">
        <f>VLOOKUP("beePr", Sheet2!$A$2:$I$10, MATCH(J122, Sheet2!$A$1:$I$1, 0), FALSE)</f>
        <v>0.5</v>
      </c>
      <c r="AH122" s="4">
        <f>VLOOKUP("egTh", Sheet2!$A$2:$I$10, MATCH(K122, Sheet2!$A$1:$I$1, 0), FALSE)</f>
        <v>0.7</v>
      </c>
      <c r="AI122" s="4">
        <f>VLOOKUP("egPr", Sheet2!$A$2:$I$10, MATCH(L122, Sheet2!$A$1:$I$1, 0), FALSE)</f>
        <v>0.9</v>
      </c>
      <c r="AJ122" s="4">
        <f>VLOOKUP("emTh", Sheet2!$A$2:$I$10, MATCH(M122, Sheet2!$A$1:$I$1, 0), FALSE)</f>
        <v>0</v>
      </c>
      <c r="AK122" s="4">
        <f>VLOOKUP("eePr", Sheet2!$A$2:$I$10, MATCH(N122, Sheet2!$A$1:$I$1, 0), FALSE)</f>
        <v>0.7</v>
      </c>
      <c r="AM122" s="4" t="e">
        <f>VLOOKUP("m2Th", Sheet2!$A$2:$I$18, MATCH(P122, Sheet2!$A$1:$I$1, 0), FALSE)</f>
        <v>#N/A</v>
      </c>
      <c r="AN122" s="4" t="e">
        <f>VLOOKUP("chemTh", Sheet2!$A$2:$I$18, MATCH(Q122, Sheet2!$A$1:$I$1, 0), FALSE)</f>
        <v>#N/A</v>
      </c>
      <c r="AO122" s="4" t="e">
        <f>VLOOKUP("chemPr", Sheet2!$A$2:$I$18, MATCH(R122, Sheet2!$A$1:$I$1, 0), FALSE)</f>
        <v>#N/A</v>
      </c>
      <c r="AP122" s="4" t="e">
        <f>VLOOKUP("ppsTh", Sheet2!$A$2:$I$18, MATCH(S122, Sheet2!$A$1:$I$1, 0), FALSE)</f>
        <v>#N/A</v>
      </c>
      <c r="AQ122" s="4" t="e">
        <f>VLOOKUP("ppsPr", Sheet2!$A$2:$I$18, MATCH(T122, Sheet2!$A$1:$I$1, 0), FALSE)</f>
        <v>#N/A</v>
      </c>
      <c r="AR122" s="4" t="e">
        <f>VLOOKUP("wmpPr", Sheet2!$A$2:$I$18, MATCH(U122, Sheet2!$A$1:$I$1, 0), FALSE)</f>
        <v>#N/A</v>
      </c>
      <c r="AS122" s="4" t="e">
        <f>VLOOKUP("pcTh", Sheet2!$A$2:$I$18, MATCH(V122, Sheet2!$A$1:$I$1, 0), FALSE)</f>
        <v>#N/A</v>
      </c>
      <c r="AT122" s="4" t="e">
        <f>VLOOKUP("pcPr", Sheet2!$A$2:$I$18, MATCH(W122, Sheet2!$A$1:$I$1, 0), FALSE)</f>
        <v>#N/A</v>
      </c>
    </row>
    <row r="123" spans="1:46" x14ac:dyDescent="0.2">
      <c r="A123" s="5">
        <v>299</v>
      </c>
      <c r="B123" s="5" t="s">
        <v>408</v>
      </c>
      <c r="C123" s="5" t="s">
        <v>409</v>
      </c>
      <c r="D123" s="5" t="s">
        <v>410</v>
      </c>
      <c r="E123" s="5" t="s">
        <v>16</v>
      </c>
      <c r="F123" s="5" t="s">
        <v>27</v>
      </c>
      <c r="G123" s="5" t="s">
        <v>18</v>
      </c>
      <c r="H123" s="5" t="s">
        <v>27</v>
      </c>
      <c r="I123" s="5" t="s">
        <v>27</v>
      </c>
      <c r="J123" s="5" t="s">
        <v>17</v>
      </c>
      <c r="K123" s="5" t="s">
        <v>27</v>
      </c>
      <c r="L123" s="5" t="s">
        <v>17</v>
      </c>
      <c r="M123" s="5" t="s">
        <v>27</v>
      </c>
      <c r="N123" s="5" t="s">
        <v>28</v>
      </c>
      <c r="Y123" s="4">
        <f t="shared" si="4"/>
        <v>2.35</v>
      </c>
      <c r="Z123" s="4" t="e">
        <f t="shared" si="5"/>
        <v>#N/A</v>
      </c>
      <c r="AA123" s="4">
        <f t="shared" si="3"/>
        <v>2.35</v>
      </c>
      <c r="AC123" s="4">
        <f>VLOOKUP("phyTh", Sheet2!$A$2:$I$10, MATCH(F123, Sheet2!$A$1:$I$1, 0), FALSE)</f>
        <v>0</v>
      </c>
      <c r="AD123" s="4">
        <f>VLOOKUP("phyPr", Sheet2!$A$2:$I$10, MATCH(G123, Sheet2!$A$1:$I$1, 0), FALSE)</f>
        <v>0.45</v>
      </c>
      <c r="AE123" s="4">
        <f>VLOOKUP("m1Th", Sheet2!$A$2:$I$10, MATCH(H123, Sheet2!$A$1:$I$1, 0), FALSE)</f>
        <v>0</v>
      </c>
      <c r="AF123" s="4">
        <f>VLOOKUP("beeTh", Sheet2!$A$2:$I$10, MATCH(I123, Sheet2!$A$1:$I$1, 0), FALSE)</f>
        <v>0</v>
      </c>
      <c r="AG123" s="4">
        <f>VLOOKUP("beePr", Sheet2!$A$2:$I$10, MATCH(J123, Sheet2!$A$1:$I$1, 0), FALSE)</f>
        <v>0.4</v>
      </c>
      <c r="AH123" s="4">
        <f>VLOOKUP("egTh", Sheet2!$A$2:$I$10, MATCH(K123, Sheet2!$A$1:$I$1, 0), FALSE)</f>
        <v>0</v>
      </c>
      <c r="AI123" s="4">
        <f>VLOOKUP("egPr", Sheet2!$A$2:$I$10, MATCH(L123, Sheet2!$A$1:$I$1, 0), FALSE)</f>
        <v>0.8</v>
      </c>
      <c r="AJ123" s="4">
        <f>VLOOKUP("emTh", Sheet2!$A$2:$I$10, MATCH(M123, Sheet2!$A$1:$I$1, 0), FALSE)</f>
        <v>0</v>
      </c>
      <c r="AK123" s="4">
        <f>VLOOKUP("eePr", Sheet2!$A$2:$I$10, MATCH(N123, Sheet2!$A$1:$I$1, 0), FALSE)</f>
        <v>0.7</v>
      </c>
      <c r="AM123" s="4" t="e">
        <f>VLOOKUP("m2Th", Sheet2!$A$2:$I$18, MATCH(P123, Sheet2!$A$1:$I$1, 0), FALSE)</f>
        <v>#N/A</v>
      </c>
      <c r="AN123" s="4" t="e">
        <f>VLOOKUP("chemTh", Sheet2!$A$2:$I$18, MATCH(Q123, Sheet2!$A$1:$I$1, 0), FALSE)</f>
        <v>#N/A</v>
      </c>
      <c r="AO123" s="4" t="e">
        <f>VLOOKUP("chemPr", Sheet2!$A$2:$I$18, MATCH(R123, Sheet2!$A$1:$I$1, 0), FALSE)</f>
        <v>#N/A</v>
      </c>
      <c r="AP123" s="4" t="e">
        <f>VLOOKUP("ppsTh", Sheet2!$A$2:$I$18, MATCH(S123, Sheet2!$A$1:$I$1, 0), FALSE)</f>
        <v>#N/A</v>
      </c>
      <c r="AQ123" s="4" t="e">
        <f>VLOOKUP("ppsPr", Sheet2!$A$2:$I$18, MATCH(T123, Sheet2!$A$1:$I$1, 0), FALSE)</f>
        <v>#N/A</v>
      </c>
      <c r="AR123" s="4" t="e">
        <f>VLOOKUP("wmpPr", Sheet2!$A$2:$I$18, MATCH(U123, Sheet2!$A$1:$I$1, 0), FALSE)</f>
        <v>#N/A</v>
      </c>
      <c r="AS123" s="4" t="e">
        <f>VLOOKUP("pcTh", Sheet2!$A$2:$I$18, MATCH(V123, Sheet2!$A$1:$I$1, 0), FALSE)</f>
        <v>#N/A</v>
      </c>
      <c r="AT123" s="4" t="e">
        <f>VLOOKUP("pcPr", Sheet2!$A$2:$I$18, MATCH(W123, Sheet2!$A$1:$I$1, 0), FALSE)</f>
        <v>#N/A</v>
      </c>
    </row>
    <row r="124" spans="1:46" x14ac:dyDescent="0.2">
      <c r="A124" s="5">
        <v>159</v>
      </c>
      <c r="B124" s="5" t="s">
        <v>411</v>
      </c>
      <c r="C124" s="5" t="s">
        <v>412</v>
      </c>
      <c r="D124" s="5" t="s">
        <v>413</v>
      </c>
      <c r="E124" s="5" t="s">
        <v>16</v>
      </c>
      <c r="F124" s="5" t="s">
        <v>28</v>
      </c>
      <c r="G124" s="5" t="s">
        <v>17</v>
      </c>
      <c r="H124" s="5" t="s">
        <v>28</v>
      </c>
      <c r="I124" s="5" t="s">
        <v>28</v>
      </c>
      <c r="J124" s="5" t="s">
        <v>18</v>
      </c>
      <c r="K124" s="5" t="s">
        <v>18</v>
      </c>
      <c r="L124" s="5" t="s">
        <v>19</v>
      </c>
      <c r="M124" s="5" t="s">
        <v>27</v>
      </c>
      <c r="N124" s="5" t="s">
        <v>28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4">
        <f t="shared" si="4"/>
        <v>6.9500000000000011</v>
      </c>
      <c r="Z124" s="4" t="e">
        <f t="shared" si="5"/>
        <v>#N/A</v>
      </c>
      <c r="AA124" s="4">
        <f t="shared" si="3"/>
        <v>6.9500000000000011</v>
      </c>
      <c r="AC124" s="4">
        <f>VLOOKUP("phyTh", Sheet2!$A$2:$I$10, MATCH(F124, Sheet2!$A$1:$I$1, 0), FALSE)</f>
        <v>1.05</v>
      </c>
      <c r="AD124" s="4">
        <f>VLOOKUP("phyPr", Sheet2!$A$2:$I$10, MATCH(G124, Sheet2!$A$1:$I$1, 0), FALSE)</f>
        <v>0.4</v>
      </c>
      <c r="AE124" s="4">
        <f>VLOOKUP("m1Th", Sheet2!$A$2:$I$10, MATCH(H124, Sheet2!$A$1:$I$1, 0), FALSE)</f>
        <v>1.4</v>
      </c>
      <c r="AF124" s="4">
        <f>VLOOKUP("beeTh", Sheet2!$A$2:$I$10, MATCH(I124, Sheet2!$A$1:$I$1, 0), FALSE)</f>
        <v>1.05</v>
      </c>
      <c r="AG124" s="4">
        <f>VLOOKUP("beePr", Sheet2!$A$2:$I$10, MATCH(J124, Sheet2!$A$1:$I$1, 0), FALSE)</f>
        <v>0.45</v>
      </c>
      <c r="AH124" s="4">
        <f>VLOOKUP("egTh", Sheet2!$A$2:$I$10, MATCH(K124, Sheet2!$A$1:$I$1, 0), FALSE)</f>
        <v>0.9</v>
      </c>
      <c r="AI124" s="4">
        <f>VLOOKUP("egPr", Sheet2!$A$2:$I$10, MATCH(L124, Sheet2!$A$1:$I$1, 0), FALSE)</f>
        <v>1</v>
      </c>
      <c r="AJ124" s="4">
        <f>VLOOKUP("emTh", Sheet2!$A$2:$I$10, MATCH(M124, Sheet2!$A$1:$I$1, 0), FALSE)</f>
        <v>0</v>
      </c>
      <c r="AK124" s="4">
        <f>VLOOKUP("eePr", Sheet2!$A$2:$I$10, MATCH(N124, Sheet2!$A$1:$I$1, 0), FALSE)</f>
        <v>0.7</v>
      </c>
      <c r="AM124" s="4" t="e">
        <f>VLOOKUP("m2Th", Sheet2!$A$2:$I$18, MATCH(P124, Sheet2!$A$1:$I$1, 0), FALSE)</f>
        <v>#N/A</v>
      </c>
      <c r="AN124" s="4" t="e">
        <f>VLOOKUP("chemTh", Sheet2!$A$2:$I$18, MATCH(Q124, Sheet2!$A$1:$I$1, 0), FALSE)</f>
        <v>#N/A</v>
      </c>
      <c r="AO124" s="4" t="e">
        <f>VLOOKUP("chemPr", Sheet2!$A$2:$I$18, MATCH(R124, Sheet2!$A$1:$I$1, 0), FALSE)</f>
        <v>#N/A</v>
      </c>
      <c r="AP124" s="4" t="e">
        <f>VLOOKUP("ppsTh", Sheet2!$A$2:$I$18, MATCH(S124, Sheet2!$A$1:$I$1, 0), FALSE)</f>
        <v>#N/A</v>
      </c>
      <c r="AQ124" s="4" t="e">
        <f>VLOOKUP("ppsPr", Sheet2!$A$2:$I$18, MATCH(T124, Sheet2!$A$1:$I$1, 0), FALSE)</f>
        <v>#N/A</v>
      </c>
      <c r="AR124" s="4" t="e">
        <f>VLOOKUP("wmpPr", Sheet2!$A$2:$I$18, MATCH(U124, Sheet2!$A$1:$I$1, 0), FALSE)</f>
        <v>#N/A</v>
      </c>
      <c r="AS124" s="4" t="e">
        <f>VLOOKUP("pcTh", Sheet2!$A$2:$I$18, MATCH(V124, Sheet2!$A$1:$I$1, 0), FALSE)</f>
        <v>#N/A</v>
      </c>
      <c r="AT124" s="4" t="e">
        <f>VLOOKUP("pcPr", Sheet2!$A$2:$I$18, MATCH(W124, Sheet2!$A$1:$I$1, 0), FALSE)</f>
        <v>#N/A</v>
      </c>
    </row>
    <row r="125" spans="1:46" x14ac:dyDescent="0.2">
      <c r="A125" s="5">
        <v>105</v>
      </c>
      <c r="B125" s="5" t="s">
        <v>414</v>
      </c>
      <c r="C125" s="5" t="s">
        <v>415</v>
      </c>
      <c r="D125" s="5" t="s">
        <v>416</v>
      </c>
      <c r="E125" s="5" t="s">
        <v>16</v>
      </c>
      <c r="F125" s="5" t="s">
        <v>17</v>
      </c>
      <c r="G125" s="5" t="s">
        <v>18</v>
      </c>
      <c r="H125" s="5" t="s">
        <v>28</v>
      </c>
      <c r="I125" s="5" t="s">
        <v>18</v>
      </c>
      <c r="J125" s="5" t="s">
        <v>19</v>
      </c>
      <c r="K125" s="5" t="s">
        <v>17</v>
      </c>
      <c r="L125" s="5" t="s">
        <v>19</v>
      </c>
      <c r="M125" s="5" t="s">
        <v>29</v>
      </c>
      <c r="N125" s="5" t="s">
        <v>28</v>
      </c>
      <c r="Y125" s="4">
        <f t="shared" si="4"/>
        <v>7.8000000000000007</v>
      </c>
      <c r="Z125" s="4" t="e">
        <f t="shared" si="5"/>
        <v>#N/A</v>
      </c>
      <c r="AA125" s="4">
        <f t="shared" si="3"/>
        <v>7.8000000000000007</v>
      </c>
      <c r="AC125" s="4">
        <f>VLOOKUP("phyTh", Sheet2!$A$2:$I$10, MATCH(F125, Sheet2!$A$1:$I$1, 0), FALSE)</f>
        <v>1.2</v>
      </c>
      <c r="AD125" s="4">
        <f>VLOOKUP("phyPr", Sheet2!$A$2:$I$10, MATCH(G125, Sheet2!$A$1:$I$1, 0), FALSE)</f>
        <v>0.45</v>
      </c>
      <c r="AE125" s="4">
        <f>VLOOKUP("m1Th", Sheet2!$A$2:$I$10, MATCH(H125, Sheet2!$A$1:$I$1, 0), FALSE)</f>
        <v>1.4</v>
      </c>
      <c r="AF125" s="4">
        <f>VLOOKUP("beeTh", Sheet2!$A$2:$I$10, MATCH(I125, Sheet2!$A$1:$I$1, 0), FALSE)</f>
        <v>1.35</v>
      </c>
      <c r="AG125" s="4">
        <f>VLOOKUP("beePr", Sheet2!$A$2:$I$10, MATCH(J125, Sheet2!$A$1:$I$1, 0), FALSE)</f>
        <v>0.5</v>
      </c>
      <c r="AH125" s="4">
        <f>VLOOKUP("egTh", Sheet2!$A$2:$I$10, MATCH(K125, Sheet2!$A$1:$I$1, 0), FALSE)</f>
        <v>0.8</v>
      </c>
      <c r="AI125" s="4">
        <f>VLOOKUP("egPr", Sheet2!$A$2:$I$10, MATCH(L125, Sheet2!$A$1:$I$1, 0), FALSE)</f>
        <v>1</v>
      </c>
      <c r="AJ125" s="4">
        <f>VLOOKUP("emTh", Sheet2!$A$2:$I$10, MATCH(M125, Sheet2!$A$1:$I$1, 0), FALSE)</f>
        <v>0.4</v>
      </c>
      <c r="AK125" s="4">
        <f>VLOOKUP("eePr", Sheet2!$A$2:$I$10, MATCH(N125, Sheet2!$A$1:$I$1, 0), FALSE)</f>
        <v>0.7</v>
      </c>
      <c r="AM125" s="4" t="e">
        <f>VLOOKUP("m2Th", Sheet2!$A$2:$I$18, MATCH(P125, Sheet2!$A$1:$I$1, 0), FALSE)</f>
        <v>#N/A</v>
      </c>
      <c r="AN125" s="4" t="e">
        <f>VLOOKUP("chemTh", Sheet2!$A$2:$I$18, MATCH(Q125, Sheet2!$A$1:$I$1, 0), FALSE)</f>
        <v>#N/A</v>
      </c>
      <c r="AO125" s="4" t="e">
        <f>VLOOKUP("chemPr", Sheet2!$A$2:$I$18, MATCH(R125, Sheet2!$A$1:$I$1, 0), FALSE)</f>
        <v>#N/A</v>
      </c>
      <c r="AP125" s="4" t="e">
        <f>VLOOKUP("ppsTh", Sheet2!$A$2:$I$18, MATCH(S125, Sheet2!$A$1:$I$1, 0), FALSE)</f>
        <v>#N/A</v>
      </c>
      <c r="AQ125" s="4" t="e">
        <f>VLOOKUP("ppsPr", Sheet2!$A$2:$I$18, MATCH(T125, Sheet2!$A$1:$I$1, 0), FALSE)</f>
        <v>#N/A</v>
      </c>
      <c r="AR125" s="4" t="e">
        <f>VLOOKUP("wmpPr", Sheet2!$A$2:$I$18, MATCH(U125, Sheet2!$A$1:$I$1, 0), FALSE)</f>
        <v>#N/A</v>
      </c>
      <c r="AS125" s="4" t="e">
        <f>VLOOKUP("pcTh", Sheet2!$A$2:$I$18, MATCH(V125, Sheet2!$A$1:$I$1, 0), FALSE)</f>
        <v>#N/A</v>
      </c>
      <c r="AT125" s="4" t="e">
        <f>VLOOKUP("pcPr", Sheet2!$A$2:$I$18, MATCH(W125, Sheet2!$A$1:$I$1, 0), FALSE)</f>
        <v>#N/A</v>
      </c>
    </row>
    <row r="126" spans="1:46" x14ac:dyDescent="0.2">
      <c r="A126" s="5">
        <v>324</v>
      </c>
      <c r="B126" s="5" t="s">
        <v>417</v>
      </c>
      <c r="C126" s="5" t="s">
        <v>418</v>
      </c>
      <c r="D126" s="5" t="s">
        <v>419</v>
      </c>
      <c r="E126" s="5" t="s">
        <v>16</v>
      </c>
      <c r="F126" s="5" t="s">
        <v>27</v>
      </c>
      <c r="G126" s="5" t="s">
        <v>17</v>
      </c>
      <c r="H126" s="5" t="s">
        <v>27</v>
      </c>
      <c r="I126" s="5" t="s">
        <v>27</v>
      </c>
      <c r="J126" s="5" t="s">
        <v>28</v>
      </c>
      <c r="K126" s="5" t="s">
        <v>27</v>
      </c>
      <c r="L126" s="5" t="s">
        <v>45</v>
      </c>
      <c r="M126" s="5" t="s">
        <v>27</v>
      </c>
      <c r="N126" s="5" t="s">
        <v>26</v>
      </c>
      <c r="Y126" s="4">
        <f t="shared" si="4"/>
        <v>1.85</v>
      </c>
      <c r="Z126" s="4" t="e">
        <f t="shared" si="5"/>
        <v>#N/A</v>
      </c>
      <c r="AA126" s="4">
        <f t="shared" si="3"/>
        <v>1.85</v>
      </c>
      <c r="AC126" s="4">
        <f>VLOOKUP("phyTh", Sheet2!$A$2:$I$10, MATCH(F126, Sheet2!$A$1:$I$1, 0), FALSE)</f>
        <v>0</v>
      </c>
      <c r="AD126" s="4">
        <f>VLOOKUP("phyPr", Sheet2!$A$2:$I$10, MATCH(G126, Sheet2!$A$1:$I$1, 0), FALSE)</f>
        <v>0.4</v>
      </c>
      <c r="AE126" s="4">
        <f>VLOOKUP("m1Th", Sheet2!$A$2:$I$10, MATCH(H126, Sheet2!$A$1:$I$1, 0), FALSE)</f>
        <v>0</v>
      </c>
      <c r="AF126" s="4">
        <f>VLOOKUP("beeTh", Sheet2!$A$2:$I$10, MATCH(I126, Sheet2!$A$1:$I$1, 0), FALSE)</f>
        <v>0</v>
      </c>
      <c r="AG126" s="4">
        <f>VLOOKUP("beePr", Sheet2!$A$2:$I$10, MATCH(J126, Sheet2!$A$1:$I$1, 0), FALSE)</f>
        <v>0.35</v>
      </c>
      <c r="AH126" s="4">
        <f>VLOOKUP("egTh", Sheet2!$A$2:$I$10, MATCH(K126, Sheet2!$A$1:$I$1, 0), FALSE)</f>
        <v>0</v>
      </c>
      <c r="AI126" s="4">
        <f>VLOOKUP("egPr", Sheet2!$A$2:$I$10, MATCH(L126, Sheet2!$A$1:$I$1, 0), FALSE)</f>
        <v>0.5</v>
      </c>
      <c r="AJ126" s="4">
        <f>VLOOKUP("emTh", Sheet2!$A$2:$I$10, MATCH(M126, Sheet2!$A$1:$I$1, 0), FALSE)</f>
        <v>0</v>
      </c>
      <c r="AK126" s="4">
        <f>VLOOKUP("eePr", Sheet2!$A$2:$I$10, MATCH(N126, Sheet2!$A$1:$I$1, 0), FALSE)</f>
        <v>0.6</v>
      </c>
      <c r="AM126" s="4" t="e">
        <f>VLOOKUP("m2Th", Sheet2!$A$2:$I$18, MATCH(P126, Sheet2!$A$1:$I$1, 0), FALSE)</f>
        <v>#N/A</v>
      </c>
      <c r="AN126" s="4" t="e">
        <f>VLOOKUP("chemTh", Sheet2!$A$2:$I$18, MATCH(Q126, Sheet2!$A$1:$I$1, 0), FALSE)</f>
        <v>#N/A</v>
      </c>
      <c r="AO126" s="4" t="e">
        <f>VLOOKUP("chemPr", Sheet2!$A$2:$I$18, MATCH(R126, Sheet2!$A$1:$I$1, 0), FALSE)</f>
        <v>#N/A</v>
      </c>
      <c r="AP126" s="4" t="e">
        <f>VLOOKUP("ppsTh", Sheet2!$A$2:$I$18, MATCH(S126, Sheet2!$A$1:$I$1, 0), FALSE)</f>
        <v>#N/A</v>
      </c>
      <c r="AQ126" s="4" t="e">
        <f>VLOOKUP("ppsPr", Sheet2!$A$2:$I$18, MATCH(T126, Sheet2!$A$1:$I$1, 0), FALSE)</f>
        <v>#N/A</v>
      </c>
      <c r="AR126" s="4" t="e">
        <f>VLOOKUP("wmpPr", Sheet2!$A$2:$I$18, MATCH(U126, Sheet2!$A$1:$I$1, 0), FALSE)</f>
        <v>#N/A</v>
      </c>
      <c r="AS126" s="4" t="e">
        <f>VLOOKUP("pcTh", Sheet2!$A$2:$I$18, MATCH(V126, Sheet2!$A$1:$I$1, 0), FALSE)</f>
        <v>#N/A</v>
      </c>
      <c r="AT126" s="4" t="e">
        <f>VLOOKUP("pcPr", Sheet2!$A$2:$I$18, MATCH(W126, Sheet2!$A$1:$I$1, 0), FALSE)</f>
        <v>#N/A</v>
      </c>
    </row>
    <row r="127" spans="1:46" x14ac:dyDescent="0.2">
      <c r="A127" s="5">
        <v>314</v>
      </c>
      <c r="B127" s="5" t="s">
        <v>420</v>
      </c>
      <c r="C127" s="5" t="s">
        <v>421</v>
      </c>
      <c r="D127" s="5" t="s">
        <v>422</v>
      </c>
      <c r="E127" s="5" t="s">
        <v>16</v>
      </c>
      <c r="F127" s="5" t="s">
        <v>27</v>
      </c>
      <c r="G127" s="5" t="s">
        <v>17</v>
      </c>
      <c r="H127" s="5" t="s">
        <v>27</v>
      </c>
      <c r="I127" s="5" t="s">
        <v>27</v>
      </c>
      <c r="J127" s="5" t="s">
        <v>17</v>
      </c>
      <c r="K127" s="5" t="s">
        <v>27</v>
      </c>
      <c r="L127" s="5" t="s">
        <v>28</v>
      </c>
      <c r="M127" s="5" t="s">
        <v>27</v>
      </c>
      <c r="N127" s="5" t="s">
        <v>26</v>
      </c>
      <c r="Y127" s="4">
        <f t="shared" si="4"/>
        <v>2.1</v>
      </c>
      <c r="Z127" s="4" t="e">
        <f t="shared" si="5"/>
        <v>#N/A</v>
      </c>
      <c r="AA127" s="4">
        <f t="shared" si="3"/>
        <v>2.1</v>
      </c>
      <c r="AC127" s="4">
        <f>VLOOKUP("phyTh", Sheet2!$A$2:$I$10, MATCH(F127, Sheet2!$A$1:$I$1, 0), FALSE)</f>
        <v>0</v>
      </c>
      <c r="AD127" s="4">
        <f>VLOOKUP("phyPr", Sheet2!$A$2:$I$10, MATCH(G127, Sheet2!$A$1:$I$1, 0), FALSE)</f>
        <v>0.4</v>
      </c>
      <c r="AE127" s="4">
        <f>VLOOKUP("m1Th", Sheet2!$A$2:$I$10, MATCH(H127, Sheet2!$A$1:$I$1, 0), FALSE)</f>
        <v>0</v>
      </c>
      <c r="AF127" s="4">
        <f>VLOOKUP("beeTh", Sheet2!$A$2:$I$10, MATCH(I127, Sheet2!$A$1:$I$1, 0), FALSE)</f>
        <v>0</v>
      </c>
      <c r="AG127" s="4">
        <f>VLOOKUP("beePr", Sheet2!$A$2:$I$10, MATCH(J127, Sheet2!$A$1:$I$1, 0), FALSE)</f>
        <v>0.4</v>
      </c>
      <c r="AH127" s="4">
        <f>VLOOKUP("egTh", Sheet2!$A$2:$I$10, MATCH(K127, Sheet2!$A$1:$I$1, 0), FALSE)</f>
        <v>0</v>
      </c>
      <c r="AI127" s="4">
        <f>VLOOKUP("egPr", Sheet2!$A$2:$I$10, MATCH(L127, Sheet2!$A$1:$I$1, 0), FALSE)</f>
        <v>0.7</v>
      </c>
      <c r="AJ127" s="4">
        <f>VLOOKUP("emTh", Sheet2!$A$2:$I$10, MATCH(M127, Sheet2!$A$1:$I$1, 0), FALSE)</f>
        <v>0</v>
      </c>
      <c r="AK127" s="4">
        <f>VLOOKUP("eePr", Sheet2!$A$2:$I$10, MATCH(N127, Sheet2!$A$1:$I$1, 0), FALSE)</f>
        <v>0.6</v>
      </c>
      <c r="AM127" s="4" t="e">
        <f>VLOOKUP("m2Th", Sheet2!$A$2:$I$18, MATCH(P127, Sheet2!$A$1:$I$1, 0), FALSE)</f>
        <v>#N/A</v>
      </c>
      <c r="AN127" s="4" t="e">
        <f>VLOOKUP("chemTh", Sheet2!$A$2:$I$18, MATCH(Q127, Sheet2!$A$1:$I$1, 0), FALSE)</f>
        <v>#N/A</v>
      </c>
      <c r="AO127" s="4" t="e">
        <f>VLOOKUP("chemPr", Sheet2!$A$2:$I$18, MATCH(R127, Sheet2!$A$1:$I$1, 0), FALSE)</f>
        <v>#N/A</v>
      </c>
      <c r="AP127" s="4" t="e">
        <f>VLOOKUP("ppsTh", Sheet2!$A$2:$I$18, MATCH(S127, Sheet2!$A$1:$I$1, 0), FALSE)</f>
        <v>#N/A</v>
      </c>
      <c r="AQ127" s="4" t="e">
        <f>VLOOKUP("ppsPr", Sheet2!$A$2:$I$18, MATCH(T127, Sheet2!$A$1:$I$1, 0), FALSE)</f>
        <v>#N/A</v>
      </c>
      <c r="AR127" s="4" t="e">
        <f>VLOOKUP("wmpPr", Sheet2!$A$2:$I$18, MATCH(U127, Sheet2!$A$1:$I$1, 0), FALSE)</f>
        <v>#N/A</v>
      </c>
      <c r="AS127" s="4" t="e">
        <f>VLOOKUP("pcTh", Sheet2!$A$2:$I$18, MATCH(V127, Sheet2!$A$1:$I$1, 0), FALSE)</f>
        <v>#N/A</v>
      </c>
      <c r="AT127" s="4" t="e">
        <f>VLOOKUP("pcPr", Sheet2!$A$2:$I$18, MATCH(W127, Sheet2!$A$1:$I$1, 0), FALSE)</f>
        <v>#N/A</v>
      </c>
    </row>
    <row r="128" spans="1:46" x14ac:dyDescent="0.2">
      <c r="A128" s="5">
        <v>256</v>
      </c>
      <c r="B128" s="5" t="s">
        <v>423</v>
      </c>
      <c r="C128" s="5" t="s">
        <v>424</v>
      </c>
      <c r="D128" s="5" t="s">
        <v>425</v>
      </c>
      <c r="E128" s="5" t="s">
        <v>16</v>
      </c>
      <c r="F128" s="5" t="s">
        <v>27</v>
      </c>
      <c r="G128" s="5" t="s">
        <v>28</v>
      </c>
      <c r="H128" s="5" t="s">
        <v>29</v>
      </c>
      <c r="I128" s="5" t="s">
        <v>26</v>
      </c>
      <c r="J128" s="5" t="s">
        <v>28</v>
      </c>
      <c r="K128" s="5" t="s">
        <v>27</v>
      </c>
      <c r="L128" s="5" t="s">
        <v>18</v>
      </c>
      <c r="M128" s="5" t="s">
        <v>27</v>
      </c>
      <c r="N128" s="5" t="s">
        <v>18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4">
        <f t="shared" si="4"/>
        <v>4.2</v>
      </c>
      <c r="Z128" s="4" t="e">
        <f t="shared" si="5"/>
        <v>#N/A</v>
      </c>
      <c r="AA128" s="4">
        <f t="shared" si="3"/>
        <v>4.2</v>
      </c>
      <c r="AC128" s="4">
        <f>VLOOKUP("phyTh", Sheet2!$A$2:$I$10, MATCH(F128, Sheet2!$A$1:$I$1, 0), FALSE)</f>
        <v>0</v>
      </c>
      <c r="AD128" s="4">
        <f>VLOOKUP("phyPr", Sheet2!$A$2:$I$10, MATCH(G128, Sheet2!$A$1:$I$1, 0), FALSE)</f>
        <v>0.35</v>
      </c>
      <c r="AE128" s="4">
        <f>VLOOKUP("m1Th", Sheet2!$A$2:$I$10, MATCH(H128, Sheet2!$A$1:$I$1, 0), FALSE)</f>
        <v>0.8</v>
      </c>
      <c r="AF128" s="4">
        <f>VLOOKUP("beeTh", Sheet2!$A$2:$I$10, MATCH(I128, Sheet2!$A$1:$I$1, 0), FALSE)</f>
        <v>0.9</v>
      </c>
      <c r="AG128" s="4">
        <f>VLOOKUP("beePr", Sheet2!$A$2:$I$10, MATCH(J128, Sheet2!$A$1:$I$1, 0), FALSE)</f>
        <v>0.35</v>
      </c>
      <c r="AH128" s="4">
        <f>VLOOKUP("egTh", Sheet2!$A$2:$I$10, MATCH(K128, Sheet2!$A$1:$I$1, 0), FALSE)</f>
        <v>0</v>
      </c>
      <c r="AI128" s="4">
        <f>VLOOKUP("egPr", Sheet2!$A$2:$I$10, MATCH(L128, Sheet2!$A$1:$I$1, 0), FALSE)</f>
        <v>0.9</v>
      </c>
      <c r="AJ128" s="4">
        <f>VLOOKUP("emTh", Sheet2!$A$2:$I$10, MATCH(M128, Sheet2!$A$1:$I$1, 0), FALSE)</f>
        <v>0</v>
      </c>
      <c r="AK128" s="4">
        <f>VLOOKUP("eePr", Sheet2!$A$2:$I$10, MATCH(N128, Sheet2!$A$1:$I$1, 0), FALSE)</f>
        <v>0.9</v>
      </c>
      <c r="AM128" s="4" t="e">
        <f>VLOOKUP("m2Th", Sheet2!$A$2:$I$18, MATCH(P128, Sheet2!$A$1:$I$1, 0), FALSE)</f>
        <v>#N/A</v>
      </c>
      <c r="AN128" s="4" t="e">
        <f>VLOOKUP("chemTh", Sheet2!$A$2:$I$18, MATCH(Q128, Sheet2!$A$1:$I$1, 0), FALSE)</f>
        <v>#N/A</v>
      </c>
      <c r="AO128" s="4" t="e">
        <f>VLOOKUP("chemPr", Sheet2!$A$2:$I$18, MATCH(R128, Sheet2!$A$1:$I$1, 0), FALSE)</f>
        <v>#N/A</v>
      </c>
      <c r="AP128" s="4" t="e">
        <f>VLOOKUP("ppsTh", Sheet2!$A$2:$I$18, MATCH(S128, Sheet2!$A$1:$I$1, 0), FALSE)</f>
        <v>#N/A</v>
      </c>
      <c r="AQ128" s="4" t="e">
        <f>VLOOKUP("ppsPr", Sheet2!$A$2:$I$18, MATCH(T128, Sheet2!$A$1:$I$1, 0), FALSE)</f>
        <v>#N/A</v>
      </c>
      <c r="AR128" s="4" t="e">
        <f>VLOOKUP("wmpPr", Sheet2!$A$2:$I$18, MATCH(U128, Sheet2!$A$1:$I$1, 0), FALSE)</f>
        <v>#N/A</v>
      </c>
      <c r="AS128" s="4" t="e">
        <f>VLOOKUP("pcTh", Sheet2!$A$2:$I$18, MATCH(V128, Sheet2!$A$1:$I$1, 0), FALSE)</f>
        <v>#N/A</v>
      </c>
      <c r="AT128" s="4" t="e">
        <f>VLOOKUP("pcPr", Sheet2!$A$2:$I$18, MATCH(W128, Sheet2!$A$1:$I$1, 0), FALSE)</f>
        <v>#N/A</v>
      </c>
    </row>
    <row r="129" spans="1:46" x14ac:dyDescent="0.2">
      <c r="A129" s="5">
        <v>222</v>
      </c>
      <c r="B129" s="5" t="s">
        <v>426</v>
      </c>
      <c r="C129" s="5" t="s">
        <v>427</v>
      </c>
      <c r="D129" s="5" t="s">
        <v>428</v>
      </c>
      <c r="E129" s="5" t="s">
        <v>16</v>
      </c>
      <c r="F129" s="5" t="s">
        <v>28</v>
      </c>
      <c r="G129" s="5" t="s">
        <v>28</v>
      </c>
      <c r="H129" s="5" t="s">
        <v>27</v>
      </c>
      <c r="I129" s="5" t="s">
        <v>17</v>
      </c>
      <c r="J129" s="5" t="s">
        <v>17</v>
      </c>
      <c r="K129" s="5" t="s">
        <v>28</v>
      </c>
      <c r="L129" s="5" t="s">
        <v>18</v>
      </c>
      <c r="M129" s="5" t="s">
        <v>27</v>
      </c>
      <c r="N129" s="5" t="s">
        <v>17</v>
      </c>
      <c r="Y129" s="4">
        <f t="shared" si="4"/>
        <v>5.3999999999999995</v>
      </c>
      <c r="Z129" s="4" t="e">
        <f t="shared" si="5"/>
        <v>#N/A</v>
      </c>
      <c r="AA129" s="4">
        <f t="shared" si="3"/>
        <v>5.3999999999999995</v>
      </c>
      <c r="AC129" s="4">
        <f>VLOOKUP("phyTh", Sheet2!$A$2:$I$10, MATCH(F129, Sheet2!$A$1:$I$1, 0), FALSE)</f>
        <v>1.05</v>
      </c>
      <c r="AD129" s="4">
        <f>VLOOKUP("phyPr", Sheet2!$A$2:$I$10, MATCH(G129, Sheet2!$A$1:$I$1, 0), FALSE)</f>
        <v>0.35</v>
      </c>
      <c r="AE129" s="4">
        <f>VLOOKUP("m1Th", Sheet2!$A$2:$I$10, MATCH(H129, Sheet2!$A$1:$I$1, 0), FALSE)</f>
        <v>0</v>
      </c>
      <c r="AF129" s="4">
        <f>VLOOKUP("beeTh", Sheet2!$A$2:$I$10, MATCH(I129, Sheet2!$A$1:$I$1, 0), FALSE)</f>
        <v>1.2</v>
      </c>
      <c r="AG129" s="4">
        <f>VLOOKUP("beePr", Sheet2!$A$2:$I$10, MATCH(J129, Sheet2!$A$1:$I$1, 0), FALSE)</f>
        <v>0.4</v>
      </c>
      <c r="AH129" s="4">
        <f>VLOOKUP("egTh", Sheet2!$A$2:$I$10, MATCH(K129, Sheet2!$A$1:$I$1, 0), FALSE)</f>
        <v>0.7</v>
      </c>
      <c r="AI129" s="4">
        <f>VLOOKUP("egPr", Sheet2!$A$2:$I$10, MATCH(L129, Sheet2!$A$1:$I$1, 0), FALSE)</f>
        <v>0.9</v>
      </c>
      <c r="AJ129" s="4">
        <f>VLOOKUP("emTh", Sheet2!$A$2:$I$10, MATCH(M129, Sheet2!$A$1:$I$1, 0), FALSE)</f>
        <v>0</v>
      </c>
      <c r="AK129" s="4">
        <f>VLOOKUP("eePr", Sheet2!$A$2:$I$10, MATCH(N129, Sheet2!$A$1:$I$1, 0), FALSE)</f>
        <v>0.8</v>
      </c>
      <c r="AM129" s="4" t="e">
        <f>VLOOKUP("m2Th", Sheet2!$A$2:$I$18, MATCH(P129, Sheet2!$A$1:$I$1, 0), FALSE)</f>
        <v>#N/A</v>
      </c>
      <c r="AN129" s="4" t="e">
        <f>VLOOKUP("chemTh", Sheet2!$A$2:$I$18, MATCH(Q129, Sheet2!$A$1:$I$1, 0), FALSE)</f>
        <v>#N/A</v>
      </c>
      <c r="AO129" s="4" t="e">
        <f>VLOOKUP("chemPr", Sheet2!$A$2:$I$18, MATCH(R129, Sheet2!$A$1:$I$1, 0), FALSE)</f>
        <v>#N/A</v>
      </c>
      <c r="AP129" s="4" t="e">
        <f>VLOOKUP("ppsTh", Sheet2!$A$2:$I$18, MATCH(S129, Sheet2!$A$1:$I$1, 0), FALSE)</f>
        <v>#N/A</v>
      </c>
      <c r="AQ129" s="4" t="e">
        <f>VLOOKUP("ppsPr", Sheet2!$A$2:$I$18, MATCH(T129, Sheet2!$A$1:$I$1, 0), FALSE)</f>
        <v>#N/A</v>
      </c>
      <c r="AR129" s="4" t="e">
        <f>VLOOKUP("wmpPr", Sheet2!$A$2:$I$18, MATCH(U129, Sheet2!$A$1:$I$1, 0), FALSE)</f>
        <v>#N/A</v>
      </c>
      <c r="AS129" s="4" t="e">
        <f>VLOOKUP("pcTh", Sheet2!$A$2:$I$18, MATCH(V129, Sheet2!$A$1:$I$1, 0), FALSE)</f>
        <v>#N/A</v>
      </c>
      <c r="AT129" s="4" t="e">
        <f>VLOOKUP("pcPr", Sheet2!$A$2:$I$18, MATCH(W129, Sheet2!$A$1:$I$1, 0), FALSE)</f>
        <v>#N/A</v>
      </c>
    </row>
    <row r="130" spans="1:46" x14ac:dyDescent="0.2">
      <c r="A130" s="5">
        <v>319</v>
      </c>
      <c r="B130" s="5" t="s">
        <v>429</v>
      </c>
      <c r="C130" s="5" t="s">
        <v>430</v>
      </c>
      <c r="D130" s="5" t="s">
        <v>431</v>
      </c>
      <c r="E130" s="5" t="s">
        <v>16</v>
      </c>
      <c r="F130" s="5" t="s">
        <v>27</v>
      </c>
      <c r="G130" s="5" t="s">
        <v>28</v>
      </c>
      <c r="H130" s="5" t="s">
        <v>27</v>
      </c>
      <c r="I130" s="5" t="s">
        <v>27</v>
      </c>
      <c r="J130" s="5" t="s">
        <v>28</v>
      </c>
      <c r="K130" s="5" t="s">
        <v>27</v>
      </c>
      <c r="L130" s="5" t="s">
        <v>28</v>
      </c>
      <c r="M130" s="5" t="s">
        <v>27</v>
      </c>
      <c r="N130" s="5" t="s">
        <v>26</v>
      </c>
      <c r="Y130" s="4">
        <f t="shared" si="4"/>
        <v>2</v>
      </c>
      <c r="Z130" s="4" t="e">
        <f t="shared" si="5"/>
        <v>#N/A</v>
      </c>
      <c r="AA130" s="4">
        <f t="shared" ref="AA130:AA193" si="6">SUM(AC130:AK130)</f>
        <v>2</v>
      </c>
      <c r="AC130" s="4">
        <f>VLOOKUP("phyTh", Sheet2!$A$2:$I$10, MATCH(F130, Sheet2!$A$1:$I$1, 0), FALSE)</f>
        <v>0</v>
      </c>
      <c r="AD130" s="4">
        <f>VLOOKUP("phyPr", Sheet2!$A$2:$I$10, MATCH(G130, Sheet2!$A$1:$I$1, 0), FALSE)</f>
        <v>0.35</v>
      </c>
      <c r="AE130" s="4">
        <f>VLOOKUP("m1Th", Sheet2!$A$2:$I$10, MATCH(H130, Sheet2!$A$1:$I$1, 0), FALSE)</f>
        <v>0</v>
      </c>
      <c r="AF130" s="4">
        <f>VLOOKUP("beeTh", Sheet2!$A$2:$I$10, MATCH(I130, Sheet2!$A$1:$I$1, 0), FALSE)</f>
        <v>0</v>
      </c>
      <c r="AG130" s="4">
        <f>VLOOKUP("beePr", Sheet2!$A$2:$I$10, MATCH(J130, Sheet2!$A$1:$I$1, 0), FALSE)</f>
        <v>0.35</v>
      </c>
      <c r="AH130" s="4">
        <f>VLOOKUP("egTh", Sheet2!$A$2:$I$10, MATCH(K130, Sheet2!$A$1:$I$1, 0), FALSE)</f>
        <v>0</v>
      </c>
      <c r="AI130" s="4">
        <f>VLOOKUP("egPr", Sheet2!$A$2:$I$10, MATCH(L130, Sheet2!$A$1:$I$1, 0), FALSE)</f>
        <v>0.7</v>
      </c>
      <c r="AJ130" s="4">
        <f>VLOOKUP("emTh", Sheet2!$A$2:$I$10, MATCH(M130, Sheet2!$A$1:$I$1, 0), FALSE)</f>
        <v>0</v>
      </c>
      <c r="AK130" s="4">
        <f>VLOOKUP("eePr", Sheet2!$A$2:$I$10, MATCH(N130, Sheet2!$A$1:$I$1, 0), FALSE)</f>
        <v>0.6</v>
      </c>
      <c r="AM130" s="4" t="e">
        <f>VLOOKUP("m2Th", Sheet2!$A$2:$I$18, MATCH(P130, Sheet2!$A$1:$I$1, 0), FALSE)</f>
        <v>#N/A</v>
      </c>
      <c r="AN130" s="4" t="e">
        <f>VLOOKUP("chemTh", Sheet2!$A$2:$I$18, MATCH(Q130, Sheet2!$A$1:$I$1, 0), FALSE)</f>
        <v>#N/A</v>
      </c>
      <c r="AO130" s="4" t="e">
        <f>VLOOKUP("chemPr", Sheet2!$A$2:$I$18, MATCH(R130, Sheet2!$A$1:$I$1, 0), FALSE)</f>
        <v>#N/A</v>
      </c>
      <c r="AP130" s="4" t="e">
        <f>VLOOKUP("ppsTh", Sheet2!$A$2:$I$18, MATCH(S130, Sheet2!$A$1:$I$1, 0), FALSE)</f>
        <v>#N/A</v>
      </c>
      <c r="AQ130" s="4" t="e">
        <f>VLOOKUP("ppsPr", Sheet2!$A$2:$I$18, MATCH(T130, Sheet2!$A$1:$I$1, 0), FALSE)</f>
        <v>#N/A</v>
      </c>
      <c r="AR130" s="4" t="e">
        <f>VLOOKUP("wmpPr", Sheet2!$A$2:$I$18, MATCH(U130, Sheet2!$A$1:$I$1, 0), FALSE)</f>
        <v>#N/A</v>
      </c>
      <c r="AS130" s="4" t="e">
        <f>VLOOKUP("pcTh", Sheet2!$A$2:$I$18, MATCH(V130, Sheet2!$A$1:$I$1, 0), FALSE)</f>
        <v>#N/A</v>
      </c>
      <c r="AT130" s="4" t="e">
        <f>VLOOKUP("pcPr", Sheet2!$A$2:$I$18, MATCH(W130, Sheet2!$A$1:$I$1, 0), FALSE)</f>
        <v>#N/A</v>
      </c>
    </row>
    <row r="131" spans="1:46" x14ac:dyDescent="0.2">
      <c r="A131" s="5">
        <v>268</v>
      </c>
      <c r="B131" s="5" t="s">
        <v>432</v>
      </c>
      <c r="C131" s="5" t="s">
        <v>433</v>
      </c>
      <c r="D131" s="5" t="s">
        <v>434</v>
      </c>
      <c r="E131" s="5" t="s">
        <v>16</v>
      </c>
      <c r="F131" s="5" t="s">
        <v>27</v>
      </c>
      <c r="G131" s="5" t="s">
        <v>18</v>
      </c>
      <c r="H131" s="5" t="s">
        <v>45</v>
      </c>
      <c r="I131" s="5" t="s">
        <v>27</v>
      </c>
      <c r="J131" s="5" t="s">
        <v>17</v>
      </c>
      <c r="K131" s="5" t="s">
        <v>29</v>
      </c>
      <c r="L131" s="5" t="s">
        <v>17</v>
      </c>
      <c r="M131" s="5" t="s">
        <v>27</v>
      </c>
      <c r="N131" s="5" t="s">
        <v>26</v>
      </c>
      <c r="Y131" s="4">
        <f t="shared" ref="Y131:Y194" si="7">SUM(AC131:AK131)</f>
        <v>3.65</v>
      </c>
      <c r="Z131" s="4" t="e">
        <f t="shared" ref="Z131:Z194" si="8">SUM(AM131:AT131)</f>
        <v>#N/A</v>
      </c>
      <c r="AA131" s="4">
        <f t="shared" si="6"/>
        <v>3.65</v>
      </c>
      <c r="AC131" s="4">
        <f>VLOOKUP("phyTh", Sheet2!$A$2:$I$10, MATCH(F131, Sheet2!$A$1:$I$1, 0), FALSE)</f>
        <v>0</v>
      </c>
      <c r="AD131" s="4">
        <f>VLOOKUP("phyPr", Sheet2!$A$2:$I$10, MATCH(G131, Sheet2!$A$1:$I$1, 0), FALSE)</f>
        <v>0.45</v>
      </c>
      <c r="AE131" s="4">
        <f>VLOOKUP("m1Th", Sheet2!$A$2:$I$10, MATCH(H131, Sheet2!$A$1:$I$1, 0), FALSE)</f>
        <v>1</v>
      </c>
      <c r="AF131" s="4">
        <f>VLOOKUP("beeTh", Sheet2!$A$2:$I$10, MATCH(I131, Sheet2!$A$1:$I$1, 0), FALSE)</f>
        <v>0</v>
      </c>
      <c r="AG131" s="4">
        <f>VLOOKUP("beePr", Sheet2!$A$2:$I$10, MATCH(J131, Sheet2!$A$1:$I$1, 0), FALSE)</f>
        <v>0.4</v>
      </c>
      <c r="AH131" s="4">
        <f>VLOOKUP("egTh", Sheet2!$A$2:$I$10, MATCH(K131, Sheet2!$A$1:$I$1, 0), FALSE)</f>
        <v>0.4</v>
      </c>
      <c r="AI131" s="4">
        <f>VLOOKUP("egPr", Sheet2!$A$2:$I$10, MATCH(L131, Sheet2!$A$1:$I$1, 0), FALSE)</f>
        <v>0.8</v>
      </c>
      <c r="AJ131" s="4">
        <f>VLOOKUP("emTh", Sheet2!$A$2:$I$10, MATCH(M131, Sheet2!$A$1:$I$1, 0), FALSE)</f>
        <v>0</v>
      </c>
      <c r="AK131" s="4">
        <f>VLOOKUP("eePr", Sheet2!$A$2:$I$10, MATCH(N131, Sheet2!$A$1:$I$1, 0), FALSE)</f>
        <v>0.6</v>
      </c>
      <c r="AM131" s="4" t="e">
        <f>VLOOKUP("m2Th", Sheet2!$A$2:$I$18, MATCH(P131, Sheet2!$A$1:$I$1, 0), FALSE)</f>
        <v>#N/A</v>
      </c>
      <c r="AN131" s="4" t="e">
        <f>VLOOKUP("chemTh", Sheet2!$A$2:$I$18, MATCH(Q131, Sheet2!$A$1:$I$1, 0), FALSE)</f>
        <v>#N/A</v>
      </c>
      <c r="AO131" s="4" t="e">
        <f>VLOOKUP("chemPr", Sheet2!$A$2:$I$18, MATCH(R131, Sheet2!$A$1:$I$1, 0), FALSE)</f>
        <v>#N/A</v>
      </c>
      <c r="AP131" s="4" t="e">
        <f>VLOOKUP("ppsTh", Sheet2!$A$2:$I$18, MATCH(S131, Sheet2!$A$1:$I$1, 0), FALSE)</f>
        <v>#N/A</v>
      </c>
      <c r="AQ131" s="4" t="e">
        <f>VLOOKUP("ppsPr", Sheet2!$A$2:$I$18, MATCH(T131, Sheet2!$A$1:$I$1, 0), FALSE)</f>
        <v>#N/A</v>
      </c>
      <c r="AR131" s="4" t="e">
        <f>VLOOKUP("wmpPr", Sheet2!$A$2:$I$18, MATCH(U131, Sheet2!$A$1:$I$1, 0), FALSE)</f>
        <v>#N/A</v>
      </c>
      <c r="AS131" s="4" t="e">
        <f>VLOOKUP("pcTh", Sheet2!$A$2:$I$18, MATCH(V131, Sheet2!$A$1:$I$1, 0), FALSE)</f>
        <v>#N/A</v>
      </c>
      <c r="AT131" s="4" t="e">
        <f>VLOOKUP("pcPr", Sheet2!$A$2:$I$18, MATCH(W131, Sheet2!$A$1:$I$1, 0), FALSE)</f>
        <v>#N/A</v>
      </c>
    </row>
    <row r="132" spans="1:46" x14ac:dyDescent="0.2">
      <c r="A132" s="5">
        <v>210</v>
      </c>
      <c r="B132" s="5" t="s">
        <v>435</v>
      </c>
      <c r="C132" s="5" t="s">
        <v>436</v>
      </c>
      <c r="D132" s="5" t="s">
        <v>437</v>
      </c>
      <c r="E132" s="5" t="s">
        <v>16</v>
      </c>
      <c r="F132" s="5" t="s">
        <v>28</v>
      </c>
      <c r="G132" s="5" t="s">
        <v>18</v>
      </c>
      <c r="H132" s="5" t="s">
        <v>26</v>
      </c>
      <c r="I132" s="5" t="s">
        <v>26</v>
      </c>
      <c r="J132" s="5" t="s">
        <v>18</v>
      </c>
      <c r="K132" s="5" t="s">
        <v>27</v>
      </c>
      <c r="L132" s="5" t="s">
        <v>18</v>
      </c>
      <c r="M132" s="5" t="s">
        <v>27</v>
      </c>
      <c r="N132" s="5" t="s">
        <v>28</v>
      </c>
      <c r="Y132" s="4">
        <f t="shared" si="7"/>
        <v>5.65</v>
      </c>
      <c r="Z132" s="4" t="e">
        <f t="shared" si="8"/>
        <v>#N/A</v>
      </c>
      <c r="AA132" s="4">
        <f t="shared" si="6"/>
        <v>5.65</v>
      </c>
      <c r="AC132" s="4">
        <f>VLOOKUP("phyTh", Sheet2!$A$2:$I$10, MATCH(F132, Sheet2!$A$1:$I$1, 0), FALSE)</f>
        <v>1.05</v>
      </c>
      <c r="AD132" s="4">
        <f>VLOOKUP("phyPr", Sheet2!$A$2:$I$10, MATCH(G132, Sheet2!$A$1:$I$1, 0), FALSE)</f>
        <v>0.45</v>
      </c>
      <c r="AE132" s="4">
        <f>VLOOKUP("m1Th", Sheet2!$A$2:$I$10, MATCH(H132, Sheet2!$A$1:$I$1, 0), FALSE)</f>
        <v>1.2</v>
      </c>
      <c r="AF132" s="4">
        <f>VLOOKUP("beeTh", Sheet2!$A$2:$I$10, MATCH(I132, Sheet2!$A$1:$I$1, 0), FALSE)</f>
        <v>0.9</v>
      </c>
      <c r="AG132" s="4">
        <f>VLOOKUP("beePr", Sheet2!$A$2:$I$10, MATCH(J132, Sheet2!$A$1:$I$1, 0), FALSE)</f>
        <v>0.45</v>
      </c>
      <c r="AH132" s="4">
        <f>VLOOKUP("egTh", Sheet2!$A$2:$I$10, MATCH(K132, Sheet2!$A$1:$I$1, 0), FALSE)</f>
        <v>0</v>
      </c>
      <c r="AI132" s="4">
        <f>VLOOKUP("egPr", Sheet2!$A$2:$I$10, MATCH(L132, Sheet2!$A$1:$I$1, 0), FALSE)</f>
        <v>0.9</v>
      </c>
      <c r="AJ132" s="4">
        <f>VLOOKUP("emTh", Sheet2!$A$2:$I$10, MATCH(M132, Sheet2!$A$1:$I$1, 0), FALSE)</f>
        <v>0</v>
      </c>
      <c r="AK132" s="4">
        <f>VLOOKUP("eePr", Sheet2!$A$2:$I$10, MATCH(N132, Sheet2!$A$1:$I$1, 0), FALSE)</f>
        <v>0.7</v>
      </c>
      <c r="AM132" s="4" t="e">
        <f>VLOOKUP("m2Th", Sheet2!$A$2:$I$18, MATCH(P132, Sheet2!$A$1:$I$1, 0), FALSE)</f>
        <v>#N/A</v>
      </c>
      <c r="AN132" s="4" t="e">
        <f>VLOOKUP("chemTh", Sheet2!$A$2:$I$18, MATCH(Q132, Sheet2!$A$1:$I$1, 0), FALSE)</f>
        <v>#N/A</v>
      </c>
      <c r="AO132" s="4" t="e">
        <f>VLOOKUP("chemPr", Sheet2!$A$2:$I$18, MATCH(R132, Sheet2!$A$1:$I$1, 0), FALSE)</f>
        <v>#N/A</v>
      </c>
      <c r="AP132" s="4" t="e">
        <f>VLOOKUP("ppsTh", Sheet2!$A$2:$I$18, MATCH(S132, Sheet2!$A$1:$I$1, 0), FALSE)</f>
        <v>#N/A</v>
      </c>
      <c r="AQ132" s="4" t="e">
        <f>VLOOKUP("ppsPr", Sheet2!$A$2:$I$18, MATCH(T132, Sheet2!$A$1:$I$1, 0), FALSE)</f>
        <v>#N/A</v>
      </c>
      <c r="AR132" s="4" t="e">
        <f>VLOOKUP("wmpPr", Sheet2!$A$2:$I$18, MATCH(U132, Sheet2!$A$1:$I$1, 0), FALSE)</f>
        <v>#N/A</v>
      </c>
      <c r="AS132" s="4" t="e">
        <f>VLOOKUP("pcTh", Sheet2!$A$2:$I$18, MATCH(V132, Sheet2!$A$1:$I$1, 0), FALSE)</f>
        <v>#N/A</v>
      </c>
      <c r="AT132" s="4" t="e">
        <f>VLOOKUP("pcPr", Sheet2!$A$2:$I$18, MATCH(W132, Sheet2!$A$1:$I$1, 0), FALSE)</f>
        <v>#N/A</v>
      </c>
    </row>
    <row r="133" spans="1:46" x14ac:dyDescent="0.2">
      <c r="A133" s="5">
        <v>223</v>
      </c>
      <c r="B133" s="5" t="s">
        <v>438</v>
      </c>
      <c r="C133" s="5" t="s">
        <v>439</v>
      </c>
      <c r="D133" s="5" t="s">
        <v>440</v>
      </c>
      <c r="E133" s="5" t="s">
        <v>16</v>
      </c>
      <c r="F133" s="5" t="s">
        <v>29</v>
      </c>
      <c r="G133" s="5" t="s">
        <v>17</v>
      </c>
      <c r="H133" s="5" t="s">
        <v>26</v>
      </c>
      <c r="I133" s="5" t="s">
        <v>26</v>
      </c>
      <c r="J133" s="5" t="s">
        <v>18</v>
      </c>
      <c r="K133" s="5" t="s">
        <v>27</v>
      </c>
      <c r="L133" s="5" t="s">
        <v>18</v>
      </c>
      <c r="M133" s="5" t="s">
        <v>27</v>
      </c>
      <c r="N133" s="5" t="s">
        <v>18</v>
      </c>
      <c r="Y133" s="4">
        <f t="shared" si="7"/>
        <v>5.3500000000000005</v>
      </c>
      <c r="Z133" s="4" t="e">
        <f t="shared" si="8"/>
        <v>#N/A</v>
      </c>
      <c r="AA133" s="4">
        <f t="shared" si="6"/>
        <v>5.3500000000000005</v>
      </c>
      <c r="AC133" s="4">
        <f>VLOOKUP("phyTh", Sheet2!$A$2:$I$10, MATCH(F133, Sheet2!$A$1:$I$1, 0), FALSE)</f>
        <v>0.6</v>
      </c>
      <c r="AD133" s="4">
        <f>VLOOKUP("phyPr", Sheet2!$A$2:$I$10, MATCH(G133, Sheet2!$A$1:$I$1, 0), FALSE)</f>
        <v>0.4</v>
      </c>
      <c r="AE133" s="4">
        <f>VLOOKUP("m1Th", Sheet2!$A$2:$I$10, MATCH(H133, Sheet2!$A$1:$I$1, 0), FALSE)</f>
        <v>1.2</v>
      </c>
      <c r="AF133" s="4">
        <f>VLOOKUP("beeTh", Sheet2!$A$2:$I$10, MATCH(I133, Sheet2!$A$1:$I$1, 0), FALSE)</f>
        <v>0.9</v>
      </c>
      <c r="AG133" s="4">
        <f>VLOOKUP("beePr", Sheet2!$A$2:$I$10, MATCH(J133, Sheet2!$A$1:$I$1, 0), FALSE)</f>
        <v>0.45</v>
      </c>
      <c r="AH133" s="4">
        <f>VLOOKUP("egTh", Sheet2!$A$2:$I$10, MATCH(K133, Sheet2!$A$1:$I$1, 0), FALSE)</f>
        <v>0</v>
      </c>
      <c r="AI133" s="4">
        <f>VLOOKUP("egPr", Sheet2!$A$2:$I$10, MATCH(L133, Sheet2!$A$1:$I$1, 0), FALSE)</f>
        <v>0.9</v>
      </c>
      <c r="AJ133" s="4">
        <f>VLOOKUP("emTh", Sheet2!$A$2:$I$10, MATCH(M133, Sheet2!$A$1:$I$1, 0), FALSE)</f>
        <v>0</v>
      </c>
      <c r="AK133" s="4">
        <f>VLOOKUP("eePr", Sheet2!$A$2:$I$10, MATCH(N133, Sheet2!$A$1:$I$1, 0), FALSE)</f>
        <v>0.9</v>
      </c>
      <c r="AM133" s="4" t="e">
        <f>VLOOKUP("m2Th", Sheet2!$A$2:$I$18, MATCH(P133, Sheet2!$A$1:$I$1, 0), FALSE)</f>
        <v>#N/A</v>
      </c>
      <c r="AN133" s="4" t="e">
        <f>VLOOKUP("chemTh", Sheet2!$A$2:$I$18, MATCH(Q133, Sheet2!$A$1:$I$1, 0), FALSE)</f>
        <v>#N/A</v>
      </c>
      <c r="AO133" s="4" t="e">
        <f>VLOOKUP("chemPr", Sheet2!$A$2:$I$18, MATCH(R133, Sheet2!$A$1:$I$1, 0), FALSE)</f>
        <v>#N/A</v>
      </c>
      <c r="AP133" s="4" t="e">
        <f>VLOOKUP("ppsTh", Sheet2!$A$2:$I$18, MATCH(S133, Sheet2!$A$1:$I$1, 0), FALSE)</f>
        <v>#N/A</v>
      </c>
      <c r="AQ133" s="4" t="e">
        <f>VLOOKUP("ppsPr", Sheet2!$A$2:$I$18, MATCH(T133, Sheet2!$A$1:$I$1, 0), FALSE)</f>
        <v>#N/A</v>
      </c>
      <c r="AR133" s="4" t="e">
        <f>VLOOKUP("wmpPr", Sheet2!$A$2:$I$18, MATCH(U133, Sheet2!$A$1:$I$1, 0), FALSE)</f>
        <v>#N/A</v>
      </c>
      <c r="AS133" s="4" t="e">
        <f>VLOOKUP("pcTh", Sheet2!$A$2:$I$18, MATCH(V133, Sheet2!$A$1:$I$1, 0), FALSE)</f>
        <v>#N/A</v>
      </c>
      <c r="AT133" s="4" t="e">
        <f>VLOOKUP("pcPr", Sheet2!$A$2:$I$18, MATCH(W133, Sheet2!$A$1:$I$1, 0), FALSE)</f>
        <v>#N/A</v>
      </c>
    </row>
    <row r="134" spans="1:46" x14ac:dyDescent="0.2">
      <c r="A134" s="5">
        <v>86</v>
      </c>
      <c r="B134" s="5" t="s">
        <v>441</v>
      </c>
      <c r="C134" s="5" t="s">
        <v>442</v>
      </c>
      <c r="D134" s="5" t="s">
        <v>443</v>
      </c>
      <c r="E134" s="5" t="s">
        <v>16</v>
      </c>
      <c r="F134" s="5" t="s">
        <v>28</v>
      </c>
      <c r="G134" s="5" t="s">
        <v>28</v>
      </c>
      <c r="H134" s="5" t="s">
        <v>18</v>
      </c>
      <c r="I134" s="5" t="s">
        <v>17</v>
      </c>
      <c r="J134" s="5" t="s">
        <v>17</v>
      </c>
      <c r="K134" s="5" t="s">
        <v>17</v>
      </c>
      <c r="L134" s="5" t="s">
        <v>18</v>
      </c>
      <c r="M134" s="5" t="s">
        <v>28</v>
      </c>
      <c r="N134" s="5" t="s">
        <v>19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>
        <f t="shared" si="7"/>
        <v>8.2000000000000011</v>
      </c>
      <c r="Z134" s="4" t="e">
        <f t="shared" si="8"/>
        <v>#N/A</v>
      </c>
      <c r="AA134" s="4">
        <f t="shared" si="6"/>
        <v>8.2000000000000011</v>
      </c>
      <c r="AC134" s="4">
        <f>VLOOKUP("phyTh", Sheet2!$A$2:$I$10, MATCH(F134, Sheet2!$A$1:$I$1, 0), FALSE)</f>
        <v>1.05</v>
      </c>
      <c r="AD134" s="4">
        <f>VLOOKUP("phyPr", Sheet2!$A$2:$I$10, MATCH(G134, Sheet2!$A$1:$I$1, 0), FALSE)</f>
        <v>0.35</v>
      </c>
      <c r="AE134" s="4">
        <f>VLOOKUP("m1Th", Sheet2!$A$2:$I$10, MATCH(H134, Sheet2!$A$1:$I$1, 0), FALSE)</f>
        <v>1.8</v>
      </c>
      <c r="AF134" s="4">
        <f>VLOOKUP("beeTh", Sheet2!$A$2:$I$10, MATCH(I134, Sheet2!$A$1:$I$1, 0), FALSE)</f>
        <v>1.2</v>
      </c>
      <c r="AG134" s="4">
        <f>VLOOKUP("beePr", Sheet2!$A$2:$I$10, MATCH(J134, Sheet2!$A$1:$I$1, 0), FALSE)</f>
        <v>0.4</v>
      </c>
      <c r="AH134" s="4">
        <f>VLOOKUP("egTh", Sheet2!$A$2:$I$10, MATCH(K134, Sheet2!$A$1:$I$1, 0), FALSE)</f>
        <v>0.8</v>
      </c>
      <c r="AI134" s="4">
        <f>VLOOKUP("egPr", Sheet2!$A$2:$I$10, MATCH(L134, Sheet2!$A$1:$I$1, 0), FALSE)</f>
        <v>0.9</v>
      </c>
      <c r="AJ134" s="4">
        <f>VLOOKUP("emTh", Sheet2!$A$2:$I$10, MATCH(M134, Sheet2!$A$1:$I$1, 0), FALSE)</f>
        <v>0.7</v>
      </c>
      <c r="AK134" s="4">
        <f>VLOOKUP("eePr", Sheet2!$A$2:$I$10, MATCH(N134, Sheet2!$A$1:$I$1, 0), FALSE)</f>
        <v>1</v>
      </c>
      <c r="AM134" s="4" t="e">
        <f>VLOOKUP("m2Th", Sheet2!$A$2:$I$18, MATCH(P134, Sheet2!$A$1:$I$1, 0), FALSE)</f>
        <v>#N/A</v>
      </c>
      <c r="AN134" s="4" t="e">
        <f>VLOOKUP("chemTh", Sheet2!$A$2:$I$18, MATCH(Q134, Sheet2!$A$1:$I$1, 0), FALSE)</f>
        <v>#N/A</v>
      </c>
      <c r="AO134" s="4" t="e">
        <f>VLOOKUP("chemPr", Sheet2!$A$2:$I$18, MATCH(R134, Sheet2!$A$1:$I$1, 0), FALSE)</f>
        <v>#N/A</v>
      </c>
      <c r="AP134" s="4" t="e">
        <f>VLOOKUP("ppsTh", Sheet2!$A$2:$I$18, MATCH(S134, Sheet2!$A$1:$I$1, 0), FALSE)</f>
        <v>#N/A</v>
      </c>
      <c r="AQ134" s="4" t="e">
        <f>VLOOKUP("ppsPr", Sheet2!$A$2:$I$18, MATCH(T134, Sheet2!$A$1:$I$1, 0), FALSE)</f>
        <v>#N/A</v>
      </c>
      <c r="AR134" s="4" t="e">
        <f>VLOOKUP("wmpPr", Sheet2!$A$2:$I$18, MATCH(U134, Sheet2!$A$1:$I$1, 0), FALSE)</f>
        <v>#N/A</v>
      </c>
      <c r="AS134" s="4" t="e">
        <f>VLOOKUP("pcTh", Sheet2!$A$2:$I$18, MATCH(V134, Sheet2!$A$1:$I$1, 0), FALSE)</f>
        <v>#N/A</v>
      </c>
      <c r="AT134" s="4" t="e">
        <f>VLOOKUP("pcPr", Sheet2!$A$2:$I$18, MATCH(W134, Sheet2!$A$1:$I$1, 0), FALSE)</f>
        <v>#N/A</v>
      </c>
    </row>
    <row r="135" spans="1:46" x14ac:dyDescent="0.2">
      <c r="A135" s="5">
        <v>91</v>
      </c>
      <c r="B135" s="5" t="s">
        <v>444</v>
      </c>
      <c r="C135" s="5" t="s">
        <v>445</v>
      </c>
      <c r="D135" s="5" t="s">
        <v>446</v>
      </c>
      <c r="E135" s="5" t="s">
        <v>16</v>
      </c>
      <c r="F135" s="5" t="s">
        <v>28</v>
      </c>
      <c r="G135" s="5" t="s">
        <v>28</v>
      </c>
      <c r="H135" s="5" t="s">
        <v>18</v>
      </c>
      <c r="I135" s="5" t="s">
        <v>17</v>
      </c>
      <c r="J135" s="5" t="s">
        <v>18</v>
      </c>
      <c r="K135" s="5" t="s">
        <v>28</v>
      </c>
      <c r="L135" s="5" t="s">
        <v>19</v>
      </c>
      <c r="M135" s="5" t="s">
        <v>45</v>
      </c>
      <c r="N135" s="5" t="s">
        <v>19</v>
      </c>
      <c r="Y135" s="4">
        <f t="shared" si="7"/>
        <v>8.0500000000000007</v>
      </c>
      <c r="Z135" s="4" t="e">
        <f t="shared" si="8"/>
        <v>#N/A</v>
      </c>
      <c r="AA135" s="4">
        <f t="shared" si="6"/>
        <v>8.0500000000000007</v>
      </c>
      <c r="AC135" s="4">
        <f>VLOOKUP("phyTh", Sheet2!$A$2:$I$10, MATCH(F135, Sheet2!$A$1:$I$1, 0), FALSE)</f>
        <v>1.05</v>
      </c>
      <c r="AD135" s="4">
        <f>VLOOKUP("phyPr", Sheet2!$A$2:$I$10, MATCH(G135, Sheet2!$A$1:$I$1, 0), FALSE)</f>
        <v>0.35</v>
      </c>
      <c r="AE135" s="4">
        <f>VLOOKUP("m1Th", Sheet2!$A$2:$I$10, MATCH(H135, Sheet2!$A$1:$I$1, 0), FALSE)</f>
        <v>1.8</v>
      </c>
      <c r="AF135" s="4">
        <f>VLOOKUP("beeTh", Sheet2!$A$2:$I$10, MATCH(I135, Sheet2!$A$1:$I$1, 0), FALSE)</f>
        <v>1.2</v>
      </c>
      <c r="AG135" s="4">
        <f>VLOOKUP("beePr", Sheet2!$A$2:$I$10, MATCH(J135, Sheet2!$A$1:$I$1, 0), FALSE)</f>
        <v>0.45</v>
      </c>
      <c r="AH135" s="4">
        <f>VLOOKUP("egTh", Sheet2!$A$2:$I$10, MATCH(K135, Sheet2!$A$1:$I$1, 0), FALSE)</f>
        <v>0.7</v>
      </c>
      <c r="AI135" s="4">
        <f>VLOOKUP("egPr", Sheet2!$A$2:$I$10, MATCH(L135, Sheet2!$A$1:$I$1, 0), FALSE)</f>
        <v>1</v>
      </c>
      <c r="AJ135" s="4">
        <f>VLOOKUP("emTh", Sheet2!$A$2:$I$10, MATCH(M135, Sheet2!$A$1:$I$1, 0), FALSE)</f>
        <v>0.5</v>
      </c>
      <c r="AK135" s="4">
        <f>VLOOKUP("eePr", Sheet2!$A$2:$I$10, MATCH(N135, Sheet2!$A$1:$I$1, 0), FALSE)</f>
        <v>1</v>
      </c>
      <c r="AM135" s="4" t="e">
        <f>VLOOKUP("m2Th", Sheet2!$A$2:$I$18, MATCH(P135, Sheet2!$A$1:$I$1, 0), FALSE)</f>
        <v>#N/A</v>
      </c>
      <c r="AN135" s="4" t="e">
        <f>VLOOKUP("chemTh", Sheet2!$A$2:$I$18, MATCH(Q135, Sheet2!$A$1:$I$1, 0), FALSE)</f>
        <v>#N/A</v>
      </c>
      <c r="AO135" s="4" t="e">
        <f>VLOOKUP("chemPr", Sheet2!$A$2:$I$18, MATCH(R135, Sheet2!$A$1:$I$1, 0), FALSE)</f>
        <v>#N/A</v>
      </c>
      <c r="AP135" s="4" t="e">
        <f>VLOOKUP("ppsTh", Sheet2!$A$2:$I$18, MATCH(S135, Sheet2!$A$1:$I$1, 0), FALSE)</f>
        <v>#N/A</v>
      </c>
      <c r="AQ135" s="4" t="e">
        <f>VLOOKUP("ppsPr", Sheet2!$A$2:$I$18, MATCH(T135, Sheet2!$A$1:$I$1, 0), FALSE)</f>
        <v>#N/A</v>
      </c>
      <c r="AR135" s="4" t="e">
        <f>VLOOKUP("wmpPr", Sheet2!$A$2:$I$18, MATCH(U135, Sheet2!$A$1:$I$1, 0), FALSE)</f>
        <v>#N/A</v>
      </c>
      <c r="AS135" s="4" t="e">
        <f>VLOOKUP("pcTh", Sheet2!$A$2:$I$18, MATCH(V135, Sheet2!$A$1:$I$1, 0), FALSE)</f>
        <v>#N/A</v>
      </c>
      <c r="AT135" s="4" t="e">
        <f>VLOOKUP("pcPr", Sheet2!$A$2:$I$18, MATCH(W135, Sheet2!$A$1:$I$1, 0), FALSE)</f>
        <v>#N/A</v>
      </c>
    </row>
    <row r="136" spans="1:46" x14ac:dyDescent="0.2">
      <c r="A136" s="5">
        <v>11</v>
      </c>
      <c r="B136" s="5" t="s">
        <v>447</v>
      </c>
      <c r="C136" s="5" t="s">
        <v>448</v>
      </c>
      <c r="D136" s="5" t="s">
        <v>449</v>
      </c>
      <c r="E136" s="5" t="s">
        <v>16</v>
      </c>
      <c r="F136" s="5" t="s">
        <v>17</v>
      </c>
      <c r="G136" s="5" t="s">
        <v>19</v>
      </c>
      <c r="H136" s="5" t="s">
        <v>19</v>
      </c>
      <c r="I136" s="5" t="s">
        <v>19</v>
      </c>
      <c r="J136" s="5" t="s">
        <v>17</v>
      </c>
      <c r="K136" s="5" t="s">
        <v>18</v>
      </c>
      <c r="L136" s="5" t="s">
        <v>18</v>
      </c>
      <c r="M136" s="5" t="s">
        <v>18</v>
      </c>
      <c r="N136" s="5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>
        <f t="shared" si="7"/>
        <v>9.3000000000000007</v>
      </c>
      <c r="Z136" s="4" t="e">
        <f t="shared" si="8"/>
        <v>#N/A</v>
      </c>
      <c r="AA136" s="4">
        <f t="shared" si="6"/>
        <v>9.3000000000000007</v>
      </c>
      <c r="AC136" s="4">
        <f>VLOOKUP("phyTh", Sheet2!$A$2:$I$10, MATCH(F136, Sheet2!$A$1:$I$1, 0), FALSE)</f>
        <v>1.2</v>
      </c>
      <c r="AD136" s="4">
        <f>VLOOKUP("phyPr", Sheet2!$A$2:$I$10, MATCH(G136, Sheet2!$A$1:$I$1, 0), FALSE)</f>
        <v>0.5</v>
      </c>
      <c r="AE136" s="4">
        <f>VLOOKUP("m1Th", Sheet2!$A$2:$I$10, MATCH(H136, Sheet2!$A$1:$I$1, 0), FALSE)</f>
        <v>2</v>
      </c>
      <c r="AF136" s="4">
        <f>VLOOKUP("beeTh", Sheet2!$A$2:$I$10, MATCH(I136, Sheet2!$A$1:$I$1, 0), FALSE)</f>
        <v>1.5</v>
      </c>
      <c r="AG136" s="4">
        <f>VLOOKUP("beePr", Sheet2!$A$2:$I$10, MATCH(J136, Sheet2!$A$1:$I$1, 0), FALSE)</f>
        <v>0.4</v>
      </c>
      <c r="AH136" s="4">
        <f>VLOOKUP("egTh", Sheet2!$A$2:$I$10, MATCH(K136, Sheet2!$A$1:$I$1, 0), FALSE)</f>
        <v>0.9</v>
      </c>
      <c r="AI136" s="4">
        <f>VLOOKUP("egPr", Sheet2!$A$2:$I$10, MATCH(L136, Sheet2!$A$1:$I$1, 0), FALSE)</f>
        <v>0.9</v>
      </c>
      <c r="AJ136" s="4">
        <f>VLOOKUP("emTh", Sheet2!$A$2:$I$10, MATCH(M136, Sheet2!$A$1:$I$1, 0), FALSE)</f>
        <v>0.9</v>
      </c>
      <c r="AK136" s="4">
        <f>VLOOKUP("eePr", Sheet2!$A$2:$I$10, MATCH(N136, Sheet2!$A$1:$I$1, 0), FALSE)</f>
        <v>1</v>
      </c>
      <c r="AM136" s="4" t="e">
        <f>VLOOKUP("m2Th", Sheet2!$A$2:$I$18, MATCH(P136, Sheet2!$A$1:$I$1, 0), FALSE)</f>
        <v>#N/A</v>
      </c>
      <c r="AN136" s="4" t="e">
        <f>VLOOKUP("chemTh", Sheet2!$A$2:$I$18, MATCH(Q136, Sheet2!$A$1:$I$1, 0), FALSE)</f>
        <v>#N/A</v>
      </c>
      <c r="AO136" s="4" t="e">
        <f>VLOOKUP("chemPr", Sheet2!$A$2:$I$18, MATCH(R136, Sheet2!$A$1:$I$1, 0), FALSE)</f>
        <v>#N/A</v>
      </c>
      <c r="AP136" s="4" t="e">
        <f>VLOOKUP("ppsTh", Sheet2!$A$2:$I$18, MATCH(S136, Sheet2!$A$1:$I$1, 0), FALSE)</f>
        <v>#N/A</v>
      </c>
      <c r="AQ136" s="4" t="e">
        <f>VLOOKUP("ppsPr", Sheet2!$A$2:$I$18, MATCH(T136, Sheet2!$A$1:$I$1, 0), FALSE)</f>
        <v>#N/A</v>
      </c>
      <c r="AR136" s="4" t="e">
        <f>VLOOKUP("wmpPr", Sheet2!$A$2:$I$18, MATCH(U136, Sheet2!$A$1:$I$1, 0), FALSE)</f>
        <v>#N/A</v>
      </c>
      <c r="AS136" s="4" t="e">
        <f>VLOOKUP("pcTh", Sheet2!$A$2:$I$18, MATCH(V136, Sheet2!$A$1:$I$1, 0), FALSE)</f>
        <v>#N/A</v>
      </c>
      <c r="AT136" s="4" t="e">
        <f>VLOOKUP("pcPr", Sheet2!$A$2:$I$18, MATCH(W136, Sheet2!$A$1:$I$1, 0), FALSE)</f>
        <v>#N/A</v>
      </c>
    </row>
    <row r="137" spans="1:46" x14ac:dyDescent="0.2">
      <c r="A137" s="5">
        <v>33</v>
      </c>
      <c r="B137" s="5" t="s">
        <v>636</v>
      </c>
      <c r="C137" s="5" t="s">
        <v>450</v>
      </c>
      <c r="D137" s="5" t="s">
        <v>451</v>
      </c>
      <c r="E137" s="5" t="s">
        <v>16</v>
      </c>
      <c r="F137" s="5" t="s">
        <v>19</v>
      </c>
      <c r="G137" s="5" t="s">
        <v>19</v>
      </c>
      <c r="H137" s="5" t="s">
        <v>18</v>
      </c>
      <c r="I137" s="5" t="s">
        <v>17</v>
      </c>
      <c r="J137" s="5" t="s">
        <v>17</v>
      </c>
      <c r="K137" s="5" t="s">
        <v>18</v>
      </c>
      <c r="L137" s="5" t="s">
        <v>18</v>
      </c>
      <c r="M137" s="5" t="s">
        <v>18</v>
      </c>
      <c r="N137" s="5" t="s">
        <v>17</v>
      </c>
      <c r="Y137" s="4">
        <f t="shared" si="7"/>
        <v>8.9000000000000021</v>
      </c>
      <c r="Z137" s="4" t="e">
        <f t="shared" si="8"/>
        <v>#N/A</v>
      </c>
      <c r="AA137" s="4">
        <f t="shared" si="6"/>
        <v>8.9000000000000021</v>
      </c>
      <c r="AC137" s="4">
        <f>VLOOKUP("phyTh", Sheet2!$A$2:$I$10, MATCH(F137, Sheet2!$A$1:$I$1, 0), FALSE)</f>
        <v>1.5</v>
      </c>
      <c r="AD137" s="4">
        <f>VLOOKUP("phyPr", Sheet2!$A$2:$I$10, MATCH(G137, Sheet2!$A$1:$I$1, 0), FALSE)</f>
        <v>0.5</v>
      </c>
      <c r="AE137" s="4">
        <f>VLOOKUP("m1Th", Sheet2!$A$2:$I$10, MATCH(H137, Sheet2!$A$1:$I$1, 0), FALSE)</f>
        <v>1.8</v>
      </c>
      <c r="AF137" s="4">
        <f>VLOOKUP("beeTh", Sheet2!$A$2:$I$10, MATCH(I137, Sheet2!$A$1:$I$1, 0), FALSE)</f>
        <v>1.2</v>
      </c>
      <c r="AG137" s="4">
        <f>VLOOKUP("beePr", Sheet2!$A$2:$I$10, MATCH(J137, Sheet2!$A$1:$I$1, 0), FALSE)</f>
        <v>0.4</v>
      </c>
      <c r="AH137" s="4">
        <f>VLOOKUP("egTh", Sheet2!$A$2:$I$10, MATCH(K137, Sheet2!$A$1:$I$1, 0), FALSE)</f>
        <v>0.9</v>
      </c>
      <c r="AI137" s="4">
        <f>VLOOKUP("egPr", Sheet2!$A$2:$I$10, MATCH(L137, Sheet2!$A$1:$I$1, 0), FALSE)</f>
        <v>0.9</v>
      </c>
      <c r="AJ137" s="4">
        <f>VLOOKUP("emTh", Sheet2!$A$2:$I$10, MATCH(M137, Sheet2!$A$1:$I$1, 0), FALSE)</f>
        <v>0.9</v>
      </c>
      <c r="AK137" s="4">
        <f>VLOOKUP("eePr", Sheet2!$A$2:$I$10, MATCH(N137, Sheet2!$A$1:$I$1, 0), FALSE)</f>
        <v>0.8</v>
      </c>
      <c r="AM137" s="4" t="e">
        <f>VLOOKUP("m2Th", Sheet2!$A$2:$I$18, MATCH(P137, Sheet2!$A$1:$I$1, 0), FALSE)</f>
        <v>#N/A</v>
      </c>
      <c r="AN137" s="4" t="e">
        <f>VLOOKUP("chemTh", Sheet2!$A$2:$I$18, MATCH(Q137, Sheet2!$A$1:$I$1, 0), FALSE)</f>
        <v>#N/A</v>
      </c>
      <c r="AO137" s="4" t="e">
        <f>VLOOKUP("chemPr", Sheet2!$A$2:$I$18, MATCH(R137, Sheet2!$A$1:$I$1, 0), FALSE)</f>
        <v>#N/A</v>
      </c>
      <c r="AP137" s="4" t="e">
        <f>VLOOKUP("ppsTh", Sheet2!$A$2:$I$18, MATCH(S137, Sheet2!$A$1:$I$1, 0), FALSE)</f>
        <v>#N/A</v>
      </c>
      <c r="AQ137" s="4" t="e">
        <f>VLOOKUP("ppsPr", Sheet2!$A$2:$I$18, MATCH(T137, Sheet2!$A$1:$I$1, 0), FALSE)</f>
        <v>#N/A</v>
      </c>
      <c r="AR137" s="4" t="e">
        <f>VLOOKUP("wmpPr", Sheet2!$A$2:$I$18, MATCH(U137, Sheet2!$A$1:$I$1, 0), FALSE)</f>
        <v>#N/A</v>
      </c>
      <c r="AS137" s="4" t="e">
        <f>VLOOKUP("pcTh", Sheet2!$A$2:$I$18, MATCH(V137, Sheet2!$A$1:$I$1, 0), FALSE)</f>
        <v>#N/A</v>
      </c>
      <c r="AT137" s="4" t="e">
        <f>VLOOKUP("pcPr", Sheet2!$A$2:$I$18, MATCH(W137, Sheet2!$A$1:$I$1, 0), FALSE)</f>
        <v>#N/A</v>
      </c>
    </row>
    <row r="138" spans="1:46" x14ac:dyDescent="0.2">
      <c r="A138" s="5">
        <v>43</v>
      </c>
      <c r="B138" s="5" t="s">
        <v>637</v>
      </c>
      <c r="C138" s="5" t="s">
        <v>452</v>
      </c>
      <c r="D138" s="5" t="s">
        <v>453</v>
      </c>
      <c r="E138" s="5" t="s">
        <v>16</v>
      </c>
      <c r="F138" s="5" t="s">
        <v>18</v>
      </c>
      <c r="G138" s="5" t="s">
        <v>17</v>
      </c>
      <c r="H138" s="5" t="s">
        <v>19</v>
      </c>
      <c r="I138" s="5" t="s">
        <v>17</v>
      </c>
      <c r="J138" s="5" t="s">
        <v>19</v>
      </c>
      <c r="K138" s="5" t="s">
        <v>17</v>
      </c>
      <c r="L138" s="5" t="s">
        <v>17</v>
      </c>
      <c r="M138" s="5" t="s">
        <v>17</v>
      </c>
      <c r="N138" s="5" t="s">
        <v>18</v>
      </c>
      <c r="Y138" s="4">
        <f t="shared" si="7"/>
        <v>8.75</v>
      </c>
      <c r="Z138" s="4" t="e">
        <f t="shared" si="8"/>
        <v>#N/A</v>
      </c>
      <c r="AA138" s="4">
        <f t="shared" si="6"/>
        <v>8.75</v>
      </c>
      <c r="AC138" s="4">
        <f>VLOOKUP("phyTh", Sheet2!$A$2:$I$10, MATCH(F138, Sheet2!$A$1:$I$1, 0), FALSE)</f>
        <v>1.35</v>
      </c>
      <c r="AD138" s="4">
        <f>VLOOKUP("phyPr", Sheet2!$A$2:$I$10, MATCH(G138, Sheet2!$A$1:$I$1, 0), FALSE)</f>
        <v>0.4</v>
      </c>
      <c r="AE138" s="4">
        <f>VLOOKUP("m1Th", Sheet2!$A$2:$I$10, MATCH(H138, Sheet2!$A$1:$I$1, 0), FALSE)</f>
        <v>2</v>
      </c>
      <c r="AF138" s="4">
        <f>VLOOKUP("beeTh", Sheet2!$A$2:$I$10, MATCH(I138, Sheet2!$A$1:$I$1, 0), FALSE)</f>
        <v>1.2</v>
      </c>
      <c r="AG138" s="4">
        <f>VLOOKUP("beePr", Sheet2!$A$2:$I$10, MATCH(J138, Sheet2!$A$1:$I$1, 0), FALSE)</f>
        <v>0.5</v>
      </c>
      <c r="AH138" s="4">
        <f>VLOOKUP("egTh", Sheet2!$A$2:$I$10, MATCH(K138, Sheet2!$A$1:$I$1, 0), FALSE)</f>
        <v>0.8</v>
      </c>
      <c r="AI138" s="4">
        <f>VLOOKUP("egPr", Sheet2!$A$2:$I$10, MATCH(L138, Sheet2!$A$1:$I$1, 0), FALSE)</f>
        <v>0.8</v>
      </c>
      <c r="AJ138" s="4">
        <f>VLOOKUP("emTh", Sheet2!$A$2:$I$10, MATCH(M138, Sheet2!$A$1:$I$1, 0), FALSE)</f>
        <v>0.8</v>
      </c>
      <c r="AK138" s="4">
        <f>VLOOKUP("eePr", Sheet2!$A$2:$I$10, MATCH(N138, Sheet2!$A$1:$I$1, 0), FALSE)</f>
        <v>0.9</v>
      </c>
      <c r="AM138" s="4" t="e">
        <f>VLOOKUP("m2Th", Sheet2!$A$2:$I$18, MATCH(P138, Sheet2!$A$1:$I$1, 0), FALSE)</f>
        <v>#N/A</v>
      </c>
      <c r="AN138" s="4" t="e">
        <f>VLOOKUP("chemTh", Sheet2!$A$2:$I$18, MATCH(Q138, Sheet2!$A$1:$I$1, 0), FALSE)</f>
        <v>#N/A</v>
      </c>
      <c r="AO138" s="4" t="e">
        <f>VLOOKUP("chemPr", Sheet2!$A$2:$I$18, MATCH(R138, Sheet2!$A$1:$I$1, 0), FALSE)</f>
        <v>#N/A</v>
      </c>
      <c r="AP138" s="4" t="e">
        <f>VLOOKUP("ppsTh", Sheet2!$A$2:$I$18, MATCH(S138, Sheet2!$A$1:$I$1, 0), FALSE)</f>
        <v>#N/A</v>
      </c>
      <c r="AQ138" s="4" t="e">
        <f>VLOOKUP("ppsPr", Sheet2!$A$2:$I$18, MATCH(T138, Sheet2!$A$1:$I$1, 0), FALSE)</f>
        <v>#N/A</v>
      </c>
      <c r="AR138" s="4" t="e">
        <f>VLOOKUP("wmpPr", Sheet2!$A$2:$I$18, MATCH(U138, Sheet2!$A$1:$I$1, 0), FALSE)</f>
        <v>#N/A</v>
      </c>
      <c r="AS138" s="4" t="e">
        <f>VLOOKUP("pcTh", Sheet2!$A$2:$I$18, MATCH(V138, Sheet2!$A$1:$I$1, 0), FALSE)</f>
        <v>#N/A</v>
      </c>
      <c r="AT138" s="4" t="e">
        <f>VLOOKUP("pcPr", Sheet2!$A$2:$I$18, MATCH(W138, Sheet2!$A$1:$I$1, 0), FALSE)</f>
        <v>#N/A</v>
      </c>
    </row>
    <row r="139" spans="1:46" x14ac:dyDescent="0.2">
      <c r="A139" s="5">
        <v>19</v>
      </c>
      <c r="B139" s="5" t="s">
        <v>454</v>
      </c>
      <c r="C139" s="5" t="s">
        <v>455</v>
      </c>
      <c r="D139" s="5" t="s">
        <v>456</v>
      </c>
      <c r="E139" s="5" t="s">
        <v>16</v>
      </c>
      <c r="F139" s="5" t="s">
        <v>19</v>
      </c>
      <c r="G139" s="5" t="s">
        <v>18</v>
      </c>
      <c r="H139" s="5" t="s">
        <v>19</v>
      </c>
      <c r="I139" s="5" t="s">
        <v>19</v>
      </c>
      <c r="J139" s="5" t="s">
        <v>18</v>
      </c>
      <c r="K139" s="5" t="s">
        <v>26</v>
      </c>
      <c r="L139" s="5" t="s">
        <v>17</v>
      </c>
      <c r="M139" s="5" t="s">
        <v>18</v>
      </c>
      <c r="N139" s="5" t="s">
        <v>18</v>
      </c>
      <c r="Y139" s="4">
        <f t="shared" si="7"/>
        <v>9.1</v>
      </c>
      <c r="Z139" s="4" t="e">
        <f t="shared" si="8"/>
        <v>#N/A</v>
      </c>
      <c r="AA139" s="4">
        <f t="shared" si="6"/>
        <v>9.1</v>
      </c>
      <c r="AC139" s="4">
        <f>VLOOKUP("phyTh", Sheet2!$A$2:$I$10, MATCH(F139, Sheet2!$A$1:$I$1, 0), FALSE)</f>
        <v>1.5</v>
      </c>
      <c r="AD139" s="4">
        <f>VLOOKUP("phyPr", Sheet2!$A$2:$I$10, MATCH(G139, Sheet2!$A$1:$I$1, 0), FALSE)</f>
        <v>0.45</v>
      </c>
      <c r="AE139" s="4">
        <f>VLOOKUP("m1Th", Sheet2!$A$2:$I$10, MATCH(H139, Sheet2!$A$1:$I$1, 0), FALSE)</f>
        <v>2</v>
      </c>
      <c r="AF139" s="4">
        <f>VLOOKUP("beeTh", Sheet2!$A$2:$I$10, MATCH(I139, Sheet2!$A$1:$I$1, 0), FALSE)</f>
        <v>1.5</v>
      </c>
      <c r="AG139" s="4">
        <f>VLOOKUP("beePr", Sheet2!$A$2:$I$10, MATCH(J139, Sheet2!$A$1:$I$1, 0), FALSE)</f>
        <v>0.45</v>
      </c>
      <c r="AH139" s="4">
        <f>VLOOKUP("egTh", Sheet2!$A$2:$I$10, MATCH(K139, Sheet2!$A$1:$I$1, 0), FALSE)</f>
        <v>0.6</v>
      </c>
      <c r="AI139" s="4">
        <f>VLOOKUP("egPr", Sheet2!$A$2:$I$10, MATCH(L139, Sheet2!$A$1:$I$1, 0), FALSE)</f>
        <v>0.8</v>
      </c>
      <c r="AJ139" s="4">
        <f>VLOOKUP("emTh", Sheet2!$A$2:$I$10, MATCH(M139, Sheet2!$A$1:$I$1, 0), FALSE)</f>
        <v>0.9</v>
      </c>
      <c r="AK139" s="4">
        <f>VLOOKUP("eePr", Sheet2!$A$2:$I$10, MATCH(N139, Sheet2!$A$1:$I$1, 0), FALSE)</f>
        <v>0.9</v>
      </c>
      <c r="AM139" s="4" t="e">
        <f>VLOOKUP("m2Th", Sheet2!$A$2:$I$18, MATCH(P139, Sheet2!$A$1:$I$1, 0), FALSE)</f>
        <v>#N/A</v>
      </c>
      <c r="AN139" s="4" t="e">
        <f>VLOOKUP("chemTh", Sheet2!$A$2:$I$18, MATCH(Q139, Sheet2!$A$1:$I$1, 0), FALSE)</f>
        <v>#N/A</v>
      </c>
      <c r="AO139" s="4" t="e">
        <f>VLOOKUP("chemPr", Sheet2!$A$2:$I$18, MATCH(R139, Sheet2!$A$1:$I$1, 0), FALSE)</f>
        <v>#N/A</v>
      </c>
      <c r="AP139" s="4" t="e">
        <f>VLOOKUP("ppsTh", Sheet2!$A$2:$I$18, MATCH(S139, Sheet2!$A$1:$I$1, 0), FALSE)</f>
        <v>#N/A</v>
      </c>
      <c r="AQ139" s="4" t="e">
        <f>VLOOKUP("ppsPr", Sheet2!$A$2:$I$18, MATCH(T139, Sheet2!$A$1:$I$1, 0), FALSE)</f>
        <v>#N/A</v>
      </c>
      <c r="AR139" s="4" t="e">
        <f>VLOOKUP("wmpPr", Sheet2!$A$2:$I$18, MATCH(U139, Sheet2!$A$1:$I$1, 0), FALSE)</f>
        <v>#N/A</v>
      </c>
      <c r="AS139" s="4" t="e">
        <f>VLOOKUP("pcTh", Sheet2!$A$2:$I$18, MATCH(V139, Sheet2!$A$1:$I$1, 0), FALSE)</f>
        <v>#N/A</v>
      </c>
      <c r="AT139" s="4" t="e">
        <f>VLOOKUP("pcPr", Sheet2!$A$2:$I$18, MATCH(W139, Sheet2!$A$1:$I$1, 0), FALSE)</f>
        <v>#N/A</v>
      </c>
    </row>
    <row r="140" spans="1:46" x14ac:dyDescent="0.2">
      <c r="A140" s="5">
        <v>78</v>
      </c>
      <c r="B140" s="5" t="s">
        <v>457</v>
      </c>
      <c r="C140" s="5" t="s">
        <v>458</v>
      </c>
      <c r="D140" s="5" t="s">
        <v>459</v>
      </c>
      <c r="E140" s="5" t="s">
        <v>16</v>
      </c>
      <c r="F140" s="5" t="s">
        <v>17</v>
      </c>
      <c r="G140" s="5" t="s">
        <v>18</v>
      </c>
      <c r="H140" s="5" t="s">
        <v>18</v>
      </c>
      <c r="I140" s="5" t="s">
        <v>17</v>
      </c>
      <c r="J140" s="5" t="s">
        <v>17</v>
      </c>
      <c r="K140" s="5" t="s">
        <v>17</v>
      </c>
      <c r="L140" s="5" t="s">
        <v>28</v>
      </c>
      <c r="M140" s="5" t="s">
        <v>18</v>
      </c>
      <c r="N140" s="5" t="s">
        <v>17</v>
      </c>
      <c r="Y140" s="4">
        <f t="shared" si="7"/>
        <v>8.2500000000000018</v>
      </c>
      <c r="Z140" s="4" t="e">
        <f t="shared" si="8"/>
        <v>#N/A</v>
      </c>
      <c r="AA140" s="4">
        <f t="shared" si="6"/>
        <v>8.2500000000000018</v>
      </c>
      <c r="AC140" s="4">
        <f>VLOOKUP("phyTh", Sheet2!$A$2:$I$10, MATCH(F140, Sheet2!$A$1:$I$1, 0), FALSE)</f>
        <v>1.2</v>
      </c>
      <c r="AD140" s="4">
        <f>VLOOKUP("phyPr", Sheet2!$A$2:$I$10, MATCH(G140, Sheet2!$A$1:$I$1, 0), FALSE)</f>
        <v>0.45</v>
      </c>
      <c r="AE140" s="4">
        <f>VLOOKUP("m1Th", Sheet2!$A$2:$I$10, MATCH(H140, Sheet2!$A$1:$I$1, 0), FALSE)</f>
        <v>1.8</v>
      </c>
      <c r="AF140" s="4">
        <f>VLOOKUP("beeTh", Sheet2!$A$2:$I$10, MATCH(I140, Sheet2!$A$1:$I$1, 0), FALSE)</f>
        <v>1.2</v>
      </c>
      <c r="AG140" s="4">
        <f>VLOOKUP("beePr", Sheet2!$A$2:$I$10, MATCH(J140, Sheet2!$A$1:$I$1, 0), FALSE)</f>
        <v>0.4</v>
      </c>
      <c r="AH140" s="4">
        <f>VLOOKUP("egTh", Sheet2!$A$2:$I$10, MATCH(K140, Sheet2!$A$1:$I$1, 0), FALSE)</f>
        <v>0.8</v>
      </c>
      <c r="AI140" s="4">
        <f>VLOOKUP("egPr", Sheet2!$A$2:$I$10, MATCH(L140, Sheet2!$A$1:$I$1, 0), FALSE)</f>
        <v>0.7</v>
      </c>
      <c r="AJ140" s="4">
        <f>VLOOKUP("emTh", Sheet2!$A$2:$I$10, MATCH(M140, Sheet2!$A$1:$I$1, 0), FALSE)</f>
        <v>0.9</v>
      </c>
      <c r="AK140" s="4">
        <f>VLOOKUP("eePr", Sheet2!$A$2:$I$10, MATCH(N140, Sheet2!$A$1:$I$1, 0), FALSE)</f>
        <v>0.8</v>
      </c>
      <c r="AM140" s="4" t="e">
        <f>VLOOKUP("m2Th", Sheet2!$A$2:$I$18, MATCH(P140, Sheet2!$A$1:$I$1, 0), FALSE)</f>
        <v>#N/A</v>
      </c>
      <c r="AN140" s="4" t="e">
        <f>VLOOKUP("chemTh", Sheet2!$A$2:$I$18, MATCH(Q140, Sheet2!$A$1:$I$1, 0), FALSE)</f>
        <v>#N/A</v>
      </c>
      <c r="AO140" s="4" t="e">
        <f>VLOOKUP("chemPr", Sheet2!$A$2:$I$18, MATCH(R140, Sheet2!$A$1:$I$1, 0), FALSE)</f>
        <v>#N/A</v>
      </c>
      <c r="AP140" s="4" t="e">
        <f>VLOOKUP("ppsTh", Sheet2!$A$2:$I$18, MATCH(S140, Sheet2!$A$1:$I$1, 0), FALSE)</f>
        <v>#N/A</v>
      </c>
      <c r="AQ140" s="4" t="e">
        <f>VLOOKUP("ppsPr", Sheet2!$A$2:$I$18, MATCH(T140, Sheet2!$A$1:$I$1, 0), FALSE)</f>
        <v>#N/A</v>
      </c>
      <c r="AR140" s="4" t="e">
        <f>VLOOKUP("wmpPr", Sheet2!$A$2:$I$18, MATCH(U140, Sheet2!$A$1:$I$1, 0), FALSE)</f>
        <v>#N/A</v>
      </c>
      <c r="AS140" s="4" t="e">
        <f>VLOOKUP("pcTh", Sheet2!$A$2:$I$18, MATCH(V140, Sheet2!$A$1:$I$1, 0), FALSE)</f>
        <v>#N/A</v>
      </c>
      <c r="AT140" s="4" t="e">
        <f>VLOOKUP("pcPr", Sheet2!$A$2:$I$18, MATCH(W140, Sheet2!$A$1:$I$1, 0), FALSE)</f>
        <v>#N/A</v>
      </c>
    </row>
    <row r="141" spans="1:46" x14ac:dyDescent="0.2">
      <c r="A141" s="5">
        <v>61</v>
      </c>
      <c r="B141" s="5" t="s">
        <v>460</v>
      </c>
      <c r="C141" s="5" t="s">
        <v>461</v>
      </c>
      <c r="D141" s="5" t="s">
        <v>462</v>
      </c>
      <c r="E141" s="5" t="s">
        <v>16</v>
      </c>
      <c r="F141" s="5" t="s">
        <v>26</v>
      </c>
      <c r="G141" s="5" t="s">
        <v>17</v>
      </c>
      <c r="H141" s="5" t="s">
        <v>18</v>
      </c>
      <c r="I141" s="5" t="s">
        <v>18</v>
      </c>
      <c r="J141" s="5" t="s">
        <v>17</v>
      </c>
      <c r="K141" s="5" t="s">
        <v>18</v>
      </c>
      <c r="L141" s="5" t="s">
        <v>18</v>
      </c>
      <c r="M141" s="5" t="s">
        <v>18</v>
      </c>
      <c r="N141" s="5" t="s">
        <v>18</v>
      </c>
      <c r="Y141" s="4">
        <f t="shared" si="7"/>
        <v>8.4500000000000011</v>
      </c>
      <c r="Z141" s="4" t="e">
        <f t="shared" si="8"/>
        <v>#N/A</v>
      </c>
      <c r="AA141" s="4">
        <f t="shared" si="6"/>
        <v>8.4500000000000011</v>
      </c>
      <c r="AC141" s="4">
        <f>VLOOKUP("phyTh", Sheet2!$A$2:$I$10, MATCH(F141, Sheet2!$A$1:$I$1, 0), FALSE)</f>
        <v>0.9</v>
      </c>
      <c r="AD141" s="4">
        <f>VLOOKUP("phyPr", Sheet2!$A$2:$I$10, MATCH(G141, Sheet2!$A$1:$I$1, 0), FALSE)</f>
        <v>0.4</v>
      </c>
      <c r="AE141" s="4">
        <f>VLOOKUP("m1Th", Sheet2!$A$2:$I$10, MATCH(H141, Sheet2!$A$1:$I$1, 0), FALSE)</f>
        <v>1.8</v>
      </c>
      <c r="AF141" s="4">
        <f>VLOOKUP("beeTh", Sheet2!$A$2:$I$10, MATCH(I141, Sheet2!$A$1:$I$1, 0), FALSE)</f>
        <v>1.35</v>
      </c>
      <c r="AG141" s="4">
        <f>VLOOKUP("beePr", Sheet2!$A$2:$I$10, MATCH(J141, Sheet2!$A$1:$I$1, 0), FALSE)</f>
        <v>0.4</v>
      </c>
      <c r="AH141" s="4">
        <f>VLOOKUP("egTh", Sheet2!$A$2:$I$10, MATCH(K141, Sheet2!$A$1:$I$1, 0), FALSE)</f>
        <v>0.9</v>
      </c>
      <c r="AI141" s="4">
        <f>VLOOKUP("egPr", Sheet2!$A$2:$I$10, MATCH(L141, Sheet2!$A$1:$I$1, 0), FALSE)</f>
        <v>0.9</v>
      </c>
      <c r="AJ141" s="4">
        <f>VLOOKUP("emTh", Sheet2!$A$2:$I$10, MATCH(M141, Sheet2!$A$1:$I$1, 0), FALSE)</f>
        <v>0.9</v>
      </c>
      <c r="AK141" s="4">
        <f>VLOOKUP("eePr", Sheet2!$A$2:$I$10, MATCH(N141, Sheet2!$A$1:$I$1, 0), FALSE)</f>
        <v>0.9</v>
      </c>
      <c r="AM141" s="4" t="e">
        <f>VLOOKUP("m2Th", Sheet2!$A$2:$I$18, MATCH(P141, Sheet2!$A$1:$I$1, 0), FALSE)</f>
        <v>#N/A</v>
      </c>
      <c r="AN141" s="4" t="e">
        <f>VLOOKUP("chemTh", Sheet2!$A$2:$I$18, MATCH(Q141, Sheet2!$A$1:$I$1, 0), FALSE)</f>
        <v>#N/A</v>
      </c>
      <c r="AO141" s="4" t="e">
        <f>VLOOKUP("chemPr", Sheet2!$A$2:$I$18, MATCH(R141, Sheet2!$A$1:$I$1, 0), FALSE)</f>
        <v>#N/A</v>
      </c>
      <c r="AP141" s="4" t="e">
        <f>VLOOKUP("ppsTh", Sheet2!$A$2:$I$18, MATCH(S141, Sheet2!$A$1:$I$1, 0), FALSE)</f>
        <v>#N/A</v>
      </c>
      <c r="AQ141" s="4" t="e">
        <f>VLOOKUP("ppsPr", Sheet2!$A$2:$I$18, MATCH(T141, Sheet2!$A$1:$I$1, 0), FALSE)</f>
        <v>#N/A</v>
      </c>
      <c r="AR141" s="4" t="e">
        <f>VLOOKUP("wmpPr", Sheet2!$A$2:$I$18, MATCH(U141, Sheet2!$A$1:$I$1, 0), FALSE)</f>
        <v>#N/A</v>
      </c>
      <c r="AS141" s="4" t="e">
        <f>VLOOKUP("pcTh", Sheet2!$A$2:$I$18, MATCH(V141, Sheet2!$A$1:$I$1, 0), FALSE)</f>
        <v>#N/A</v>
      </c>
      <c r="AT141" s="4" t="e">
        <f>VLOOKUP("pcPr", Sheet2!$A$2:$I$18, MATCH(W141, Sheet2!$A$1:$I$1, 0), FALSE)</f>
        <v>#N/A</v>
      </c>
    </row>
    <row r="142" spans="1:46" x14ac:dyDescent="0.2">
      <c r="A142" s="5">
        <v>65</v>
      </c>
      <c r="B142" s="5" t="s">
        <v>463</v>
      </c>
      <c r="C142" s="5" t="s">
        <v>464</v>
      </c>
      <c r="D142" s="5" t="s">
        <v>465</v>
      </c>
      <c r="E142" s="5" t="s">
        <v>16</v>
      </c>
      <c r="F142" s="5" t="s">
        <v>17</v>
      </c>
      <c r="G142" s="5" t="s">
        <v>28</v>
      </c>
      <c r="H142" s="5" t="s">
        <v>17</v>
      </c>
      <c r="I142" s="5" t="s">
        <v>18</v>
      </c>
      <c r="J142" s="5" t="s">
        <v>17</v>
      </c>
      <c r="K142" s="5" t="s">
        <v>18</v>
      </c>
      <c r="L142" s="5" t="s">
        <v>17</v>
      </c>
      <c r="M142" s="5" t="s">
        <v>17</v>
      </c>
      <c r="N142" s="5" t="s">
        <v>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>
        <f t="shared" si="7"/>
        <v>8.4</v>
      </c>
      <c r="Z142" s="4" t="e">
        <f t="shared" si="8"/>
        <v>#N/A</v>
      </c>
      <c r="AA142" s="4">
        <f t="shared" si="6"/>
        <v>8.4</v>
      </c>
      <c r="AC142" s="4">
        <f>VLOOKUP("phyTh", Sheet2!$A$2:$I$10, MATCH(F142, Sheet2!$A$1:$I$1, 0), FALSE)</f>
        <v>1.2</v>
      </c>
      <c r="AD142" s="4">
        <f>VLOOKUP("phyPr", Sheet2!$A$2:$I$10, MATCH(G142, Sheet2!$A$1:$I$1, 0), FALSE)</f>
        <v>0.35</v>
      </c>
      <c r="AE142" s="4">
        <f>VLOOKUP("m1Th", Sheet2!$A$2:$I$10, MATCH(H142, Sheet2!$A$1:$I$1, 0), FALSE)</f>
        <v>1.6</v>
      </c>
      <c r="AF142" s="4">
        <f>VLOOKUP("beeTh", Sheet2!$A$2:$I$10, MATCH(I142, Sheet2!$A$1:$I$1, 0), FALSE)</f>
        <v>1.35</v>
      </c>
      <c r="AG142" s="4">
        <f>VLOOKUP("beePr", Sheet2!$A$2:$I$10, MATCH(J142, Sheet2!$A$1:$I$1, 0), FALSE)</f>
        <v>0.4</v>
      </c>
      <c r="AH142" s="4">
        <f>VLOOKUP("egTh", Sheet2!$A$2:$I$10, MATCH(K142, Sheet2!$A$1:$I$1, 0), FALSE)</f>
        <v>0.9</v>
      </c>
      <c r="AI142" s="4">
        <f>VLOOKUP("egPr", Sheet2!$A$2:$I$10, MATCH(L142, Sheet2!$A$1:$I$1, 0), FALSE)</f>
        <v>0.8</v>
      </c>
      <c r="AJ142" s="4">
        <f>VLOOKUP("emTh", Sheet2!$A$2:$I$10, MATCH(M142, Sheet2!$A$1:$I$1, 0), FALSE)</f>
        <v>0.8</v>
      </c>
      <c r="AK142" s="4">
        <f>VLOOKUP("eePr", Sheet2!$A$2:$I$10, MATCH(N142, Sheet2!$A$1:$I$1, 0), FALSE)</f>
        <v>1</v>
      </c>
      <c r="AM142" s="4" t="e">
        <f>VLOOKUP("m2Th", Sheet2!$A$2:$I$18, MATCH(P142, Sheet2!$A$1:$I$1, 0), FALSE)</f>
        <v>#N/A</v>
      </c>
      <c r="AN142" s="4" t="e">
        <f>VLOOKUP("chemTh", Sheet2!$A$2:$I$18, MATCH(Q142, Sheet2!$A$1:$I$1, 0), FALSE)</f>
        <v>#N/A</v>
      </c>
      <c r="AO142" s="4" t="e">
        <f>VLOOKUP("chemPr", Sheet2!$A$2:$I$18, MATCH(R142, Sheet2!$A$1:$I$1, 0), FALSE)</f>
        <v>#N/A</v>
      </c>
      <c r="AP142" s="4" t="e">
        <f>VLOOKUP("ppsTh", Sheet2!$A$2:$I$18, MATCH(S142, Sheet2!$A$1:$I$1, 0), FALSE)</f>
        <v>#N/A</v>
      </c>
      <c r="AQ142" s="4" t="e">
        <f>VLOOKUP("ppsPr", Sheet2!$A$2:$I$18, MATCH(T142, Sheet2!$A$1:$I$1, 0), FALSE)</f>
        <v>#N/A</v>
      </c>
      <c r="AR142" s="4" t="e">
        <f>VLOOKUP("wmpPr", Sheet2!$A$2:$I$18, MATCH(U142, Sheet2!$A$1:$I$1, 0), FALSE)</f>
        <v>#N/A</v>
      </c>
      <c r="AS142" s="4" t="e">
        <f>VLOOKUP("pcTh", Sheet2!$A$2:$I$18, MATCH(V142, Sheet2!$A$1:$I$1, 0), FALSE)</f>
        <v>#N/A</v>
      </c>
      <c r="AT142" s="4" t="e">
        <f>VLOOKUP("pcPr", Sheet2!$A$2:$I$18, MATCH(W142, Sheet2!$A$1:$I$1, 0), FALSE)</f>
        <v>#N/A</v>
      </c>
    </row>
    <row r="143" spans="1:46" x14ac:dyDescent="0.2">
      <c r="A143" s="5">
        <v>30</v>
      </c>
      <c r="B143" s="5" t="s">
        <v>466</v>
      </c>
      <c r="C143" s="5" t="s">
        <v>467</v>
      </c>
      <c r="D143" s="5" t="s">
        <v>468</v>
      </c>
      <c r="E143" s="5" t="s">
        <v>16</v>
      </c>
      <c r="F143" s="5" t="s">
        <v>19</v>
      </c>
      <c r="G143" s="5" t="s">
        <v>17</v>
      </c>
      <c r="H143" s="5" t="s">
        <v>17</v>
      </c>
      <c r="I143" s="5" t="s">
        <v>19</v>
      </c>
      <c r="J143" s="5" t="s">
        <v>18</v>
      </c>
      <c r="K143" s="5" t="s">
        <v>17</v>
      </c>
      <c r="L143" s="5" t="s">
        <v>18</v>
      </c>
      <c r="M143" s="5" t="s">
        <v>17</v>
      </c>
      <c r="N143" s="5" t="s">
        <v>19</v>
      </c>
      <c r="Y143" s="4">
        <f t="shared" si="7"/>
        <v>8.9499999999999993</v>
      </c>
      <c r="Z143" s="4" t="e">
        <f t="shared" si="8"/>
        <v>#N/A</v>
      </c>
      <c r="AA143" s="4">
        <f t="shared" si="6"/>
        <v>8.9499999999999993</v>
      </c>
      <c r="AC143" s="4">
        <f>VLOOKUP("phyTh", Sheet2!$A$2:$I$10, MATCH(F143, Sheet2!$A$1:$I$1, 0), FALSE)</f>
        <v>1.5</v>
      </c>
      <c r="AD143" s="4">
        <f>VLOOKUP("phyPr", Sheet2!$A$2:$I$10, MATCH(G143, Sheet2!$A$1:$I$1, 0), FALSE)</f>
        <v>0.4</v>
      </c>
      <c r="AE143" s="4">
        <f>VLOOKUP("m1Th", Sheet2!$A$2:$I$10, MATCH(H143, Sheet2!$A$1:$I$1, 0), FALSE)</f>
        <v>1.6</v>
      </c>
      <c r="AF143" s="4">
        <f>VLOOKUP("beeTh", Sheet2!$A$2:$I$10, MATCH(I143, Sheet2!$A$1:$I$1, 0), FALSE)</f>
        <v>1.5</v>
      </c>
      <c r="AG143" s="4">
        <f>VLOOKUP("beePr", Sheet2!$A$2:$I$10, MATCH(J143, Sheet2!$A$1:$I$1, 0), FALSE)</f>
        <v>0.45</v>
      </c>
      <c r="AH143" s="4">
        <f>VLOOKUP("egTh", Sheet2!$A$2:$I$10, MATCH(K143, Sheet2!$A$1:$I$1, 0), FALSE)</f>
        <v>0.8</v>
      </c>
      <c r="AI143" s="4">
        <f>VLOOKUP("egPr", Sheet2!$A$2:$I$10, MATCH(L143, Sheet2!$A$1:$I$1, 0), FALSE)</f>
        <v>0.9</v>
      </c>
      <c r="AJ143" s="4">
        <f>VLOOKUP("emTh", Sheet2!$A$2:$I$10, MATCH(M143, Sheet2!$A$1:$I$1, 0), FALSE)</f>
        <v>0.8</v>
      </c>
      <c r="AK143" s="4">
        <f>VLOOKUP("eePr", Sheet2!$A$2:$I$10, MATCH(N143, Sheet2!$A$1:$I$1, 0), FALSE)</f>
        <v>1</v>
      </c>
      <c r="AM143" s="4" t="e">
        <f>VLOOKUP("m2Th", Sheet2!$A$2:$I$18, MATCH(P143, Sheet2!$A$1:$I$1, 0), FALSE)</f>
        <v>#N/A</v>
      </c>
      <c r="AN143" s="4" t="e">
        <f>VLOOKUP("chemTh", Sheet2!$A$2:$I$18, MATCH(Q143, Sheet2!$A$1:$I$1, 0), FALSE)</f>
        <v>#N/A</v>
      </c>
      <c r="AO143" s="4" t="e">
        <f>VLOOKUP("chemPr", Sheet2!$A$2:$I$18, MATCH(R143, Sheet2!$A$1:$I$1, 0), FALSE)</f>
        <v>#N/A</v>
      </c>
      <c r="AP143" s="4" t="e">
        <f>VLOOKUP("ppsTh", Sheet2!$A$2:$I$18, MATCH(S143, Sheet2!$A$1:$I$1, 0), FALSE)</f>
        <v>#N/A</v>
      </c>
      <c r="AQ143" s="4" t="e">
        <f>VLOOKUP("ppsPr", Sheet2!$A$2:$I$18, MATCH(T143, Sheet2!$A$1:$I$1, 0), FALSE)</f>
        <v>#N/A</v>
      </c>
      <c r="AR143" s="4" t="e">
        <f>VLOOKUP("wmpPr", Sheet2!$A$2:$I$18, MATCH(U143, Sheet2!$A$1:$I$1, 0), FALSE)</f>
        <v>#N/A</v>
      </c>
      <c r="AS143" s="4" t="e">
        <f>VLOOKUP("pcTh", Sheet2!$A$2:$I$18, MATCH(V143, Sheet2!$A$1:$I$1, 0), FALSE)</f>
        <v>#N/A</v>
      </c>
      <c r="AT143" s="4" t="e">
        <f>VLOOKUP("pcPr", Sheet2!$A$2:$I$18, MATCH(W143, Sheet2!$A$1:$I$1, 0), FALSE)</f>
        <v>#N/A</v>
      </c>
    </row>
    <row r="144" spans="1:46" x14ac:dyDescent="0.2">
      <c r="A144" s="5">
        <v>87</v>
      </c>
      <c r="B144" s="5" t="s">
        <v>469</v>
      </c>
      <c r="C144" s="5" t="s">
        <v>470</v>
      </c>
      <c r="D144" s="5" t="s">
        <v>471</v>
      </c>
      <c r="E144" s="5" t="s">
        <v>16</v>
      </c>
      <c r="F144" s="5" t="s">
        <v>17</v>
      </c>
      <c r="G144" s="5" t="s">
        <v>17</v>
      </c>
      <c r="H144" s="5" t="s">
        <v>18</v>
      </c>
      <c r="I144" s="5" t="s">
        <v>18</v>
      </c>
      <c r="J144" s="5" t="s">
        <v>18</v>
      </c>
      <c r="K144" s="5" t="s">
        <v>26</v>
      </c>
      <c r="L144" s="5" t="s">
        <v>17</v>
      </c>
      <c r="M144" s="5" t="s">
        <v>17</v>
      </c>
      <c r="N144" s="5" t="s">
        <v>17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>
        <f t="shared" si="7"/>
        <v>8.1999999999999993</v>
      </c>
      <c r="Z144" s="4" t="e">
        <f t="shared" si="8"/>
        <v>#N/A</v>
      </c>
      <c r="AA144" s="4">
        <f t="shared" si="6"/>
        <v>8.1999999999999993</v>
      </c>
      <c r="AC144" s="4">
        <f>VLOOKUP("phyTh", Sheet2!$A$2:$I$10, MATCH(F144, Sheet2!$A$1:$I$1, 0), FALSE)</f>
        <v>1.2</v>
      </c>
      <c r="AD144" s="4">
        <f>VLOOKUP("phyPr", Sheet2!$A$2:$I$10, MATCH(G144, Sheet2!$A$1:$I$1, 0), FALSE)</f>
        <v>0.4</v>
      </c>
      <c r="AE144" s="4">
        <f>VLOOKUP("m1Th", Sheet2!$A$2:$I$10, MATCH(H144, Sheet2!$A$1:$I$1, 0), FALSE)</f>
        <v>1.8</v>
      </c>
      <c r="AF144" s="4">
        <f>VLOOKUP("beeTh", Sheet2!$A$2:$I$10, MATCH(I144, Sheet2!$A$1:$I$1, 0), FALSE)</f>
        <v>1.35</v>
      </c>
      <c r="AG144" s="4">
        <f>VLOOKUP("beePr", Sheet2!$A$2:$I$10, MATCH(J144, Sheet2!$A$1:$I$1, 0), FALSE)</f>
        <v>0.45</v>
      </c>
      <c r="AH144" s="4">
        <f>VLOOKUP("egTh", Sheet2!$A$2:$I$10, MATCH(K144, Sheet2!$A$1:$I$1, 0), FALSE)</f>
        <v>0.6</v>
      </c>
      <c r="AI144" s="4">
        <f>VLOOKUP("egPr", Sheet2!$A$2:$I$10, MATCH(L144, Sheet2!$A$1:$I$1, 0), FALSE)</f>
        <v>0.8</v>
      </c>
      <c r="AJ144" s="4">
        <f>VLOOKUP("emTh", Sheet2!$A$2:$I$10, MATCH(M144, Sheet2!$A$1:$I$1, 0), FALSE)</f>
        <v>0.8</v>
      </c>
      <c r="AK144" s="4">
        <f>VLOOKUP("eePr", Sheet2!$A$2:$I$10, MATCH(N144, Sheet2!$A$1:$I$1, 0), FALSE)</f>
        <v>0.8</v>
      </c>
      <c r="AM144" s="4" t="e">
        <f>VLOOKUP("m2Th", Sheet2!$A$2:$I$18, MATCH(P144, Sheet2!$A$1:$I$1, 0), FALSE)</f>
        <v>#N/A</v>
      </c>
      <c r="AN144" s="4" t="e">
        <f>VLOOKUP("chemTh", Sheet2!$A$2:$I$18, MATCH(Q144, Sheet2!$A$1:$I$1, 0), FALSE)</f>
        <v>#N/A</v>
      </c>
      <c r="AO144" s="4" t="e">
        <f>VLOOKUP("chemPr", Sheet2!$A$2:$I$18, MATCH(R144, Sheet2!$A$1:$I$1, 0), FALSE)</f>
        <v>#N/A</v>
      </c>
      <c r="AP144" s="4" t="e">
        <f>VLOOKUP("ppsTh", Sheet2!$A$2:$I$18, MATCH(S144, Sheet2!$A$1:$I$1, 0), FALSE)</f>
        <v>#N/A</v>
      </c>
      <c r="AQ144" s="4" t="e">
        <f>VLOOKUP("ppsPr", Sheet2!$A$2:$I$18, MATCH(T144, Sheet2!$A$1:$I$1, 0), FALSE)</f>
        <v>#N/A</v>
      </c>
      <c r="AR144" s="4" t="e">
        <f>VLOOKUP("wmpPr", Sheet2!$A$2:$I$18, MATCH(U144, Sheet2!$A$1:$I$1, 0), FALSE)</f>
        <v>#N/A</v>
      </c>
      <c r="AS144" s="4" t="e">
        <f>VLOOKUP("pcTh", Sheet2!$A$2:$I$18, MATCH(V144, Sheet2!$A$1:$I$1, 0), FALSE)</f>
        <v>#N/A</v>
      </c>
      <c r="AT144" s="4" t="e">
        <f>VLOOKUP("pcPr", Sheet2!$A$2:$I$18, MATCH(W144, Sheet2!$A$1:$I$1, 0), FALSE)</f>
        <v>#N/A</v>
      </c>
    </row>
    <row r="145" spans="1:46" x14ac:dyDescent="0.2">
      <c r="A145" s="5">
        <v>28</v>
      </c>
      <c r="B145" s="5" t="s">
        <v>472</v>
      </c>
      <c r="C145" s="5" t="s">
        <v>473</v>
      </c>
      <c r="D145" s="5" t="s">
        <v>474</v>
      </c>
      <c r="E145" s="5" t="s">
        <v>16</v>
      </c>
      <c r="F145" s="5" t="s">
        <v>17</v>
      </c>
      <c r="G145" s="5" t="s">
        <v>17</v>
      </c>
      <c r="H145" s="5" t="s">
        <v>19</v>
      </c>
      <c r="I145" s="5" t="s">
        <v>19</v>
      </c>
      <c r="J145" s="5" t="s">
        <v>18</v>
      </c>
      <c r="K145" s="5" t="s">
        <v>17</v>
      </c>
      <c r="L145" s="5" t="s">
        <v>18</v>
      </c>
      <c r="M145" s="5" t="s">
        <v>18</v>
      </c>
      <c r="N145" s="5" t="s">
        <v>17</v>
      </c>
      <c r="Y145" s="4">
        <f t="shared" si="7"/>
        <v>8.9500000000000011</v>
      </c>
      <c r="Z145" s="4" t="e">
        <f t="shared" si="8"/>
        <v>#N/A</v>
      </c>
      <c r="AA145" s="4">
        <f t="shared" si="6"/>
        <v>8.9500000000000011</v>
      </c>
      <c r="AC145" s="4">
        <f>VLOOKUP("phyTh", Sheet2!$A$2:$I$10, MATCH(F145, Sheet2!$A$1:$I$1, 0), FALSE)</f>
        <v>1.2</v>
      </c>
      <c r="AD145" s="4">
        <f>VLOOKUP("phyPr", Sheet2!$A$2:$I$10, MATCH(G145, Sheet2!$A$1:$I$1, 0), FALSE)</f>
        <v>0.4</v>
      </c>
      <c r="AE145" s="4">
        <f>VLOOKUP("m1Th", Sheet2!$A$2:$I$10, MATCH(H145, Sheet2!$A$1:$I$1, 0), FALSE)</f>
        <v>2</v>
      </c>
      <c r="AF145" s="4">
        <f>VLOOKUP("beeTh", Sheet2!$A$2:$I$10, MATCH(I145, Sheet2!$A$1:$I$1, 0), FALSE)</f>
        <v>1.5</v>
      </c>
      <c r="AG145" s="4">
        <f>VLOOKUP("beePr", Sheet2!$A$2:$I$10, MATCH(J145, Sheet2!$A$1:$I$1, 0), FALSE)</f>
        <v>0.45</v>
      </c>
      <c r="AH145" s="4">
        <f>VLOOKUP("egTh", Sheet2!$A$2:$I$10, MATCH(K145, Sheet2!$A$1:$I$1, 0), FALSE)</f>
        <v>0.8</v>
      </c>
      <c r="AI145" s="4">
        <f>VLOOKUP("egPr", Sheet2!$A$2:$I$10, MATCH(L145, Sheet2!$A$1:$I$1, 0), FALSE)</f>
        <v>0.9</v>
      </c>
      <c r="AJ145" s="4">
        <f>VLOOKUP("emTh", Sheet2!$A$2:$I$10, MATCH(M145, Sheet2!$A$1:$I$1, 0), FALSE)</f>
        <v>0.9</v>
      </c>
      <c r="AK145" s="4">
        <f>VLOOKUP("eePr", Sheet2!$A$2:$I$10, MATCH(N145, Sheet2!$A$1:$I$1, 0), FALSE)</f>
        <v>0.8</v>
      </c>
      <c r="AM145" s="4" t="e">
        <f>VLOOKUP("m2Th", Sheet2!$A$2:$I$18, MATCH(P145, Sheet2!$A$1:$I$1, 0), FALSE)</f>
        <v>#N/A</v>
      </c>
      <c r="AN145" s="4" t="e">
        <f>VLOOKUP("chemTh", Sheet2!$A$2:$I$18, MATCH(Q145, Sheet2!$A$1:$I$1, 0), FALSE)</f>
        <v>#N/A</v>
      </c>
      <c r="AO145" s="4" t="e">
        <f>VLOOKUP("chemPr", Sheet2!$A$2:$I$18, MATCH(R145, Sheet2!$A$1:$I$1, 0), FALSE)</f>
        <v>#N/A</v>
      </c>
      <c r="AP145" s="4" t="e">
        <f>VLOOKUP("ppsTh", Sheet2!$A$2:$I$18, MATCH(S145, Sheet2!$A$1:$I$1, 0), FALSE)</f>
        <v>#N/A</v>
      </c>
      <c r="AQ145" s="4" t="e">
        <f>VLOOKUP("ppsPr", Sheet2!$A$2:$I$18, MATCH(T145, Sheet2!$A$1:$I$1, 0), FALSE)</f>
        <v>#N/A</v>
      </c>
      <c r="AR145" s="4" t="e">
        <f>VLOOKUP("wmpPr", Sheet2!$A$2:$I$18, MATCH(U145, Sheet2!$A$1:$I$1, 0), FALSE)</f>
        <v>#N/A</v>
      </c>
      <c r="AS145" s="4" t="e">
        <f>VLOOKUP("pcTh", Sheet2!$A$2:$I$18, MATCH(V145, Sheet2!$A$1:$I$1, 0), FALSE)</f>
        <v>#N/A</v>
      </c>
      <c r="AT145" s="4" t="e">
        <f>VLOOKUP("pcPr", Sheet2!$A$2:$I$18, MATCH(W145, Sheet2!$A$1:$I$1, 0), FALSE)</f>
        <v>#N/A</v>
      </c>
    </row>
    <row r="146" spans="1:46" x14ac:dyDescent="0.2">
      <c r="A146" s="5">
        <v>96</v>
      </c>
      <c r="B146" s="5" t="s">
        <v>475</v>
      </c>
      <c r="C146" s="5" t="s">
        <v>476</v>
      </c>
      <c r="D146" s="5" t="s">
        <v>477</v>
      </c>
      <c r="E146" s="5" t="s">
        <v>16</v>
      </c>
      <c r="F146" s="5" t="s">
        <v>18</v>
      </c>
      <c r="G146" s="5" t="s">
        <v>28</v>
      </c>
      <c r="H146" s="5" t="s">
        <v>17</v>
      </c>
      <c r="I146" s="5" t="s">
        <v>28</v>
      </c>
      <c r="J146" s="5" t="s">
        <v>17</v>
      </c>
      <c r="K146" s="5" t="s">
        <v>28</v>
      </c>
      <c r="L146" s="5" t="s">
        <v>17</v>
      </c>
      <c r="M146" s="5" t="s">
        <v>17</v>
      </c>
      <c r="N146" s="5" t="s">
        <v>18</v>
      </c>
      <c r="Y146" s="4">
        <f t="shared" si="7"/>
        <v>7.9500000000000011</v>
      </c>
      <c r="Z146" s="4" t="e">
        <f t="shared" si="8"/>
        <v>#N/A</v>
      </c>
      <c r="AA146" s="4">
        <f t="shared" si="6"/>
        <v>7.9500000000000011</v>
      </c>
      <c r="AC146" s="4">
        <f>VLOOKUP("phyTh", Sheet2!$A$2:$I$10, MATCH(F146, Sheet2!$A$1:$I$1, 0), FALSE)</f>
        <v>1.35</v>
      </c>
      <c r="AD146" s="4">
        <f>VLOOKUP("phyPr", Sheet2!$A$2:$I$10, MATCH(G146, Sheet2!$A$1:$I$1, 0), FALSE)</f>
        <v>0.35</v>
      </c>
      <c r="AE146" s="4">
        <f>VLOOKUP("m1Th", Sheet2!$A$2:$I$10, MATCH(H146, Sheet2!$A$1:$I$1, 0), FALSE)</f>
        <v>1.6</v>
      </c>
      <c r="AF146" s="4">
        <f>VLOOKUP("beeTh", Sheet2!$A$2:$I$10, MATCH(I146, Sheet2!$A$1:$I$1, 0), FALSE)</f>
        <v>1.05</v>
      </c>
      <c r="AG146" s="4">
        <f>VLOOKUP("beePr", Sheet2!$A$2:$I$10, MATCH(J146, Sheet2!$A$1:$I$1, 0), FALSE)</f>
        <v>0.4</v>
      </c>
      <c r="AH146" s="4">
        <f>VLOOKUP("egTh", Sheet2!$A$2:$I$10, MATCH(K146, Sheet2!$A$1:$I$1, 0), FALSE)</f>
        <v>0.7</v>
      </c>
      <c r="AI146" s="4">
        <f>VLOOKUP("egPr", Sheet2!$A$2:$I$10, MATCH(L146, Sheet2!$A$1:$I$1, 0), FALSE)</f>
        <v>0.8</v>
      </c>
      <c r="AJ146" s="4">
        <f>VLOOKUP("emTh", Sheet2!$A$2:$I$10, MATCH(M146, Sheet2!$A$1:$I$1, 0), FALSE)</f>
        <v>0.8</v>
      </c>
      <c r="AK146" s="4">
        <f>VLOOKUP("eePr", Sheet2!$A$2:$I$10, MATCH(N146, Sheet2!$A$1:$I$1, 0), FALSE)</f>
        <v>0.9</v>
      </c>
      <c r="AM146" s="4" t="e">
        <f>VLOOKUP("m2Th", Sheet2!$A$2:$I$18, MATCH(P146, Sheet2!$A$1:$I$1, 0), FALSE)</f>
        <v>#N/A</v>
      </c>
      <c r="AN146" s="4" t="e">
        <f>VLOOKUP("chemTh", Sheet2!$A$2:$I$18, MATCH(Q146, Sheet2!$A$1:$I$1, 0), FALSE)</f>
        <v>#N/A</v>
      </c>
      <c r="AO146" s="4" t="e">
        <f>VLOOKUP("chemPr", Sheet2!$A$2:$I$18, MATCH(R146, Sheet2!$A$1:$I$1, 0), FALSE)</f>
        <v>#N/A</v>
      </c>
      <c r="AP146" s="4" t="e">
        <f>VLOOKUP("ppsTh", Sheet2!$A$2:$I$18, MATCH(S146, Sheet2!$A$1:$I$1, 0), FALSE)</f>
        <v>#N/A</v>
      </c>
      <c r="AQ146" s="4" t="e">
        <f>VLOOKUP("ppsPr", Sheet2!$A$2:$I$18, MATCH(T146, Sheet2!$A$1:$I$1, 0), FALSE)</f>
        <v>#N/A</v>
      </c>
      <c r="AR146" s="4" t="e">
        <f>VLOOKUP("wmpPr", Sheet2!$A$2:$I$18, MATCH(U146, Sheet2!$A$1:$I$1, 0), FALSE)</f>
        <v>#N/A</v>
      </c>
      <c r="AS146" s="4" t="e">
        <f>VLOOKUP("pcTh", Sheet2!$A$2:$I$18, MATCH(V146, Sheet2!$A$1:$I$1, 0), FALSE)</f>
        <v>#N/A</v>
      </c>
      <c r="AT146" s="4" t="e">
        <f>VLOOKUP("pcPr", Sheet2!$A$2:$I$18, MATCH(W146, Sheet2!$A$1:$I$1, 0), FALSE)</f>
        <v>#N/A</v>
      </c>
    </row>
    <row r="147" spans="1:46" x14ac:dyDescent="0.2">
      <c r="A147" s="5">
        <v>22</v>
      </c>
      <c r="B147" s="5" t="s">
        <v>478</v>
      </c>
      <c r="C147" s="5" t="s">
        <v>479</v>
      </c>
      <c r="D147" s="5" t="s">
        <v>480</v>
      </c>
      <c r="E147" s="5" t="s">
        <v>16</v>
      </c>
      <c r="F147" s="5" t="s">
        <v>18</v>
      </c>
      <c r="G147" s="5" t="s">
        <v>19</v>
      </c>
      <c r="H147" s="5" t="s">
        <v>19</v>
      </c>
      <c r="I147" s="5" t="s">
        <v>19</v>
      </c>
      <c r="J147" s="5" t="s">
        <v>19</v>
      </c>
      <c r="K147" s="5" t="s">
        <v>26</v>
      </c>
      <c r="L147" s="5" t="s">
        <v>18</v>
      </c>
      <c r="M147" s="5" t="s">
        <v>17</v>
      </c>
      <c r="N147" s="5" t="s">
        <v>18</v>
      </c>
      <c r="Y147" s="4">
        <f t="shared" si="7"/>
        <v>9.0500000000000007</v>
      </c>
      <c r="Z147" s="4" t="e">
        <f t="shared" si="8"/>
        <v>#N/A</v>
      </c>
      <c r="AA147" s="4">
        <f t="shared" si="6"/>
        <v>9.0500000000000007</v>
      </c>
      <c r="AC147" s="4">
        <f>VLOOKUP("phyTh", Sheet2!$A$2:$I$10, MATCH(F147, Sheet2!$A$1:$I$1, 0), FALSE)</f>
        <v>1.35</v>
      </c>
      <c r="AD147" s="4">
        <f>VLOOKUP("phyPr", Sheet2!$A$2:$I$10, MATCH(G147, Sheet2!$A$1:$I$1, 0), FALSE)</f>
        <v>0.5</v>
      </c>
      <c r="AE147" s="4">
        <f>VLOOKUP("m1Th", Sheet2!$A$2:$I$10, MATCH(H147, Sheet2!$A$1:$I$1, 0), FALSE)</f>
        <v>2</v>
      </c>
      <c r="AF147" s="4">
        <f>VLOOKUP("beeTh", Sheet2!$A$2:$I$10, MATCH(I147, Sheet2!$A$1:$I$1, 0), FALSE)</f>
        <v>1.5</v>
      </c>
      <c r="AG147" s="4">
        <f>VLOOKUP("beePr", Sheet2!$A$2:$I$10, MATCH(J147, Sheet2!$A$1:$I$1, 0), FALSE)</f>
        <v>0.5</v>
      </c>
      <c r="AH147" s="4">
        <f>VLOOKUP("egTh", Sheet2!$A$2:$I$10, MATCH(K147, Sheet2!$A$1:$I$1, 0), FALSE)</f>
        <v>0.6</v>
      </c>
      <c r="AI147" s="4">
        <f>VLOOKUP("egPr", Sheet2!$A$2:$I$10, MATCH(L147, Sheet2!$A$1:$I$1, 0), FALSE)</f>
        <v>0.9</v>
      </c>
      <c r="AJ147" s="4">
        <f>VLOOKUP("emTh", Sheet2!$A$2:$I$10, MATCH(M147, Sheet2!$A$1:$I$1, 0), FALSE)</f>
        <v>0.8</v>
      </c>
      <c r="AK147" s="4">
        <f>VLOOKUP("eePr", Sheet2!$A$2:$I$10, MATCH(N147, Sheet2!$A$1:$I$1, 0), FALSE)</f>
        <v>0.9</v>
      </c>
      <c r="AM147" s="4" t="e">
        <f>VLOOKUP("m2Th", Sheet2!$A$2:$I$18, MATCH(P147, Sheet2!$A$1:$I$1, 0), FALSE)</f>
        <v>#N/A</v>
      </c>
      <c r="AN147" s="4" t="e">
        <f>VLOOKUP("chemTh", Sheet2!$A$2:$I$18, MATCH(Q147, Sheet2!$A$1:$I$1, 0), FALSE)</f>
        <v>#N/A</v>
      </c>
      <c r="AO147" s="4" t="e">
        <f>VLOOKUP("chemPr", Sheet2!$A$2:$I$18, MATCH(R147, Sheet2!$A$1:$I$1, 0), FALSE)</f>
        <v>#N/A</v>
      </c>
      <c r="AP147" s="4" t="e">
        <f>VLOOKUP("ppsTh", Sheet2!$A$2:$I$18, MATCH(S147, Sheet2!$A$1:$I$1, 0), FALSE)</f>
        <v>#N/A</v>
      </c>
      <c r="AQ147" s="4" t="e">
        <f>VLOOKUP("ppsPr", Sheet2!$A$2:$I$18, MATCH(T147, Sheet2!$A$1:$I$1, 0), FALSE)</f>
        <v>#N/A</v>
      </c>
      <c r="AR147" s="4" t="e">
        <f>VLOOKUP("wmpPr", Sheet2!$A$2:$I$18, MATCH(U147, Sheet2!$A$1:$I$1, 0), FALSE)</f>
        <v>#N/A</v>
      </c>
      <c r="AS147" s="4" t="e">
        <f>VLOOKUP("pcTh", Sheet2!$A$2:$I$18, MATCH(V147, Sheet2!$A$1:$I$1, 0), FALSE)</f>
        <v>#N/A</v>
      </c>
      <c r="AT147" s="4" t="e">
        <f>VLOOKUP("pcPr", Sheet2!$A$2:$I$18, MATCH(W147, Sheet2!$A$1:$I$1, 0), FALSE)</f>
        <v>#N/A</v>
      </c>
    </row>
    <row r="148" spans="1:46" x14ac:dyDescent="0.2">
      <c r="A148" s="5">
        <v>137</v>
      </c>
      <c r="B148" s="5" t="s">
        <v>481</v>
      </c>
      <c r="C148" s="5" t="s">
        <v>482</v>
      </c>
      <c r="D148" s="5" t="s">
        <v>483</v>
      </c>
      <c r="E148" s="5" t="s">
        <v>16</v>
      </c>
      <c r="F148" s="5" t="s">
        <v>28</v>
      </c>
      <c r="G148" s="5" t="s">
        <v>28</v>
      </c>
      <c r="H148" s="5" t="s">
        <v>17</v>
      </c>
      <c r="I148" s="5" t="s">
        <v>17</v>
      </c>
      <c r="J148" s="5" t="s">
        <v>17</v>
      </c>
      <c r="K148" s="5" t="s">
        <v>28</v>
      </c>
      <c r="L148" s="5" t="s">
        <v>17</v>
      </c>
      <c r="M148" s="5" t="s">
        <v>45</v>
      </c>
      <c r="N148" s="5" t="s">
        <v>28</v>
      </c>
      <c r="Y148" s="4">
        <f t="shared" si="7"/>
        <v>7.3000000000000007</v>
      </c>
      <c r="Z148" s="4" t="e">
        <f t="shared" si="8"/>
        <v>#N/A</v>
      </c>
      <c r="AA148" s="4">
        <f t="shared" si="6"/>
        <v>7.3000000000000007</v>
      </c>
      <c r="AC148" s="4">
        <f>VLOOKUP("phyTh", Sheet2!$A$2:$I$10, MATCH(F148, Sheet2!$A$1:$I$1, 0), FALSE)</f>
        <v>1.05</v>
      </c>
      <c r="AD148" s="4">
        <f>VLOOKUP("phyPr", Sheet2!$A$2:$I$10, MATCH(G148, Sheet2!$A$1:$I$1, 0), FALSE)</f>
        <v>0.35</v>
      </c>
      <c r="AE148" s="4">
        <f>VLOOKUP("m1Th", Sheet2!$A$2:$I$10, MATCH(H148, Sheet2!$A$1:$I$1, 0), FALSE)</f>
        <v>1.6</v>
      </c>
      <c r="AF148" s="4">
        <f>VLOOKUP("beeTh", Sheet2!$A$2:$I$10, MATCH(I148, Sheet2!$A$1:$I$1, 0), FALSE)</f>
        <v>1.2</v>
      </c>
      <c r="AG148" s="4">
        <f>VLOOKUP("beePr", Sheet2!$A$2:$I$10, MATCH(J148, Sheet2!$A$1:$I$1, 0), FALSE)</f>
        <v>0.4</v>
      </c>
      <c r="AH148" s="4">
        <f>VLOOKUP("egTh", Sheet2!$A$2:$I$10, MATCH(K148, Sheet2!$A$1:$I$1, 0), FALSE)</f>
        <v>0.7</v>
      </c>
      <c r="AI148" s="4">
        <f>VLOOKUP("egPr", Sheet2!$A$2:$I$10, MATCH(L148, Sheet2!$A$1:$I$1, 0), FALSE)</f>
        <v>0.8</v>
      </c>
      <c r="AJ148" s="4">
        <f>VLOOKUP("emTh", Sheet2!$A$2:$I$10, MATCH(M148, Sheet2!$A$1:$I$1, 0), FALSE)</f>
        <v>0.5</v>
      </c>
      <c r="AK148" s="4">
        <f>VLOOKUP("eePr", Sheet2!$A$2:$I$10, MATCH(N148, Sheet2!$A$1:$I$1, 0), FALSE)</f>
        <v>0.7</v>
      </c>
      <c r="AM148" s="4" t="e">
        <f>VLOOKUP("m2Th", Sheet2!$A$2:$I$18, MATCH(P148, Sheet2!$A$1:$I$1, 0), FALSE)</f>
        <v>#N/A</v>
      </c>
      <c r="AN148" s="4" t="e">
        <f>VLOOKUP("chemTh", Sheet2!$A$2:$I$18, MATCH(Q148, Sheet2!$A$1:$I$1, 0), FALSE)</f>
        <v>#N/A</v>
      </c>
      <c r="AO148" s="4" t="e">
        <f>VLOOKUP("chemPr", Sheet2!$A$2:$I$18, MATCH(R148, Sheet2!$A$1:$I$1, 0), FALSE)</f>
        <v>#N/A</v>
      </c>
      <c r="AP148" s="4" t="e">
        <f>VLOOKUP("ppsTh", Sheet2!$A$2:$I$18, MATCH(S148, Sheet2!$A$1:$I$1, 0), FALSE)</f>
        <v>#N/A</v>
      </c>
      <c r="AQ148" s="4" t="e">
        <f>VLOOKUP("ppsPr", Sheet2!$A$2:$I$18, MATCH(T148, Sheet2!$A$1:$I$1, 0), FALSE)</f>
        <v>#N/A</v>
      </c>
      <c r="AR148" s="4" t="e">
        <f>VLOOKUP("wmpPr", Sheet2!$A$2:$I$18, MATCH(U148, Sheet2!$A$1:$I$1, 0), FALSE)</f>
        <v>#N/A</v>
      </c>
      <c r="AS148" s="4" t="e">
        <f>VLOOKUP("pcTh", Sheet2!$A$2:$I$18, MATCH(V148, Sheet2!$A$1:$I$1, 0), FALSE)</f>
        <v>#N/A</v>
      </c>
      <c r="AT148" s="4" t="e">
        <f>VLOOKUP("pcPr", Sheet2!$A$2:$I$18, MATCH(W148, Sheet2!$A$1:$I$1, 0), FALSE)</f>
        <v>#N/A</v>
      </c>
    </row>
    <row r="149" spans="1:46" x14ac:dyDescent="0.2">
      <c r="A149" s="5">
        <v>124</v>
      </c>
      <c r="B149" s="5" t="s">
        <v>484</v>
      </c>
      <c r="C149" s="5" t="s">
        <v>485</v>
      </c>
      <c r="D149" s="5" t="s">
        <v>486</v>
      </c>
      <c r="E149" s="5" t="s">
        <v>16</v>
      </c>
      <c r="F149" s="5" t="s">
        <v>17</v>
      </c>
      <c r="G149" s="5" t="s">
        <v>17</v>
      </c>
      <c r="H149" s="5" t="s">
        <v>28</v>
      </c>
      <c r="I149" s="5" t="s">
        <v>17</v>
      </c>
      <c r="J149" s="5" t="s">
        <v>17</v>
      </c>
      <c r="K149" s="5" t="s">
        <v>26</v>
      </c>
      <c r="L149" s="5" t="s">
        <v>17</v>
      </c>
      <c r="M149" s="5" t="s">
        <v>28</v>
      </c>
      <c r="N149" s="5" t="s">
        <v>18</v>
      </c>
      <c r="Y149" s="4">
        <f t="shared" si="7"/>
        <v>7.6000000000000005</v>
      </c>
      <c r="Z149" s="4" t="e">
        <f t="shared" si="8"/>
        <v>#N/A</v>
      </c>
      <c r="AA149" s="4">
        <f t="shared" si="6"/>
        <v>7.6000000000000005</v>
      </c>
      <c r="AC149" s="4">
        <f>VLOOKUP("phyTh", Sheet2!$A$2:$I$10, MATCH(F149, Sheet2!$A$1:$I$1, 0), FALSE)</f>
        <v>1.2</v>
      </c>
      <c r="AD149" s="4">
        <f>VLOOKUP("phyPr", Sheet2!$A$2:$I$10, MATCH(G149, Sheet2!$A$1:$I$1, 0), FALSE)</f>
        <v>0.4</v>
      </c>
      <c r="AE149" s="4">
        <f>VLOOKUP("m1Th", Sheet2!$A$2:$I$10, MATCH(H149, Sheet2!$A$1:$I$1, 0), FALSE)</f>
        <v>1.4</v>
      </c>
      <c r="AF149" s="4">
        <f>VLOOKUP("beeTh", Sheet2!$A$2:$I$10, MATCH(I149, Sheet2!$A$1:$I$1, 0), FALSE)</f>
        <v>1.2</v>
      </c>
      <c r="AG149" s="4">
        <f>VLOOKUP("beePr", Sheet2!$A$2:$I$10, MATCH(J149, Sheet2!$A$1:$I$1, 0), FALSE)</f>
        <v>0.4</v>
      </c>
      <c r="AH149" s="4">
        <f>VLOOKUP("egTh", Sheet2!$A$2:$I$10, MATCH(K149, Sheet2!$A$1:$I$1, 0), FALSE)</f>
        <v>0.6</v>
      </c>
      <c r="AI149" s="4">
        <f>VLOOKUP("egPr", Sheet2!$A$2:$I$10, MATCH(L149, Sheet2!$A$1:$I$1, 0), FALSE)</f>
        <v>0.8</v>
      </c>
      <c r="AJ149" s="4">
        <f>VLOOKUP("emTh", Sheet2!$A$2:$I$10, MATCH(M149, Sheet2!$A$1:$I$1, 0), FALSE)</f>
        <v>0.7</v>
      </c>
      <c r="AK149" s="4">
        <f>VLOOKUP("eePr", Sheet2!$A$2:$I$10, MATCH(N149, Sheet2!$A$1:$I$1, 0), FALSE)</f>
        <v>0.9</v>
      </c>
      <c r="AM149" s="4" t="e">
        <f>VLOOKUP("m2Th", Sheet2!$A$2:$I$18, MATCH(P149, Sheet2!$A$1:$I$1, 0), FALSE)</f>
        <v>#N/A</v>
      </c>
      <c r="AN149" s="4" t="e">
        <f>VLOOKUP("chemTh", Sheet2!$A$2:$I$18, MATCH(Q149, Sheet2!$A$1:$I$1, 0), FALSE)</f>
        <v>#N/A</v>
      </c>
      <c r="AO149" s="4" t="e">
        <f>VLOOKUP("chemPr", Sheet2!$A$2:$I$18, MATCH(R149, Sheet2!$A$1:$I$1, 0), FALSE)</f>
        <v>#N/A</v>
      </c>
      <c r="AP149" s="4" t="e">
        <f>VLOOKUP("ppsTh", Sheet2!$A$2:$I$18, MATCH(S149, Sheet2!$A$1:$I$1, 0), FALSE)</f>
        <v>#N/A</v>
      </c>
      <c r="AQ149" s="4" t="e">
        <f>VLOOKUP("ppsPr", Sheet2!$A$2:$I$18, MATCH(T149, Sheet2!$A$1:$I$1, 0), FALSE)</f>
        <v>#N/A</v>
      </c>
      <c r="AR149" s="4" t="e">
        <f>VLOOKUP("wmpPr", Sheet2!$A$2:$I$18, MATCH(U149, Sheet2!$A$1:$I$1, 0), FALSE)</f>
        <v>#N/A</v>
      </c>
      <c r="AS149" s="4" t="e">
        <f>VLOOKUP("pcTh", Sheet2!$A$2:$I$18, MATCH(V149, Sheet2!$A$1:$I$1, 0), FALSE)</f>
        <v>#N/A</v>
      </c>
      <c r="AT149" s="4" t="e">
        <f>VLOOKUP("pcPr", Sheet2!$A$2:$I$18, MATCH(W149, Sheet2!$A$1:$I$1, 0), FALSE)</f>
        <v>#N/A</v>
      </c>
    </row>
    <row r="150" spans="1:46" x14ac:dyDescent="0.2">
      <c r="A150" s="5">
        <v>140</v>
      </c>
      <c r="B150" s="5" t="s">
        <v>487</v>
      </c>
      <c r="C150" s="5" t="s">
        <v>488</v>
      </c>
      <c r="D150" s="5" t="s">
        <v>489</v>
      </c>
      <c r="E150" s="5" t="s">
        <v>16</v>
      </c>
      <c r="F150" s="5" t="s">
        <v>17</v>
      </c>
      <c r="G150" s="5" t="s">
        <v>17</v>
      </c>
      <c r="H150" s="5" t="s">
        <v>28</v>
      </c>
      <c r="I150" s="5" t="s">
        <v>28</v>
      </c>
      <c r="J150" s="5" t="s">
        <v>18</v>
      </c>
      <c r="K150" s="5" t="s">
        <v>45</v>
      </c>
      <c r="L150" s="5" t="s">
        <v>17</v>
      </c>
      <c r="M150" s="5" t="s">
        <v>26</v>
      </c>
      <c r="N150" s="5" t="s">
        <v>18</v>
      </c>
      <c r="Y150" s="4">
        <f t="shared" si="7"/>
        <v>7.3</v>
      </c>
      <c r="Z150" s="4" t="e">
        <f t="shared" si="8"/>
        <v>#N/A</v>
      </c>
      <c r="AA150" s="4">
        <f t="shared" si="6"/>
        <v>7.3</v>
      </c>
      <c r="AC150" s="4">
        <f>VLOOKUP("phyTh", Sheet2!$A$2:$I$10, MATCH(F150, Sheet2!$A$1:$I$1, 0), FALSE)</f>
        <v>1.2</v>
      </c>
      <c r="AD150" s="4">
        <f>VLOOKUP("phyPr", Sheet2!$A$2:$I$10, MATCH(G150, Sheet2!$A$1:$I$1, 0), FALSE)</f>
        <v>0.4</v>
      </c>
      <c r="AE150" s="4">
        <f>VLOOKUP("m1Th", Sheet2!$A$2:$I$10, MATCH(H150, Sheet2!$A$1:$I$1, 0), FALSE)</f>
        <v>1.4</v>
      </c>
      <c r="AF150" s="4">
        <f>VLOOKUP("beeTh", Sheet2!$A$2:$I$10, MATCH(I150, Sheet2!$A$1:$I$1, 0), FALSE)</f>
        <v>1.05</v>
      </c>
      <c r="AG150" s="4">
        <f>VLOOKUP("beePr", Sheet2!$A$2:$I$10, MATCH(J150, Sheet2!$A$1:$I$1, 0), FALSE)</f>
        <v>0.45</v>
      </c>
      <c r="AH150" s="4">
        <f>VLOOKUP("egTh", Sheet2!$A$2:$I$10, MATCH(K150, Sheet2!$A$1:$I$1, 0), FALSE)</f>
        <v>0.5</v>
      </c>
      <c r="AI150" s="4">
        <f>VLOOKUP("egPr", Sheet2!$A$2:$I$10, MATCH(L150, Sheet2!$A$1:$I$1, 0), FALSE)</f>
        <v>0.8</v>
      </c>
      <c r="AJ150" s="4">
        <f>VLOOKUP("emTh", Sheet2!$A$2:$I$10, MATCH(M150, Sheet2!$A$1:$I$1, 0), FALSE)</f>
        <v>0.6</v>
      </c>
      <c r="AK150" s="4">
        <f>VLOOKUP("eePr", Sheet2!$A$2:$I$10, MATCH(N150, Sheet2!$A$1:$I$1, 0), FALSE)</f>
        <v>0.9</v>
      </c>
      <c r="AM150" s="4" t="e">
        <f>VLOOKUP("m2Th", Sheet2!$A$2:$I$18, MATCH(P150, Sheet2!$A$1:$I$1, 0), FALSE)</f>
        <v>#N/A</v>
      </c>
      <c r="AN150" s="4" t="e">
        <f>VLOOKUP("chemTh", Sheet2!$A$2:$I$18, MATCH(Q150, Sheet2!$A$1:$I$1, 0), FALSE)</f>
        <v>#N/A</v>
      </c>
      <c r="AO150" s="4" t="e">
        <f>VLOOKUP("chemPr", Sheet2!$A$2:$I$18, MATCH(R150, Sheet2!$A$1:$I$1, 0), FALSE)</f>
        <v>#N/A</v>
      </c>
      <c r="AP150" s="4" t="e">
        <f>VLOOKUP("ppsTh", Sheet2!$A$2:$I$18, MATCH(S150, Sheet2!$A$1:$I$1, 0), FALSE)</f>
        <v>#N/A</v>
      </c>
      <c r="AQ150" s="4" t="e">
        <f>VLOOKUP("ppsPr", Sheet2!$A$2:$I$18, MATCH(T150, Sheet2!$A$1:$I$1, 0), FALSE)</f>
        <v>#N/A</v>
      </c>
      <c r="AR150" s="4" t="e">
        <f>VLOOKUP("wmpPr", Sheet2!$A$2:$I$18, MATCH(U150, Sheet2!$A$1:$I$1, 0), FALSE)</f>
        <v>#N/A</v>
      </c>
      <c r="AS150" s="4" t="e">
        <f>VLOOKUP("pcTh", Sheet2!$A$2:$I$18, MATCH(V150, Sheet2!$A$1:$I$1, 0), FALSE)</f>
        <v>#N/A</v>
      </c>
      <c r="AT150" s="4" t="e">
        <f>VLOOKUP("pcPr", Sheet2!$A$2:$I$18, MATCH(W150, Sheet2!$A$1:$I$1, 0), FALSE)</f>
        <v>#N/A</v>
      </c>
    </row>
    <row r="151" spans="1:46" x14ac:dyDescent="0.2">
      <c r="A151" s="5">
        <v>44</v>
      </c>
      <c r="B151" s="5" t="s">
        <v>490</v>
      </c>
      <c r="C151" s="5" t="s">
        <v>491</v>
      </c>
      <c r="D151" s="5" t="s">
        <v>492</v>
      </c>
      <c r="E151" s="5" t="s">
        <v>16</v>
      </c>
      <c r="F151" s="5" t="s">
        <v>17</v>
      </c>
      <c r="G151" s="5" t="s">
        <v>19</v>
      </c>
      <c r="H151" s="5" t="s">
        <v>18</v>
      </c>
      <c r="I151" s="5" t="s">
        <v>18</v>
      </c>
      <c r="J151" s="5" t="s">
        <v>19</v>
      </c>
      <c r="K151" s="5" t="s">
        <v>17</v>
      </c>
      <c r="L151" s="5" t="s">
        <v>17</v>
      </c>
      <c r="M151" s="5" t="s">
        <v>17</v>
      </c>
      <c r="N151" s="5" t="s">
        <v>19</v>
      </c>
      <c r="Y151" s="4">
        <f t="shared" si="7"/>
        <v>8.75</v>
      </c>
      <c r="Z151" s="4" t="e">
        <f t="shared" si="8"/>
        <v>#N/A</v>
      </c>
      <c r="AA151" s="4">
        <f t="shared" si="6"/>
        <v>8.75</v>
      </c>
      <c r="AC151" s="4">
        <f>VLOOKUP("phyTh", Sheet2!$A$2:$I$10, MATCH(F151, Sheet2!$A$1:$I$1, 0), FALSE)</f>
        <v>1.2</v>
      </c>
      <c r="AD151" s="4">
        <f>VLOOKUP("phyPr", Sheet2!$A$2:$I$10, MATCH(G151, Sheet2!$A$1:$I$1, 0), FALSE)</f>
        <v>0.5</v>
      </c>
      <c r="AE151" s="4">
        <f>VLOOKUP("m1Th", Sheet2!$A$2:$I$10, MATCH(H151, Sheet2!$A$1:$I$1, 0), FALSE)</f>
        <v>1.8</v>
      </c>
      <c r="AF151" s="4">
        <f>VLOOKUP("beeTh", Sheet2!$A$2:$I$10, MATCH(I151, Sheet2!$A$1:$I$1, 0), FALSE)</f>
        <v>1.35</v>
      </c>
      <c r="AG151" s="4">
        <f>VLOOKUP("beePr", Sheet2!$A$2:$I$10, MATCH(J151, Sheet2!$A$1:$I$1, 0), FALSE)</f>
        <v>0.5</v>
      </c>
      <c r="AH151" s="4">
        <f>VLOOKUP("egTh", Sheet2!$A$2:$I$10, MATCH(K151, Sheet2!$A$1:$I$1, 0), FALSE)</f>
        <v>0.8</v>
      </c>
      <c r="AI151" s="4">
        <f>VLOOKUP("egPr", Sheet2!$A$2:$I$10, MATCH(L151, Sheet2!$A$1:$I$1, 0), FALSE)</f>
        <v>0.8</v>
      </c>
      <c r="AJ151" s="4">
        <f>VLOOKUP("emTh", Sheet2!$A$2:$I$10, MATCH(M151, Sheet2!$A$1:$I$1, 0), FALSE)</f>
        <v>0.8</v>
      </c>
      <c r="AK151" s="4">
        <f>VLOOKUP("eePr", Sheet2!$A$2:$I$10, MATCH(N151, Sheet2!$A$1:$I$1, 0), FALSE)</f>
        <v>1</v>
      </c>
      <c r="AM151" s="4" t="e">
        <f>VLOOKUP("m2Th", Sheet2!$A$2:$I$18, MATCH(P151, Sheet2!$A$1:$I$1, 0), FALSE)</f>
        <v>#N/A</v>
      </c>
      <c r="AN151" s="4" t="e">
        <f>VLOOKUP("chemTh", Sheet2!$A$2:$I$18, MATCH(Q151, Sheet2!$A$1:$I$1, 0), FALSE)</f>
        <v>#N/A</v>
      </c>
      <c r="AO151" s="4" t="e">
        <f>VLOOKUP("chemPr", Sheet2!$A$2:$I$18, MATCH(R151, Sheet2!$A$1:$I$1, 0), FALSE)</f>
        <v>#N/A</v>
      </c>
      <c r="AP151" s="4" t="e">
        <f>VLOOKUP("ppsTh", Sheet2!$A$2:$I$18, MATCH(S151, Sheet2!$A$1:$I$1, 0), FALSE)</f>
        <v>#N/A</v>
      </c>
      <c r="AQ151" s="4" t="e">
        <f>VLOOKUP("ppsPr", Sheet2!$A$2:$I$18, MATCH(T151, Sheet2!$A$1:$I$1, 0), FALSE)</f>
        <v>#N/A</v>
      </c>
      <c r="AR151" s="4" t="e">
        <f>VLOOKUP("wmpPr", Sheet2!$A$2:$I$18, MATCH(U151, Sheet2!$A$1:$I$1, 0), FALSE)</f>
        <v>#N/A</v>
      </c>
      <c r="AS151" s="4" t="e">
        <f>VLOOKUP("pcTh", Sheet2!$A$2:$I$18, MATCH(V151, Sheet2!$A$1:$I$1, 0), FALSE)</f>
        <v>#N/A</v>
      </c>
      <c r="AT151" s="4" t="e">
        <f>VLOOKUP("pcPr", Sheet2!$A$2:$I$18, MATCH(W151, Sheet2!$A$1:$I$1, 0), FALSE)</f>
        <v>#N/A</v>
      </c>
    </row>
    <row r="152" spans="1:46" x14ac:dyDescent="0.2">
      <c r="A152" s="5">
        <v>228</v>
      </c>
      <c r="B152" s="5" t="s">
        <v>493</v>
      </c>
      <c r="C152" s="5" t="s">
        <v>494</v>
      </c>
      <c r="D152" s="5" t="s">
        <v>495</v>
      </c>
      <c r="E152" s="5" t="s">
        <v>16</v>
      </c>
      <c r="F152" s="5" t="s">
        <v>45</v>
      </c>
      <c r="G152" s="5" t="s">
        <v>18</v>
      </c>
      <c r="H152" s="5" t="s">
        <v>26</v>
      </c>
      <c r="I152" s="5" t="s">
        <v>26</v>
      </c>
      <c r="J152" s="5" t="s">
        <v>28</v>
      </c>
      <c r="K152" s="5" t="s">
        <v>27</v>
      </c>
      <c r="L152" s="5" t="s">
        <v>17</v>
      </c>
      <c r="M152" s="5" t="s">
        <v>27</v>
      </c>
      <c r="N152" s="5" t="s">
        <v>17</v>
      </c>
      <c r="Y152" s="4">
        <f t="shared" si="7"/>
        <v>5.25</v>
      </c>
      <c r="Z152" s="4" t="e">
        <f t="shared" si="8"/>
        <v>#N/A</v>
      </c>
      <c r="AA152" s="4">
        <f t="shared" si="6"/>
        <v>5.25</v>
      </c>
      <c r="AC152" s="4">
        <f>VLOOKUP("phyTh", Sheet2!$A$2:$I$10, MATCH(F152, Sheet2!$A$1:$I$1, 0), FALSE)</f>
        <v>0.75</v>
      </c>
      <c r="AD152" s="4">
        <f>VLOOKUP("phyPr", Sheet2!$A$2:$I$10, MATCH(G152, Sheet2!$A$1:$I$1, 0), FALSE)</f>
        <v>0.45</v>
      </c>
      <c r="AE152" s="4">
        <f>VLOOKUP("m1Th", Sheet2!$A$2:$I$10, MATCH(H152, Sheet2!$A$1:$I$1, 0), FALSE)</f>
        <v>1.2</v>
      </c>
      <c r="AF152" s="4">
        <f>VLOOKUP("beeTh", Sheet2!$A$2:$I$10, MATCH(I152, Sheet2!$A$1:$I$1, 0), FALSE)</f>
        <v>0.9</v>
      </c>
      <c r="AG152" s="4">
        <f>VLOOKUP("beePr", Sheet2!$A$2:$I$10, MATCH(J152, Sheet2!$A$1:$I$1, 0), FALSE)</f>
        <v>0.35</v>
      </c>
      <c r="AH152" s="4">
        <f>VLOOKUP("egTh", Sheet2!$A$2:$I$10, MATCH(K152, Sheet2!$A$1:$I$1, 0), FALSE)</f>
        <v>0</v>
      </c>
      <c r="AI152" s="4">
        <f>VLOOKUP("egPr", Sheet2!$A$2:$I$10, MATCH(L152, Sheet2!$A$1:$I$1, 0), FALSE)</f>
        <v>0.8</v>
      </c>
      <c r="AJ152" s="4">
        <f>VLOOKUP("emTh", Sheet2!$A$2:$I$10, MATCH(M152, Sheet2!$A$1:$I$1, 0), FALSE)</f>
        <v>0</v>
      </c>
      <c r="AK152" s="4">
        <f>VLOOKUP("eePr", Sheet2!$A$2:$I$10, MATCH(N152, Sheet2!$A$1:$I$1, 0), FALSE)</f>
        <v>0.8</v>
      </c>
      <c r="AM152" s="4" t="e">
        <f>VLOOKUP("m2Th", Sheet2!$A$2:$I$18, MATCH(P152, Sheet2!$A$1:$I$1, 0), FALSE)</f>
        <v>#N/A</v>
      </c>
      <c r="AN152" s="4" t="e">
        <f>VLOOKUP("chemTh", Sheet2!$A$2:$I$18, MATCH(Q152, Sheet2!$A$1:$I$1, 0), FALSE)</f>
        <v>#N/A</v>
      </c>
      <c r="AO152" s="4" t="e">
        <f>VLOOKUP("chemPr", Sheet2!$A$2:$I$18, MATCH(R152, Sheet2!$A$1:$I$1, 0), FALSE)</f>
        <v>#N/A</v>
      </c>
      <c r="AP152" s="4" t="e">
        <f>VLOOKUP("ppsTh", Sheet2!$A$2:$I$18, MATCH(S152, Sheet2!$A$1:$I$1, 0), FALSE)</f>
        <v>#N/A</v>
      </c>
      <c r="AQ152" s="4" t="e">
        <f>VLOOKUP("ppsPr", Sheet2!$A$2:$I$18, MATCH(T152, Sheet2!$A$1:$I$1, 0), FALSE)</f>
        <v>#N/A</v>
      </c>
      <c r="AR152" s="4" t="e">
        <f>VLOOKUP("wmpPr", Sheet2!$A$2:$I$18, MATCH(U152, Sheet2!$A$1:$I$1, 0), FALSE)</f>
        <v>#N/A</v>
      </c>
      <c r="AS152" s="4" t="e">
        <f>VLOOKUP("pcTh", Sheet2!$A$2:$I$18, MATCH(V152, Sheet2!$A$1:$I$1, 0), FALSE)</f>
        <v>#N/A</v>
      </c>
      <c r="AT152" s="4" t="e">
        <f>VLOOKUP("pcPr", Sheet2!$A$2:$I$18, MATCH(W152, Sheet2!$A$1:$I$1, 0), FALSE)</f>
        <v>#N/A</v>
      </c>
    </row>
    <row r="153" spans="1:46" x14ac:dyDescent="0.2">
      <c r="A153" s="5">
        <v>18</v>
      </c>
      <c r="B153" s="5" t="s">
        <v>496</v>
      </c>
      <c r="C153" s="5" t="s">
        <v>497</v>
      </c>
      <c r="D153" s="5" t="s">
        <v>498</v>
      </c>
      <c r="E153" s="5" t="s">
        <v>16</v>
      </c>
      <c r="F153" s="5" t="s">
        <v>19</v>
      </c>
      <c r="G153" s="5" t="s">
        <v>17</v>
      </c>
      <c r="H153" s="5" t="s">
        <v>19</v>
      </c>
      <c r="I153" s="5" t="s">
        <v>19</v>
      </c>
      <c r="J153" s="5" t="s">
        <v>19</v>
      </c>
      <c r="K153" s="5" t="s">
        <v>28</v>
      </c>
      <c r="L153" s="5" t="s">
        <v>17</v>
      </c>
      <c r="M153" s="5" t="s">
        <v>18</v>
      </c>
      <c r="N153" s="5" t="s">
        <v>17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">
        <f t="shared" si="7"/>
        <v>9.1000000000000014</v>
      </c>
      <c r="Z153" s="4" t="e">
        <f t="shared" si="8"/>
        <v>#N/A</v>
      </c>
      <c r="AA153" s="4">
        <f t="shared" si="6"/>
        <v>9.1000000000000014</v>
      </c>
      <c r="AC153" s="4">
        <f>VLOOKUP("phyTh", Sheet2!$A$2:$I$10, MATCH(F153, Sheet2!$A$1:$I$1, 0), FALSE)</f>
        <v>1.5</v>
      </c>
      <c r="AD153" s="4">
        <f>VLOOKUP("phyPr", Sheet2!$A$2:$I$10, MATCH(G153, Sheet2!$A$1:$I$1, 0), FALSE)</f>
        <v>0.4</v>
      </c>
      <c r="AE153" s="4">
        <f>VLOOKUP("m1Th", Sheet2!$A$2:$I$10, MATCH(H153, Sheet2!$A$1:$I$1, 0), FALSE)</f>
        <v>2</v>
      </c>
      <c r="AF153" s="4">
        <f>VLOOKUP("beeTh", Sheet2!$A$2:$I$10, MATCH(I153, Sheet2!$A$1:$I$1, 0), FALSE)</f>
        <v>1.5</v>
      </c>
      <c r="AG153" s="4">
        <f>VLOOKUP("beePr", Sheet2!$A$2:$I$10, MATCH(J153, Sheet2!$A$1:$I$1, 0), FALSE)</f>
        <v>0.5</v>
      </c>
      <c r="AH153" s="4">
        <f>VLOOKUP("egTh", Sheet2!$A$2:$I$10, MATCH(K153, Sheet2!$A$1:$I$1, 0), FALSE)</f>
        <v>0.7</v>
      </c>
      <c r="AI153" s="4">
        <f>VLOOKUP("egPr", Sheet2!$A$2:$I$10, MATCH(L153, Sheet2!$A$1:$I$1, 0), FALSE)</f>
        <v>0.8</v>
      </c>
      <c r="AJ153" s="4">
        <f>VLOOKUP("emTh", Sheet2!$A$2:$I$10, MATCH(M153, Sheet2!$A$1:$I$1, 0), FALSE)</f>
        <v>0.9</v>
      </c>
      <c r="AK153" s="4">
        <f>VLOOKUP("eePr", Sheet2!$A$2:$I$10, MATCH(N153, Sheet2!$A$1:$I$1, 0), FALSE)</f>
        <v>0.8</v>
      </c>
      <c r="AM153" s="4" t="e">
        <f>VLOOKUP("m2Th", Sheet2!$A$2:$I$18, MATCH(P153, Sheet2!$A$1:$I$1, 0), FALSE)</f>
        <v>#N/A</v>
      </c>
      <c r="AN153" s="4" t="e">
        <f>VLOOKUP("chemTh", Sheet2!$A$2:$I$18, MATCH(Q153, Sheet2!$A$1:$I$1, 0), FALSE)</f>
        <v>#N/A</v>
      </c>
      <c r="AO153" s="4" t="e">
        <f>VLOOKUP("chemPr", Sheet2!$A$2:$I$18, MATCH(R153, Sheet2!$A$1:$I$1, 0), FALSE)</f>
        <v>#N/A</v>
      </c>
      <c r="AP153" s="4" t="e">
        <f>VLOOKUP("ppsTh", Sheet2!$A$2:$I$18, MATCH(S153, Sheet2!$A$1:$I$1, 0), FALSE)</f>
        <v>#N/A</v>
      </c>
      <c r="AQ153" s="4" t="e">
        <f>VLOOKUP("ppsPr", Sheet2!$A$2:$I$18, MATCH(T153, Sheet2!$A$1:$I$1, 0), FALSE)</f>
        <v>#N/A</v>
      </c>
      <c r="AR153" s="4" t="e">
        <f>VLOOKUP("wmpPr", Sheet2!$A$2:$I$18, MATCH(U153, Sheet2!$A$1:$I$1, 0), FALSE)</f>
        <v>#N/A</v>
      </c>
      <c r="AS153" s="4" t="e">
        <f>VLOOKUP("pcTh", Sheet2!$A$2:$I$18, MATCH(V153, Sheet2!$A$1:$I$1, 0), FALSE)</f>
        <v>#N/A</v>
      </c>
      <c r="AT153" s="4" t="e">
        <f>VLOOKUP("pcPr", Sheet2!$A$2:$I$18, MATCH(W153, Sheet2!$A$1:$I$1, 0), FALSE)</f>
        <v>#N/A</v>
      </c>
    </row>
    <row r="154" spans="1:46" x14ac:dyDescent="0.2">
      <c r="A154" s="5">
        <v>92</v>
      </c>
      <c r="B154" s="5" t="s">
        <v>499</v>
      </c>
      <c r="C154" s="5" t="s">
        <v>500</v>
      </c>
      <c r="D154" s="5" t="s">
        <v>501</v>
      </c>
      <c r="E154" s="5" t="s">
        <v>16</v>
      </c>
      <c r="F154" s="5" t="s">
        <v>17</v>
      </c>
      <c r="G154" s="5" t="s">
        <v>17</v>
      </c>
      <c r="H154" s="5" t="s">
        <v>17</v>
      </c>
      <c r="I154" s="5" t="s">
        <v>17</v>
      </c>
      <c r="J154" s="5" t="s">
        <v>18</v>
      </c>
      <c r="K154" s="5" t="s">
        <v>17</v>
      </c>
      <c r="L154" s="5" t="s">
        <v>18</v>
      </c>
      <c r="M154" s="5" t="s">
        <v>26</v>
      </c>
      <c r="N154" s="5" t="s">
        <v>18</v>
      </c>
      <c r="Y154" s="4">
        <f t="shared" si="7"/>
        <v>8.0500000000000007</v>
      </c>
      <c r="Z154" s="4" t="e">
        <f t="shared" si="8"/>
        <v>#N/A</v>
      </c>
      <c r="AA154" s="4">
        <f t="shared" si="6"/>
        <v>8.0500000000000007</v>
      </c>
      <c r="AC154" s="4">
        <f>VLOOKUP("phyTh", Sheet2!$A$2:$I$10, MATCH(F154, Sheet2!$A$1:$I$1, 0), FALSE)</f>
        <v>1.2</v>
      </c>
      <c r="AD154" s="4">
        <f>VLOOKUP("phyPr", Sheet2!$A$2:$I$10, MATCH(G154, Sheet2!$A$1:$I$1, 0), FALSE)</f>
        <v>0.4</v>
      </c>
      <c r="AE154" s="4">
        <f>VLOOKUP("m1Th", Sheet2!$A$2:$I$10, MATCH(H154, Sheet2!$A$1:$I$1, 0), FALSE)</f>
        <v>1.6</v>
      </c>
      <c r="AF154" s="4">
        <f>VLOOKUP("beeTh", Sheet2!$A$2:$I$10, MATCH(I154, Sheet2!$A$1:$I$1, 0), FALSE)</f>
        <v>1.2</v>
      </c>
      <c r="AG154" s="4">
        <f>VLOOKUP("beePr", Sheet2!$A$2:$I$10, MATCH(J154, Sheet2!$A$1:$I$1, 0), FALSE)</f>
        <v>0.45</v>
      </c>
      <c r="AH154" s="4">
        <f>VLOOKUP("egTh", Sheet2!$A$2:$I$10, MATCH(K154, Sheet2!$A$1:$I$1, 0), FALSE)</f>
        <v>0.8</v>
      </c>
      <c r="AI154" s="4">
        <f>VLOOKUP("egPr", Sheet2!$A$2:$I$10, MATCH(L154, Sheet2!$A$1:$I$1, 0), FALSE)</f>
        <v>0.9</v>
      </c>
      <c r="AJ154" s="4">
        <f>VLOOKUP("emTh", Sheet2!$A$2:$I$10, MATCH(M154, Sheet2!$A$1:$I$1, 0), FALSE)</f>
        <v>0.6</v>
      </c>
      <c r="AK154" s="4">
        <f>VLOOKUP("eePr", Sheet2!$A$2:$I$10, MATCH(N154, Sheet2!$A$1:$I$1, 0), FALSE)</f>
        <v>0.9</v>
      </c>
      <c r="AM154" s="4" t="e">
        <f>VLOOKUP("m2Th", Sheet2!$A$2:$I$18, MATCH(P154, Sheet2!$A$1:$I$1, 0), FALSE)</f>
        <v>#N/A</v>
      </c>
      <c r="AN154" s="4" t="e">
        <f>VLOOKUP("chemTh", Sheet2!$A$2:$I$18, MATCH(Q154, Sheet2!$A$1:$I$1, 0), FALSE)</f>
        <v>#N/A</v>
      </c>
      <c r="AO154" s="4" t="e">
        <f>VLOOKUP("chemPr", Sheet2!$A$2:$I$18, MATCH(R154, Sheet2!$A$1:$I$1, 0), FALSE)</f>
        <v>#N/A</v>
      </c>
      <c r="AP154" s="4" t="e">
        <f>VLOOKUP("ppsTh", Sheet2!$A$2:$I$18, MATCH(S154, Sheet2!$A$1:$I$1, 0), FALSE)</f>
        <v>#N/A</v>
      </c>
      <c r="AQ154" s="4" t="e">
        <f>VLOOKUP("ppsPr", Sheet2!$A$2:$I$18, MATCH(T154, Sheet2!$A$1:$I$1, 0), FALSE)</f>
        <v>#N/A</v>
      </c>
      <c r="AR154" s="4" t="e">
        <f>VLOOKUP("wmpPr", Sheet2!$A$2:$I$18, MATCH(U154, Sheet2!$A$1:$I$1, 0), FALSE)</f>
        <v>#N/A</v>
      </c>
      <c r="AS154" s="4" t="e">
        <f>VLOOKUP("pcTh", Sheet2!$A$2:$I$18, MATCH(V154, Sheet2!$A$1:$I$1, 0), FALSE)</f>
        <v>#N/A</v>
      </c>
      <c r="AT154" s="4" t="e">
        <f>VLOOKUP("pcPr", Sheet2!$A$2:$I$18, MATCH(W154, Sheet2!$A$1:$I$1, 0), FALSE)</f>
        <v>#N/A</v>
      </c>
    </row>
    <row r="155" spans="1:46" x14ac:dyDescent="0.2">
      <c r="A155" s="5">
        <v>70</v>
      </c>
      <c r="B155" s="5" t="s">
        <v>502</v>
      </c>
      <c r="C155" s="5" t="s">
        <v>503</v>
      </c>
      <c r="D155" s="5" t="s">
        <v>504</v>
      </c>
      <c r="E155" s="5" t="s">
        <v>16</v>
      </c>
      <c r="F155" s="5" t="s">
        <v>17</v>
      </c>
      <c r="G155" s="5" t="s">
        <v>18</v>
      </c>
      <c r="H155" s="5" t="s">
        <v>19</v>
      </c>
      <c r="I155" s="5" t="s">
        <v>17</v>
      </c>
      <c r="J155" s="5" t="s">
        <v>17</v>
      </c>
      <c r="K155" s="5" t="s">
        <v>26</v>
      </c>
      <c r="L155" s="5" t="s">
        <v>17</v>
      </c>
      <c r="M155" s="5" t="s">
        <v>17</v>
      </c>
      <c r="N155" s="5" t="s">
        <v>18</v>
      </c>
      <c r="Y155" s="4">
        <f t="shared" si="7"/>
        <v>8.35</v>
      </c>
      <c r="Z155" s="4" t="e">
        <f t="shared" si="8"/>
        <v>#N/A</v>
      </c>
      <c r="AA155" s="4">
        <f t="shared" si="6"/>
        <v>8.35</v>
      </c>
      <c r="AC155" s="4">
        <f>VLOOKUP("phyTh", Sheet2!$A$2:$I$10, MATCH(F155, Sheet2!$A$1:$I$1, 0), FALSE)</f>
        <v>1.2</v>
      </c>
      <c r="AD155" s="4">
        <f>VLOOKUP("phyPr", Sheet2!$A$2:$I$10, MATCH(G155, Sheet2!$A$1:$I$1, 0), FALSE)</f>
        <v>0.45</v>
      </c>
      <c r="AE155" s="4">
        <f>VLOOKUP("m1Th", Sheet2!$A$2:$I$10, MATCH(H155, Sheet2!$A$1:$I$1, 0), FALSE)</f>
        <v>2</v>
      </c>
      <c r="AF155" s="4">
        <f>VLOOKUP("beeTh", Sheet2!$A$2:$I$10, MATCH(I155, Sheet2!$A$1:$I$1, 0), FALSE)</f>
        <v>1.2</v>
      </c>
      <c r="AG155" s="4">
        <f>VLOOKUP("beePr", Sheet2!$A$2:$I$10, MATCH(J155, Sheet2!$A$1:$I$1, 0), FALSE)</f>
        <v>0.4</v>
      </c>
      <c r="AH155" s="4">
        <f>VLOOKUP("egTh", Sheet2!$A$2:$I$10, MATCH(K155, Sheet2!$A$1:$I$1, 0), FALSE)</f>
        <v>0.6</v>
      </c>
      <c r="AI155" s="4">
        <f>VLOOKUP("egPr", Sheet2!$A$2:$I$10, MATCH(L155, Sheet2!$A$1:$I$1, 0), FALSE)</f>
        <v>0.8</v>
      </c>
      <c r="AJ155" s="4">
        <f>VLOOKUP("emTh", Sheet2!$A$2:$I$10, MATCH(M155, Sheet2!$A$1:$I$1, 0), FALSE)</f>
        <v>0.8</v>
      </c>
      <c r="AK155" s="4">
        <f>VLOOKUP("eePr", Sheet2!$A$2:$I$10, MATCH(N155, Sheet2!$A$1:$I$1, 0), FALSE)</f>
        <v>0.9</v>
      </c>
      <c r="AM155" s="4" t="e">
        <f>VLOOKUP("m2Th", Sheet2!$A$2:$I$18, MATCH(P155, Sheet2!$A$1:$I$1, 0), FALSE)</f>
        <v>#N/A</v>
      </c>
      <c r="AN155" s="4" t="e">
        <f>VLOOKUP("chemTh", Sheet2!$A$2:$I$18, MATCH(Q155, Sheet2!$A$1:$I$1, 0), FALSE)</f>
        <v>#N/A</v>
      </c>
      <c r="AO155" s="4" t="e">
        <f>VLOOKUP("chemPr", Sheet2!$A$2:$I$18, MATCH(R155, Sheet2!$A$1:$I$1, 0), FALSE)</f>
        <v>#N/A</v>
      </c>
      <c r="AP155" s="4" t="e">
        <f>VLOOKUP("ppsTh", Sheet2!$A$2:$I$18, MATCH(S155, Sheet2!$A$1:$I$1, 0), FALSE)</f>
        <v>#N/A</v>
      </c>
      <c r="AQ155" s="4" t="e">
        <f>VLOOKUP("ppsPr", Sheet2!$A$2:$I$18, MATCH(T155, Sheet2!$A$1:$I$1, 0), FALSE)</f>
        <v>#N/A</v>
      </c>
      <c r="AR155" s="4" t="e">
        <f>VLOOKUP("wmpPr", Sheet2!$A$2:$I$18, MATCH(U155, Sheet2!$A$1:$I$1, 0), FALSE)</f>
        <v>#N/A</v>
      </c>
      <c r="AS155" s="4" t="e">
        <f>VLOOKUP("pcTh", Sheet2!$A$2:$I$18, MATCH(V155, Sheet2!$A$1:$I$1, 0), FALSE)</f>
        <v>#N/A</v>
      </c>
      <c r="AT155" s="4" t="e">
        <f>VLOOKUP("pcPr", Sheet2!$A$2:$I$18, MATCH(W155, Sheet2!$A$1:$I$1, 0), FALSE)</f>
        <v>#N/A</v>
      </c>
    </row>
    <row r="156" spans="1:46" x14ac:dyDescent="0.2">
      <c r="A156" s="5">
        <v>251</v>
      </c>
      <c r="B156" s="5" t="s">
        <v>505</v>
      </c>
      <c r="C156" s="5" t="s">
        <v>506</v>
      </c>
      <c r="D156" s="5" t="s">
        <v>507</v>
      </c>
      <c r="E156" s="5" t="s">
        <v>16</v>
      </c>
      <c r="F156" s="5" t="s">
        <v>27</v>
      </c>
      <c r="G156" s="5" t="s">
        <v>26</v>
      </c>
      <c r="H156" s="5" t="s">
        <v>26</v>
      </c>
      <c r="I156" s="5" t="s">
        <v>29</v>
      </c>
      <c r="J156" s="5" t="s">
        <v>28</v>
      </c>
      <c r="K156" s="5" t="s">
        <v>29</v>
      </c>
      <c r="L156" s="5" t="s">
        <v>28</v>
      </c>
      <c r="M156" s="5" t="s">
        <v>27</v>
      </c>
      <c r="N156" s="5" t="s">
        <v>17</v>
      </c>
      <c r="Y156" s="4">
        <f t="shared" si="7"/>
        <v>4.3499999999999996</v>
      </c>
      <c r="Z156" s="4" t="e">
        <f t="shared" si="8"/>
        <v>#N/A</v>
      </c>
      <c r="AA156" s="4">
        <f t="shared" si="6"/>
        <v>4.3499999999999996</v>
      </c>
      <c r="AC156" s="4">
        <f>VLOOKUP("phyTh", Sheet2!$A$2:$I$10, MATCH(F156, Sheet2!$A$1:$I$1, 0), FALSE)</f>
        <v>0</v>
      </c>
      <c r="AD156" s="4">
        <f>VLOOKUP("phyPr", Sheet2!$A$2:$I$10, MATCH(G156, Sheet2!$A$1:$I$1, 0), FALSE)</f>
        <v>0.3</v>
      </c>
      <c r="AE156" s="4">
        <f>VLOOKUP("m1Th", Sheet2!$A$2:$I$10, MATCH(H156, Sheet2!$A$1:$I$1, 0), FALSE)</f>
        <v>1.2</v>
      </c>
      <c r="AF156" s="4">
        <f>VLOOKUP("beeTh", Sheet2!$A$2:$I$10, MATCH(I156, Sheet2!$A$1:$I$1, 0), FALSE)</f>
        <v>0.6</v>
      </c>
      <c r="AG156" s="4">
        <f>VLOOKUP("beePr", Sheet2!$A$2:$I$10, MATCH(J156, Sheet2!$A$1:$I$1, 0), FALSE)</f>
        <v>0.35</v>
      </c>
      <c r="AH156" s="4">
        <f>VLOOKUP("egTh", Sheet2!$A$2:$I$10, MATCH(K156, Sheet2!$A$1:$I$1, 0), FALSE)</f>
        <v>0.4</v>
      </c>
      <c r="AI156" s="4">
        <f>VLOOKUP("egPr", Sheet2!$A$2:$I$10, MATCH(L156, Sheet2!$A$1:$I$1, 0), FALSE)</f>
        <v>0.7</v>
      </c>
      <c r="AJ156" s="4">
        <f>VLOOKUP("emTh", Sheet2!$A$2:$I$10, MATCH(M156, Sheet2!$A$1:$I$1, 0), FALSE)</f>
        <v>0</v>
      </c>
      <c r="AK156" s="4">
        <f>VLOOKUP("eePr", Sheet2!$A$2:$I$10, MATCH(N156, Sheet2!$A$1:$I$1, 0), FALSE)</f>
        <v>0.8</v>
      </c>
      <c r="AM156" s="4" t="e">
        <f>VLOOKUP("m2Th", Sheet2!$A$2:$I$18, MATCH(P156, Sheet2!$A$1:$I$1, 0), FALSE)</f>
        <v>#N/A</v>
      </c>
      <c r="AN156" s="4" t="e">
        <f>VLOOKUP("chemTh", Sheet2!$A$2:$I$18, MATCH(Q156, Sheet2!$A$1:$I$1, 0), FALSE)</f>
        <v>#N/A</v>
      </c>
      <c r="AO156" s="4" t="e">
        <f>VLOOKUP("chemPr", Sheet2!$A$2:$I$18, MATCH(R156, Sheet2!$A$1:$I$1, 0), FALSE)</f>
        <v>#N/A</v>
      </c>
      <c r="AP156" s="4" t="e">
        <f>VLOOKUP("ppsTh", Sheet2!$A$2:$I$18, MATCH(S156, Sheet2!$A$1:$I$1, 0), FALSE)</f>
        <v>#N/A</v>
      </c>
      <c r="AQ156" s="4" t="e">
        <f>VLOOKUP("ppsPr", Sheet2!$A$2:$I$18, MATCH(T156, Sheet2!$A$1:$I$1, 0), FALSE)</f>
        <v>#N/A</v>
      </c>
      <c r="AR156" s="4" t="e">
        <f>VLOOKUP("wmpPr", Sheet2!$A$2:$I$18, MATCH(U156, Sheet2!$A$1:$I$1, 0), FALSE)</f>
        <v>#N/A</v>
      </c>
      <c r="AS156" s="4" t="e">
        <f>VLOOKUP("pcTh", Sheet2!$A$2:$I$18, MATCH(V156, Sheet2!$A$1:$I$1, 0), FALSE)</f>
        <v>#N/A</v>
      </c>
      <c r="AT156" s="4" t="e">
        <f>VLOOKUP("pcPr", Sheet2!$A$2:$I$18, MATCH(W156, Sheet2!$A$1:$I$1, 0), FALSE)</f>
        <v>#N/A</v>
      </c>
    </row>
    <row r="157" spans="1:46" x14ac:dyDescent="0.2">
      <c r="A157" s="5">
        <v>47</v>
      </c>
      <c r="B157" s="5" t="s">
        <v>508</v>
      </c>
      <c r="C157" s="5" t="s">
        <v>509</v>
      </c>
      <c r="D157" s="5" t="s">
        <v>510</v>
      </c>
      <c r="E157" s="5" t="s">
        <v>16</v>
      </c>
      <c r="F157" s="5" t="s">
        <v>18</v>
      </c>
      <c r="G157" s="5" t="s">
        <v>19</v>
      </c>
      <c r="H157" s="5" t="s">
        <v>18</v>
      </c>
      <c r="I157" s="5" t="s">
        <v>18</v>
      </c>
      <c r="J157" s="5" t="s">
        <v>18</v>
      </c>
      <c r="K157" s="5" t="s">
        <v>29</v>
      </c>
      <c r="L157" s="5" t="s">
        <v>18</v>
      </c>
      <c r="M157" s="5" t="s">
        <v>18</v>
      </c>
      <c r="N157" s="5" t="s">
        <v>19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>
        <f t="shared" si="7"/>
        <v>8.6500000000000021</v>
      </c>
      <c r="Z157" s="4" t="e">
        <f t="shared" si="8"/>
        <v>#N/A</v>
      </c>
      <c r="AA157" s="4">
        <f t="shared" si="6"/>
        <v>8.6500000000000021</v>
      </c>
      <c r="AC157" s="4">
        <f>VLOOKUP("phyTh", Sheet2!$A$2:$I$10, MATCH(F157, Sheet2!$A$1:$I$1, 0), FALSE)</f>
        <v>1.35</v>
      </c>
      <c r="AD157" s="4">
        <f>VLOOKUP("phyPr", Sheet2!$A$2:$I$10, MATCH(G157, Sheet2!$A$1:$I$1, 0), FALSE)</f>
        <v>0.5</v>
      </c>
      <c r="AE157" s="4">
        <f>VLOOKUP("m1Th", Sheet2!$A$2:$I$10, MATCH(H157, Sheet2!$A$1:$I$1, 0), FALSE)</f>
        <v>1.8</v>
      </c>
      <c r="AF157" s="4">
        <f>VLOOKUP("beeTh", Sheet2!$A$2:$I$10, MATCH(I157, Sheet2!$A$1:$I$1, 0), FALSE)</f>
        <v>1.35</v>
      </c>
      <c r="AG157" s="4">
        <f>VLOOKUP("beePr", Sheet2!$A$2:$I$10, MATCH(J157, Sheet2!$A$1:$I$1, 0), FALSE)</f>
        <v>0.45</v>
      </c>
      <c r="AH157" s="4">
        <f>VLOOKUP("egTh", Sheet2!$A$2:$I$10, MATCH(K157, Sheet2!$A$1:$I$1, 0), FALSE)</f>
        <v>0.4</v>
      </c>
      <c r="AI157" s="4">
        <f>VLOOKUP("egPr", Sheet2!$A$2:$I$10, MATCH(L157, Sheet2!$A$1:$I$1, 0), FALSE)</f>
        <v>0.9</v>
      </c>
      <c r="AJ157" s="4">
        <f>VLOOKUP("emTh", Sheet2!$A$2:$I$10, MATCH(M157, Sheet2!$A$1:$I$1, 0), FALSE)</f>
        <v>0.9</v>
      </c>
      <c r="AK157" s="4">
        <f>VLOOKUP("eePr", Sheet2!$A$2:$I$10, MATCH(N157, Sheet2!$A$1:$I$1, 0), FALSE)</f>
        <v>1</v>
      </c>
      <c r="AM157" s="4" t="e">
        <f>VLOOKUP("m2Th", Sheet2!$A$2:$I$18, MATCH(P157, Sheet2!$A$1:$I$1, 0), FALSE)</f>
        <v>#N/A</v>
      </c>
      <c r="AN157" s="4" t="e">
        <f>VLOOKUP("chemTh", Sheet2!$A$2:$I$18, MATCH(Q157, Sheet2!$A$1:$I$1, 0), FALSE)</f>
        <v>#N/A</v>
      </c>
      <c r="AO157" s="4" t="e">
        <f>VLOOKUP("chemPr", Sheet2!$A$2:$I$18, MATCH(R157, Sheet2!$A$1:$I$1, 0), FALSE)</f>
        <v>#N/A</v>
      </c>
      <c r="AP157" s="4" t="e">
        <f>VLOOKUP("ppsTh", Sheet2!$A$2:$I$18, MATCH(S157, Sheet2!$A$1:$I$1, 0), FALSE)</f>
        <v>#N/A</v>
      </c>
      <c r="AQ157" s="4" t="e">
        <f>VLOOKUP("ppsPr", Sheet2!$A$2:$I$18, MATCH(T157, Sheet2!$A$1:$I$1, 0), FALSE)</f>
        <v>#N/A</v>
      </c>
      <c r="AR157" s="4" t="e">
        <f>VLOOKUP("wmpPr", Sheet2!$A$2:$I$18, MATCH(U157, Sheet2!$A$1:$I$1, 0), FALSE)</f>
        <v>#N/A</v>
      </c>
      <c r="AS157" s="4" t="e">
        <f>VLOOKUP("pcTh", Sheet2!$A$2:$I$18, MATCH(V157, Sheet2!$A$1:$I$1, 0), FALSE)</f>
        <v>#N/A</v>
      </c>
      <c r="AT157" s="4" t="e">
        <f>VLOOKUP("pcPr", Sheet2!$A$2:$I$18, MATCH(W157, Sheet2!$A$1:$I$1, 0), FALSE)</f>
        <v>#N/A</v>
      </c>
    </row>
    <row r="158" spans="1:46" x14ac:dyDescent="0.2">
      <c r="A158" s="5">
        <v>201</v>
      </c>
      <c r="B158" s="5" t="s">
        <v>511</v>
      </c>
      <c r="C158" s="5" t="s">
        <v>512</v>
      </c>
      <c r="D158" s="5" t="s">
        <v>513</v>
      </c>
      <c r="E158" s="5" t="s">
        <v>16</v>
      </c>
      <c r="F158" s="5" t="s">
        <v>26</v>
      </c>
      <c r="G158" s="5" t="s">
        <v>28</v>
      </c>
      <c r="H158" s="5" t="s">
        <v>26</v>
      </c>
      <c r="I158" s="5" t="s">
        <v>26</v>
      </c>
      <c r="J158" s="5" t="s">
        <v>17</v>
      </c>
      <c r="K158" s="5" t="s">
        <v>29</v>
      </c>
      <c r="L158" s="5" t="s">
        <v>17</v>
      </c>
      <c r="M158" s="5" t="s">
        <v>27</v>
      </c>
      <c r="N158" s="5" t="s">
        <v>19</v>
      </c>
      <c r="Y158" s="4">
        <f t="shared" si="7"/>
        <v>5.95</v>
      </c>
      <c r="Z158" s="4" t="e">
        <f t="shared" si="8"/>
        <v>#N/A</v>
      </c>
      <c r="AA158" s="4">
        <f t="shared" si="6"/>
        <v>5.95</v>
      </c>
      <c r="AC158" s="4">
        <f>VLOOKUP("phyTh", Sheet2!$A$2:$I$10, MATCH(F158, Sheet2!$A$1:$I$1, 0), FALSE)</f>
        <v>0.9</v>
      </c>
      <c r="AD158" s="4">
        <f>VLOOKUP("phyPr", Sheet2!$A$2:$I$10, MATCH(G158, Sheet2!$A$1:$I$1, 0), FALSE)</f>
        <v>0.35</v>
      </c>
      <c r="AE158" s="4">
        <f>VLOOKUP("m1Th", Sheet2!$A$2:$I$10, MATCH(H158, Sheet2!$A$1:$I$1, 0), FALSE)</f>
        <v>1.2</v>
      </c>
      <c r="AF158" s="4">
        <f>VLOOKUP("beeTh", Sheet2!$A$2:$I$10, MATCH(I158, Sheet2!$A$1:$I$1, 0), FALSE)</f>
        <v>0.9</v>
      </c>
      <c r="AG158" s="4">
        <f>VLOOKUP("beePr", Sheet2!$A$2:$I$10, MATCH(J158, Sheet2!$A$1:$I$1, 0), FALSE)</f>
        <v>0.4</v>
      </c>
      <c r="AH158" s="4">
        <f>VLOOKUP("egTh", Sheet2!$A$2:$I$10, MATCH(K158, Sheet2!$A$1:$I$1, 0), FALSE)</f>
        <v>0.4</v>
      </c>
      <c r="AI158" s="4">
        <f>VLOOKUP("egPr", Sheet2!$A$2:$I$10, MATCH(L158, Sheet2!$A$1:$I$1, 0), FALSE)</f>
        <v>0.8</v>
      </c>
      <c r="AJ158" s="4">
        <f>VLOOKUP("emTh", Sheet2!$A$2:$I$10, MATCH(M158, Sheet2!$A$1:$I$1, 0), FALSE)</f>
        <v>0</v>
      </c>
      <c r="AK158" s="4">
        <f>VLOOKUP("eePr", Sheet2!$A$2:$I$10, MATCH(N158, Sheet2!$A$1:$I$1, 0), FALSE)</f>
        <v>1</v>
      </c>
      <c r="AM158" s="4" t="e">
        <f>VLOOKUP("m2Th", Sheet2!$A$2:$I$18, MATCH(P158, Sheet2!$A$1:$I$1, 0), FALSE)</f>
        <v>#N/A</v>
      </c>
      <c r="AN158" s="4" t="e">
        <f>VLOOKUP("chemTh", Sheet2!$A$2:$I$18, MATCH(Q158, Sheet2!$A$1:$I$1, 0), FALSE)</f>
        <v>#N/A</v>
      </c>
      <c r="AO158" s="4" t="e">
        <f>VLOOKUP("chemPr", Sheet2!$A$2:$I$18, MATCH(R158, Sheet2!$A$1:$I$1, 0), FALSE)</f>
        <v>#N/A</v>
      </c>
      <c r="AP158" s="4" t="e">
        <f>VLOOKUP("ppsTh", Sheet2!$A$2:$I$18, MATCH(S158, Sheet2!$A$1:$I$1, 0), FALSE)</f>
        <v>#N/A</v>
      </c>
      <c r="AQ158" s="4" t="e">
        <f>VLOOKUP("ppsPr", Sheet2!$A$2:$I$18, MATCH(T158, Sheet2!$A$1:$I$1, 0), FALSE)</f>
        <v>#N/A</v>
      </c>
      <c r="AR158" s="4" t="e">
        <f>VLOOKUP("wmpPr", Sheet2!$A$2:$I$18, MATCH(U158, Sheet2!$A$1:$I$1, 0), FALSE)</f>
        <v>#N/A</v>
      </c>
      <c r="AS158" s="4" t="e">
        <f>VLOOKUP("pcTh", Sheet2!$A$2:$I$18, MATCH(V158, Sheet2!$A$1:$I$1, 0), FALSE)</f>
        <v>#N/A</v>
      </c>
      <c r="AT158" s="4" t="e">
        <f>VLOOKUP("pcPr", Sheet2!$A$2:$I$18, MATCH(W158, Sheet2!$A$1:$I$1, 0), FALSE)</f>
        <v>#N/A</v>
      </c>
    </row>
    <row r="159" spans="1:46" x14ac:dyDescent="0.2">
      <c r="A159" s="5">
        <v>177</v>
      </c>
      <c r="B159" s="5" t="s">
        <v>514</v>
      </c>
      <c r="C159" s="5" t="s">
        <v>515</v>
      </c>
      <c r="D159" s="5" t="s">
        <v>516</v>
      </c>
      <c r="E159" s="5" t="s">
        <v>16</v>
      </c>
      <c r="F159" s="5" t="s">
        <v>28</v>
      </c>
      <c r="G159" s="5" t="s">
        <v>17</v>
      </c>
      <c r="H159" s="5" t="s">
        <v>17</v>
      </c>
      <c r="I159" s="5" t="s">
        <v>28</v>
      </c>
      <c r="J159" s="5" t="s">
        <v>17</v>
      </c>
      <c r="K159" s="5" t="s">
        <v>27</v>
      </c>
      <c r="L159" s="5" t="s">
        <v>26</v>
      </c>
      <c r="M159" s="5" t="s">
        <v>28</v>
      </c>
      <c r="N159" s="5" t="s">
        <v>17</v>
      </c>
      <c r="Y159" s="4">
        <f t="shared" si="7"/>
        <v>6.6000000000000005</v>
      </c>
      <c r="Z159" s="4" t="e">
        <f t="shared" si="8"/>
        <v>#N/A</v>
      </c>
      <c r="AA159" s="4">
        <f t="shared" si="6"/>
        <v>6.6000000000000005</v>
      </c>
      <c r="AC159" s="4">
        <f>VLOOKUP("phyTh", Sheet2!$A$2:$I$10, MATCH(F159, Sheet2!$A$1:$I$1, 0), FALSE)</f>
        <v>1.05</v>
      </c>
      <c r="AD159" s="4">
        <f>VLOOKUP("phyPr", Sheet2!$A$2:$I$10, MATCH(G159, Sheet2!$A$1:$I$1, 0), FALSE)</f>
        <v>0.4</v>
      </c>
      <c r="AE159" s="4">
        <f>VLOOKUP("m1Th", Sheet2!$A$2:$I$10, MATCH(H159, Sheet2!$A$1:$I$1, 0), FALSE)</f>
        <v>1.6</v>
      </c>
      <c r="AF159" s="4">
        <f>VLOOKUP("beeTh", Sheet2!$A$2:$I$10, MATCH(I159, Sheet2!$A$1:$I$1, 0), FALSE)</f>
        <v>1.05</v>
      </c>
      <c r="AG159" s="4">
        <f>VLOOKUP("beePr", Sheet2!$A$2:$I$10, MATCH(J159, Sheet2!$A$1:$I$1, 0), FALSE)</f>
        <v>0.4</v>
      </c>
      <c r="AH159" s="4">
        <f>VLOOKUP("egTh", Sheet2!$A$2:$I$10, MATCH(K159, Sheet2!$A$1:$I$1, 0), FALSE)</f>
        <v>0</v>
      </c>
      <c r="AI159" s="4">
        <f>VLOOKUP("egPr", Sheet2!$A$2:$I$10, MATCH(L159, Sheet2!$A$1:$I$1, 0), FALSE)</f>
        <v>0.6</v>
      </c>
      <c r="AJ159" s="4">
        <f>VLOOKUP("emTh", Sheet2!$A$2:$I$10, MATCH(M159, Sheet2!$A$1:$I$1, 0), FALSE)</f>
        <v>0.7</v>
      </c>
      <c r="AK159" s="4">
        <f>VLOOKUP("eePr", Sheet2!$A$2:$I$10, MATCH(N159, Sheet2!$A$1:$I$1, 0), FALSE)</f>
        <v>0.8</v>
      </c>
      <c r="AM159" s="4" t="e">
        <f>VLOOKUP("m2Th", Sheet2!$A$2:$I$18, MATCH(P159, Sheet2!$A$1:$I$1, 0), FALSE)</f>
        <v>#N/A</v>
      </c>
      <c r="AN159" s="4" t="e">
        <f>VLOOKUP("chemTh", Sheet2!$A$2:$I$18, MATCH(Q159, Sheet2!$A$1:$I$1, 0), FALSE)</f>
        <v>#N/A</v>
      </c>
      <c r="AO159" s="4" t="e">
        <f>VLOOKUP("chemPr", Sheet2!$A$2:$I$18, MATCH(R159, Sheet2!$A$1:$I$1, 0), FALSE)</f>
        <v>#N/A</v>
      </c>
      <c r="AP159" s="4" t="e">
        <f>VLOOKUP("ppsTh", Sheet2!$A$2:$I$18, MATCH(S159, Sheet2!$A$1:$I$1, 0), FALSE)</f>
        <v>#N/A</v>
      </c>
      <c r="AQ159" s="4" t="e">
        <f>VLOOKUP("ppsPr", Sheet2!$A$2:$I$18, MATCH(T159, Sheet2!$A$1:$I$1, 0), FALSE)</f>
        <v>#N/A</v>
      </c>
      <c r="AR159" s="4" t="e">
        <f>VLOOKUP("wmpPr", Sheet2!$A$2:$I$18, MATCH(U159, Sheet2!$A$1:$I$1, 0), FALSE)</f>
        <v>#N/A</v>
      </c>
      <c r="AS159" s="4" t="e">
        <f>VLOOKUP("pcTh", Sheet2!$A$2:$I$18, MATCH(V159, Sheet2!$A$1:$I$1, 0), FALSE)</f>
        <v>#N/A</v>
      </c>
      <c r="AT159" s="4" t="e">
        <f>VLOOKUP("pcPr", Sheet2!$A$2:$I$18, MATCH(W159, Sheet2!$A$1:$I$1, 0), FALSE)</f>
        <v>#N/A</v>
      </c>
    </row>
    <row r="160" spans="1:46" x14ac:dyDescent="0.2">
      <c r="A160" s="5">
        <v>77</v>
      </c>
      <c r="B160" s="5" t="s">
        <v>517</v>
      </c>
      <c r="C160" s="5" t="s">
        <v>518</v>
      </c>
      <c r="D160" s="5" t="s">
        <v>519</v>
      </c>
      <c r="E160" s="5" t="s">
        <v>16</v>
      </c>
      <c r="F160" s="5" t="s">
        <v>18</v>
      </c>
      <c r="G160" s="5" t="s">
        <v>19</v>
      </c>
      <c r="H160" s="5" t="s">
        <v>28</v>
      </c>
      <c r="I160" s="5" t="s">
        <v>18</v>
      </c>
      <c r="J160" s="5" t="s">
        <v>17</v>
      </c>
      <c r="K160" s="5" t="s">
        <v>17</v>
      </c>
      <c r="L160" s="5" t="s">
        <v>17</v>
      </c>
      <c r="M160" s="5" t="s">
        <v>17</v>
      </c>
      <c r="N160" s="5" t="s">
        <v>18</v>
      </c>
      <c r="Y160" s="4">
        <f t="shared" si="7"/>
        <v>8.2999999999999989</v>
      </c>
      <c r="Z160" s="4" t="e">
        <f t="shared" si="8"/>
        <v>#N/A</v>
      </c>
      <c r="AA160" s="4">
        <f t="shared" si="6"/>
        <v>8.2999999999999989</v>
      </c>
      <c r="AC160" s="4">
        <f>VLOOKUP("phyTh", Sheet2!$A$2:$I$10, MATCH(F160, Sheet2!$A$1:$I$1, 0), FALSE)</f>
        <v>1.35</v>
      </c>
      <c r="AD160" s="4">
        <f>VLOOKUP("phyPr", Sheet2!$A$2:$I$10, MATCH(G160, Sheet2!$A$1:$I$1, 0), FALSE)</f>
        <v>0.5</v>
      </c>
      <c r="AE160" s="4">
        <f>VLOOKUP("m1Th", Sheet2!$A$2:$I$10, MATCH(H160, Sheet2!$A$1:$I$1, 0), FALSE)</f>
        <v>1.4</v>
      </c>
      <c r="AF160" s="4">
        <f>VLOOKUP("beeTh", Sheet2!$A$2:$I$10, MATCH(I160, Sheet2!$A$1:$I$1, 0), FALSE)</f>
        <v>1.35</v>
      </c>
      <c r="AG160" s="4">
        <f>VLOOKUP("beePr", Sheet2!$A$2:$I$10, MATCH(J160, Sheet2!$A$1:$I$1, 0), FALSE)</f>
        <v>0.4</v>
      </c>
      <c r="AH160" s="4">
        <f>VLOOKUP("egTh", Sheet2!$A$2:$I$10, MATCH(K160, Sheet2!$A$1:$I$1, 0), FALSE)</f>
        <v>0.8</v>
      </c>
      <c r="AI160" s="4">
        <f>VLOOKUP("egPr", Sheet2!$A$2:$I$10, MATCH(L160, Sheet2!$A$1:$I$1, 0), FALSE)</f>
        <v>0.8</v>
      </c>
      <c r="AJ160" s="4">
        <f>VLOOKUP("emTh", Sheet2!$A$2:$I$10, MATCH(M160, Sheet2!$A$1:$I$1, 0), FALSE)</f>
        <v>0.8</v>
      </c>
      <c r="AK160" s="4">
        <f>VLOOKUP("eePr", Sheet2!$A$2:$I$10, MATCH(N160, Sheet2!$A$1:$I$1, 0), FALSE)</f>
        <v>0.9</v>
      </c>
      <c r="AM160" s="4" t="e">
        <f>VLOOKUP("m2Th", Sheet2!$A$2:$I$18, MATCH(P160, Sheet2!$A$1:$I$1, 0), FALSE)</f>
        <v>#N/A</v>
      </c>
      <c r="AN160" s="4" t="e">
        <f>VLOOKUP("chemTh", Sheet2!$A$2:$I$18, MATCH(Q160, Sheet2!$A$1:$I$1, 0), FALSE)</f>
        <v>#N/A</v>
      </c>
      <c r="AO160" s="4" t="e">
        <f>VLOOKUP("chemPr", Sheet2!$A$2:$I$18, MATCH(R160, Sheet2!$A$1:$I$1, 0), FALSE)</f>
        <v>#N/A</v>
      </c>
      <c r="AP160" s="4" t="e">
        <f>VLOOKUP("ppsTh", Sheet2!$A$2:$I$18, MATCH(S160, Sheet2!$A$1:$I$1, 0), FALSE)</f>
        <v>#N/A</v>
      </c>
      <c r="AQ160" s="4" t="e">
        <f>VLOOKUP("ppsPr", Sheet2!$A$2:$I$18, MATCH(T160, Sheet2!$A$1:$I$1, 0), FALSE)</f>
        <v>#N/A</v>
      </c>
      <c r="AR160" s="4" t="e">
        <f>VLOOKUP("wmpPr", Sheet2!$A$2:$I$18, MATCH(U160, Sheet2!$A$1:$I$1, 0), FALSE)</f>
        <v>#N/A</v>
      </c>
      <c r="AS160" s="4" t="e">
        <f>VLOOKUP("pcTh", Sheet2!$A$2:$I$18, MATCH(V160, Sheet2!$A$1:$I$1, 0), FALSE)</f>
        <v>#N/A</v>
      </c>
      <c r="AT160" s="4" t="e">
        <f>VLOOKUP("pcPr", Sheet2!$A$2:$I$18, MATCH(W160, Sheet2!$A$1:$I$1, 0), FALSE)</f>
        <v>#N/A</v>
      </c>
    </row>
    <row r="161" spans="1:46" x14ac:dyDescent="0.2">
      <c r="A161" s="5">
        <v>263</v>
      </c>
      <c r="B161" s="5" t="s">
        <v>520</v>
      </c>
      <c r="C161" s="5" t="s">
        <v>521</v>
      </c>
      <c r="D161" s="5" t="s">
        <v>522</v>
      </c>
      <c r="E161" s="5" t="s">
        <v>16</v>
      </c>
      <c r="F161" s="5" t="s">
        <v>29</v>
      </c>
      <c r="G161" s="5" t="s">
        <v>19</v>
      </c>
      <c r="H161" s="5" t="s">
        <v>45</v>
      </c>
      <c r="I161" s="5" t="s">
        <v>27</v>
      </c>
      <c r="J161" s="5" t="s">
        <v>18</v>
      </c>
      <c r="K161" s="5" t="s">
        <v>27</v>
      </c>
      <c r="L161" s="5" t="s">
        <v>26</v>
      </c>
      <c r="M161" s="5" t="s">
        <v>27</v>
      </c>
      <c r="N161" s="5" t="s">
        <v>17</v>
      </c>
      <c r="Y161" s="4">
        <f t="shared" si="7"/>
        <v>3.95</v>
      </c>
      <c r="Z161" s="4" t="e">
        <f t="shared" si="8"/>
        <v>#N/A</v>
      </c>
      <c r="AA161" s="4">
        <f t="shared" si="6"/>
        <v>3.95</v>
      </c>
      <c r="AC161" s="4">
        <f>VLOOKUP("phyTh", Sheet2!$A$2:$I$10, MATCH(F161, Sheet2!$A$1:$I$1, 0), FALSE)</f>
        <v>0.6</v>
      </c>
      <c r="AD161" s="4">
        <f>VLOOKUP("phyPr", Sheet2!$A$2:$I$10, MATCH(G161, Sheet2!$A$1:$I$1, 0), FALSE)</f>
        <v>0.5</v>
      </c>
      <c r="AE161" s="4">
        <f>VLOOKUP("m1Th", Sheet2!$A$2:$I$10, MATCH(H161, Sheet2!$A$1:$I$1, 0), FALSE)</f>
        <v>1</v>
      </c>
      <c r="AF161" s="4">
        <f>VLOOKUP("beeTh", Sheet2!$A$2:$I$10, MATCH(I161, Sheet2!$A$1:$I$1, 0), FALSE)</f>
        <v>0</v>
      </c>
      <c r="AG161" s="4">
        <f>VLOOKUP("beePr", Sheet2!$A$2:$I$10, MATCH(J161, Sheet2!$A$1:$I$1, 0), FALSE)</f>
        <v>0.45</v>
      </c>
      <c r="AH161" s="4">
        <f>VLOOKUP("egTh", Sheet2!$A$2:$I$10, MATCH(K161, Sheet2!$A$1:$I$1, 0), FALSE)</f>
        <v>0</v>
      </c>
      <c r="AI161" s="4">
        <f>VLOOKUP("egPr", Sheet2!$A$2:$I$10, MATCH(L161, Sheet2!$A$1:$I$1, 0), FALSE)</f>
        <v>0.6</v>
      </c>
      <c r="AJ161" s="4">
        <f>VLOOKUP("emTh", Sheet2!$A$2:$I$10, MATCH(M161, Sheet2!$A$1:$I$1, 0), FALSE)</f>
        <v>0</v>
      </c>
      <c r="AK161" s="4">
        <f>VLOOKUP("eePr", Sheet2!$A$2:$I$10, MATCH(N161, Sheet2!$A$1:$I$1, 0), FALSE)</f>
        <v>0.8</v>
      </c>
      <c r="AM161" s="4" t="e">
        <f>VLOOKUP("m2Th", Sheet2!$A$2:$I$18, MATCH(P161, Sheet2!$A$1:$I$1, 0), FALSE)</f>
        <v>#N/A</v>
      </c>
      <c r="AN161" s="4" t="e">
        <f>VLOOKUP("chemTh", Sheet2!$A$2:$I$18, MATCH(Q161, Sheet2!$A$1:$I$1, 0), FALSE)</f>
        <v>#N/A</v>
      </c>
      <c r="AO161" s="4" t="e">
        <f>VLOOKUP("chemPr", Sheet2!$A$2:$I$18, MATCH(R161, Sheet2!$A$1:$I$1, 0), FALSE)</f>
        <v>#N/A</v>
      </c>
      <c r="AP161" s="4" t="e">
        <f>VLOOKUP("ppsTh", Sheet2!$A$2:$I$18, MATCH(S161, Sheet2!$A$1:$I$1, 0), FALSE)</f>
        <v>#N/A</v>
      </c>
      <c r="AQ161" s="4" t="e">
        <f>VLOOKUP("ppsPr", Sheet2!$A$2:$I$18, MATCH(T161, Sheet2!$A$1:$I$1, 0), FALSE)</f>
        <v>#N/A</v>
      </c>
      <c r="AR161" s="4" t="e">
        <f>VLOOKUP("wmpPr", Sheet2!$A$2:$I$18, MATCH(U161, Sheet2!$A$1:$I$1, 0), FALSE)</f>
        <v>#N/A</v>
      </c>
      <c r="AS161" s="4" t="e">
        <f>VLOOKUP("pcTh", Sheet2!$A$2:$I$18, MATCH(V161, Sheet2!$A$1:$I$1, 0), FALSE)</f>
        <v>#N/A</v>
      </c>
      <c r="AT161" s="4" t="e">
        <f>VLOOKUP("pcPr", Sheet2!$A$2:$I$18, MATCH(W161, Sheet2!$A$1:$I$1, 0), FALSE)</f>
        <v>#N/A</v>
      </c>
    </row>
    <row r="162" spans="1:46" x14ac:dyDescent="0.2">
      <c r="A162" s="5">
        <v>31</v>
      </c>
      <c r="B162" s="5" t="s">
        <v>523</v>
      </c>
      <c r="C162" s="5" t="s">
        <v>524</v>
      </c>
      <c r="D162" s="5" t="s">
        <v>525</v>
      </c>
      <c r="E162" s="5" t="s">
        <v>16</v>
      </c>
      <c r="F162" s="5" t="s">
        <v>18</v>
      </c>
      <c r="G162" s="5" t="s">
        <v>18</v>
      </c>
      <c r="H162" s="5" t="s">
        <v>18</v>
      </c>
      <c r="I162" s="5" t="s">
        <v>19</v>
      </c>
      <c r="J162" s="5" t="s">
        <v>18</v>
      </c>
      <c r="K162" s="5" t="s">
        <v>28</v>
      </c>
      <c r="L162" s="5" t="s">
        <v>17</v>
      </c>
      <c r="M162" s="5" t="s">
        <v>18</v>
      </c>
      <c r="N162" s="5" t="s">
        <v>19</v>
      </c>
      <c r="Y162" s="4">
        <f t="shared" si="7"/>
        <v>8.9499999999999993</v>
      </c>
      <c r="Z162" s="4" t="e">
        <f t="shared" si="8"/>
        <v>#N/A</v>
      </c>
      <c r="AA162" s="4">
        <f t="shared" si="6"/>
        <v>8.9499999999999993</v>
      </c>
      <c r="AC162" s="4">
        <f>VLOOKUP("phyTh", Sheet2!$A$2:$I$10, MATCH(F162, Sheet2!$A$1:$I$1, 0), FALSE)</f>
        <v>1.35</v>
      </c>
      <c r="AD162" s="4">
        <f>VLOOKUP("phyPr", Sheet2!$A$2:$I$10, MATCH(G162, Sheet2!$A$1:$I$1, 0), FALSE)</f>
        <v>0.45</v>
      </c>
      <c r="AE162" s="4">
        <f>VLOOKUP("m1Th", Sheet2!$A$2:$I$10, MATCH(H162, Sheet2!$A$1:$I$1, 0), FALSE)</f>
        <v>1.8</v>
      </c>
      <c r="AF162" s="4">
        <f>VLOOKUP("beeTh", Sheet2!$A$2:$I$10, MATCH(I162, Sheet2!$A$1:$I$1, 0), FALSE)</f>
        <v>1.5</v>
      </c>
      <c r="AG162" s="4">
        <f>VLOOKUP("beePr", Sheet2!$A$2:$I$10, MATCH(J162, Sheet2!$A$1:$I$1, 0), FALSE)</f>
        <v>0.45</v>
      </c>
      <c r="AH162" s="4">
        <f>VLOOKUP("egTh", Sheet2!$A$2:$I$10, MATCH(K162, Sheet2!$A$1:$I$1, 0), FALSE)</f>
        <v>0.7</v>
      </c>
      <c r="AI162" s="4">
        <f>VLOOKUP("egPr", Sheet2!$A$2:$I$10, MATCH(L162, Sheet2!$A$1:$I$1, 0), FALSE)</f>
        <v>0.8</v>
      </c>
      <c r="AJ162" s="4">
        <f>VLOOKUP("emTh", Sheet2!$A$2:$I$10, MATCH(M162, Sheet2!$A$1:$I$1, 0), FALSE)</f>
        <v>0.9</v>
      </c>
      <c r="AK162" s="4">
        <f>VLOOKUP("eePr", Sheet2!$A$2:$I$10, MATCH(N162, Sheet2!$A$1:$I$1, 0), FALSE)</f>
        <v>1</v>
      </c>
      <c r="AM162" s="4" t="e">
        <f>VLOOKUP("m2Th", Sheet2!$A$2:$I$18, MATCH(P162, Sheet2!$A$1:$I$1, 0), FALSE)</f>
        <v>#N/A</v>
      </c>
      <c r="AN162" s="4" t="e">
        <f>VLOOKUP("chemTh", Sheet2!$A$2:$I$18, MATCH(Q162, Sheet2!$A$1:$I$1, 0), FALSE)</f>
        <v>#N/A</v>
      </c>
      <c r="AO162" s="4" t="e">
        <f>VLOOKUP("chemPr", Sheet2!$A$2:$I$18, MATCH(R162, Sheet2!$A$1:$I$1, 0), FALSE)</f>
        <v>#N/A</v>
      </c>
      <c r="AP162" s="4" t="e">
        <f>VLOOKUP("ppsTh", Sheet2!$A$2:$I$18, MATCH(S162, Sheet2!$A$1:$I$1, 0), FALSE)</f>
        <v>#N/A</v>
      </c>
      <c r="AQ162" s="4" t="e">
        <f>VLOOKUP("ppsPr", Sheet2!$A$2:$I$18, MATCH(T162, Sheet2!$A$1:$I$1, 0), FALSE)</f>
        <v>#N/A</v>
      </c>
      <c r="AR162" s="4" t="e">
        <f>VLOOKUP("wmpPr", Sheet2!$A$2:$I$18, MATCH(U162, Sheet2!$A$1:$I$1, 0), FALSE)</f>
        <v>#N/A</v>
      </c>
      <c r="AS162" s="4" t="e">
        <f>VLOOKUP("pcTh", Sheet2!$A$2:$I$18, MATCH(V162, Sheet2!$A$1:$I$1, 0), FALSE)</f>
        <v>#N/A</v>
      </c>
      <c r="AT162" s="4" t="e">
        <f>VLOOKUP("pcPr", Sheet2!$A$2:$I$18, MATCH(W162, Sheet2!$A$1:$I$1, 0), FALSE)</f>
        <v>#N/A</v>
      </c>
    </row>
    <row r="163" spans="1:46" x14ac:dyDescent="0.2">
      <c r="A163" s="5">
        <v>26</v>
      </c>
      <c r="B163" s="5" t="s">
        <v>526</v>
      </c>
      <c r="C163" s="5" t="s">
        <v>527</v>
      </c>
      <c r="D163" s="5" t="s">
        <v>528</v>
      </c>
      <c r="E163" s="5" t="s">
        <v>16</v>
      </c>
      <c r="F163" s="5" t="s">
        <v>18</v>
      </c>
      <c r="G163" s="5" t="s">
        <v>17</v>
      </c>
      <c r="H163" s="5" t="s">
        <v>18</v>
      </c>
      <c r="I163" s="5" t="s">
        <v>18</v>
      </c>
      <c r="J163" s="5" t="s">
        <v>19</v>
      </c>
      <c r="K163" s="5" t="s">
        <v>17</v>
      </c>
      <c r="L163" s="5" t="s">
        <v>18</v>
      </c>
      <c r="M163" s="5" t="s">
        <v>18</v>
      </c>
      <c r="N163" s="5" t="s">
        <v>19</v>
      </c>
      <c r="Y163" s="4">
        <f t="shared" si="7"/>
        <v>9</v>
      </c>
      <c r="Z163" s="4" t="e">
        <f t="shared" si="8"/>
        <v>#N/A</v>
      </c>
      <c r="AA163" s="4">
        <f t="shared" si="6"/>
        <v>9</v>
      </c>
      <c r="AC163" s="4">
        <f>VLOOKUP("phyTh", Sheet2!$A$2:$I$10, MATCH(F163, Sheet2!$A$1:$I$1, 0), FALSE)</f>
        <v>1.35</v>
      </c>
      <c r="AD163" s="4">
        <f>VLOOKUP("phyPr", Sheet2!$A$2:$I$10, MATCH(G163, Sheet2!$A$1:$I$1, 0), FALSE)</f>
        <v>0.4</v>
      </c>
      <c r="AE163" s="4">
        <f>VLOOKUP("m1Th", Sheet2!$A$2:$I$10, MATCH(H163, Sheet2!$A$1:$I$1, 0), FALSE)</f>
        <v>1.8</v>
      </c>
      <c r="AF163" s="4">
        <f>VLOOKUP("beeTh", Sheet2!$A$2:$I$10, MATCH(I163, Sheet2!$A$1:$I$1, 0), FALSE)</f>
        <v>1.35</v>
      </c>
      <c r="AG163" s="4">
        <f>VLOOKUP("beePr", Sheet2!$A$2:$I$10, MATCH(J163, Sheet2!$A$1:$I$1, 0), FALSE)</f>
        <v>0.5</v>
      </c>
      <c r="AH163" s="4">
        <f>VLOOKUP("egTh", Sheet2!$A$2:$I$10, MATCH(K163, Sheet2!$A$1:$I$1, 0), FALSE)</f>
        <v>0.8</v>
      </c>
      <c r="AI163" s="4">
        <f>VLOOKUP("egPr", Sheet2!$A$2:$I$10, MATCH(L163, Sheet2!$A$1:$I$1, 0), FALSE)</f>
        <v>0.9</v>
      </c>
      <c r="AJ163" s="4">
        <f>VLOOKUP("emTh", Sheet2!$A$2:$I$10, MATCH(M163, Sheet2!$A$1:$I$1, 0), FALSE)</f>
        <v>0.9</v>
      </c>
      <c r="AK163" s="4">
        <f>VLOOKUP("eePr", Sheet2!$A$2:$I$10, MATCH(N163, Sheet2!$A$1:$I$1, 0), FALSE)</f>
        <v>1</v>
      </c>
      <c r="AM163" s="4" t="e">
        <f>VLOOKUP("m2Th", Sheet2!$A$2:$I$18, MATCH(P163, Sheet2!$A$1:$I$1, 0), FALSE)</f>
        <v>#N/A</v>
      </c>
      <c r="AN163" s="4" t="e">
        <f>VLOOKUP("chemTh", Sheet2!$A$2:$I$18, MATCH(Q163, Sheet2!$A$1:$I$1, 0), FALSE)</f>
        <v>#N/A</v>
      </c>
      <c r="AO163" s="4" t="e">
        <f>VLOOKUP("chemPr", Sheet2!$A$2:$I$18, MATCH(R163, Sheet2!$A$1:$I$1, 0), FALSE)</f>
        <v>#N/A</v>
      </c>
      <c r="AP163" s="4" t="e">
        <f>VLOOKUP("ppsTh", Sheet2!$A$2:$I$18, MATCH(S163, Sheet2!$A$1:$I$1, 0), FALSE)</f>
        <v>#N/A</v>
      </c>
      <c r="AQ163" s="4" t="e">
        <f>VLOOKUP("ppsPr", Sheet2!$A$2:$I$18, MATCH(T163, Sheet2!$A$1:$I$1, 0), FALSE)</f>
        <v>#N/A</v>
      </c>
      <c r="AR163" s="4" t="e">
        <f>VLOOKUP("wmpPr", Sheet2!$A$2:$I$18, MATCH(U163, Sheet2!$A$1:$I$1, 0), FALSE)</f>
        <v>#N/A</v>
      </c>
      <c r="AS163" s="4" t="e">
        <f>VLOOKUP("pcTh", Sheet2!$A$2:$I$18, MATCH(V163, Sheet2!$A$1:$I$1, 0), FALSE)</f>
        <v>#N/A</v>
      </c>
      <c r="AT163" s="4" t="e">
        <f>VLOOKUP("pcPr", Sheet2!$A$2:$I$18, MATCH(W163, Sheet2!$A$1:$I$1, 0), FALSE)</f>
        <v>#N/A</v>
      </c>
    </row>
    <row r="164" spans="1:46" x14ac:dyDescent="0.2">
      <c r="A164" s="5">
        <v>196</v>
      </c>
      <c r="B164" s="5" t="s">
        <v>529</v>
      </c>
      <c r="C164" s="5" t="s">
        <v>530</v>
      </c>
      <c r="D164" s="5" t="s">
        <v>531</v>
      </c>
      <c r="E164" s="5" t="s">
        <v>16</v>
      </c>
      <c r="F164" s="5" t="s">
        <v>26</v>
      </c>
      <c r="G164" s="5" t="s">
        <v>17</v>
      </c>
      <c r="H164" s="5" t="s">
        <v>28</v>
      </c>
      <c r="I164" s="5" t="s">
        <v>29</v>
      </c>
      <c r="J164" s="5" t="s">
        <v>17</v>
      </c>
      <c r="K164" s="5" t="s">
        <v>27</v>
      </c>
      <c r="L164" s="5" t="s">
        <v>17</v>
      </c>
      <c r="M164" s="5" t="s">
        <v>28</v>
      </c>
      <c r="N164" s="5" t="s">
        <v>18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>
        <f t="shared" si="7"/>
        <v>6.1000000000000005</v>
      </c>
      <c r="Z164" s="4" t="e">
        <f t="shared" si="8"/>
        <v>#N/A</v>
      </c>
      <c r="AA164" s="4">
        <f t="shared" si="6"/>
        <v>6.1000000000000005</v>
      </c>
      <c r="AC164" s="4">
        <f>VLOOKUP("phyTh", Sheet2!$A$2:$I$10, MATCH(F164, Sheet2!$A$1:$I$1, 0), FALSE)</f>
        <v>0.9</v>
      </c>
      <c r="AD164" s="4">
        <f>VLOOKUP("phyPr", Sheet2!$A$2:$I$10, MATCH(G164, Sheet2!$A$1:$I$1, 0), FALSE)</f>
        <v>0.4</v>
      </c>
      <c r="AE164" s="4">
        <f>VLOOKUP("m1Th", Sheet2!$A$2:$I$10, MATCH(H164, Sheet2!$A$1:$I$1, 0), FALSE)</f>
        <v>1.4</v>
      </c>
      <c r="AF164" s="4">
        <f>VLOOKUP("beeTh", Sheet2!$A$2:$I$10, MATCH(I164, Sheet2!$A$1:$I$1, 0), FALSE)</f>
        <v>0.6</v>
      </c>
      <c r="AG164" s="4">
        <f>VLOOKUP("beePr", Sheet2!$A$2:$I$10, MATCH(J164, Sheet2!$A$1:$I$1, 0), FALSE)</f>
        <v>0.4</v>
      </c>
      <c r="AH164" s="4">
        <f>VLOOKUP("egTh", Sheet2!$A$2:$I$10, MATCH(K164, Sheet2!$A$1:$I$1, 0), FALSE)</f>
        <v>0</v>
      </c>
      <c r="AI164" s="4">
        <f>VLOOKUP("egPr", Sheet2!$A$2:$I$10, MATCH(L164, Sheet2!$A$1:$I$1, 0), FALSE)</f>
        <v>0.8</v>
      </c>
      <c r="AJ164" s="4">
        <f>VLOOKUP("emTh", Sheet2!$A$2:$I$10, MATCH(M164, Sheet2!$A$1:$I$1, 0), FALSE)</f>
        <v>0.7</v>
      </c>
      <c r="AK164" s="4">
        <f>VLOOKUP("eePr", Sheet2!$A$2:$I$10, MATCH(N164, Sheet2!$A$1:$I$1, 0), FALSE)</f>
        <v>0.9</v>
      </c>
      <c r="AM164" s="4" t="e">
        <f>VLOOKUP("m2Th", Sheet2!$A$2:$I$18, MATCH(P164, Sheet2!$A$1:$I$1, 0), FALSE)</f>
        <v>#N/A</v>
      </c>
      <c r="AN164" s="4" t="e">
        <f>VLOOKUP("chemTh", Sheet2!$A$2:$I$18, MATCH(Q164, Sheet2!$A$1:$I$1, 0), FALSE)</f>
        <v>#N/A</v>
      </c>
      <c r="AO164" s="4" t="e">
        <f>VLOOKUP("chemPr", Sheet2!$A$2:$I$18, MATCH(R164, Sheet2!$A$1:$I$1, 0), FALSE)</f>
        <v>#N/A</v>
      </c>
      <c r="AP164" s="4" t="e">
        <f>VLOOKUP("ppsTh", Sheet2!$A$2:$I$18, MATCH(S164, Sheet2!$A$1:$I$1, 0), FALSE)</f>
        <v>#N/A</v>
      </c>
      <c r="AQ164" s="4" t="e">
        <f>VLOOKUP("ppsPr", Sheet2!$A$2:$I$18, MATCH(T164, Sheet2!$A$1:$I$1, 0), FALSE)</f>
        <v>#N/A</v>
      </c>
      <c r="AR164" s="4" t="e">
        <f>VLOOKUP("wmpPr", Sheet2!$A$2:$I$18, MATCH(U164, Sheet2!$A$1:$I$1, 0), FALSE)</f>
        <v>#N/A</v>
      </c>
      <c r="AS164" s="4" t="e">
        <f>VLOOKUP("pcTh", Sheet2!$A$2:$I$18, MATCH(V164, Sheet2!$A$1:$I$1, 0), FALSE)</f>
        <v>#N/A</v>
      </c>
      <c r="AT164" s="4" t="e">
        <f>VLOOKUP("pcPr", Sheet2!$A$2:$I$18, MATCH(W164, Sheet2!$A$1:$I$1, 0), FALSE)</f>
        <v>#N/A</v>
      </c>
    </row>
    <row r="165" spans="1:46" x14ac:dyDescent="0.2">
      <c r="A165" s="5">
        <v>261</v>
      </c>
      <c r="B165" s="5" t="s">
        <v>532</v>
      </c>
      <c r="C165" s="5" t="s">
        <v>533</v>
      </c>
      <c r="D165" s="5" t="s">
        <v>534</v>
      </c>
      <c r="E165" s="5" t="s">
        <v>16</v>
      </c>
      <c r="F165" s="5" t="s">
        <v>27</v>
      </c>
      <c r="G165" s="5" t="s">
        <v>17</v>
      </c>
      <c r="H165" s="5" t="s">
        <v>45</v>
      </c>
      <c r="I165" s="5" t="s">
        <v>29</v>
      </c>
      <c r="J165" s="5" t="s">
        <v>28</v>
      </c>
      <c r="K165" s="5" t="s">
        <v>27</v>
      </c>
      <c r="L165" s="5" t="s">
        <v>18</v>
      </c>
      <c r="M165" s="5" t="s">
        <v>27</v>
      </c>
      <c r="N165" s="5" t="s">
        <v>17</v>
      </c>
      <c r="Y165" s="4">
        <f t="shared" si="7"/>
        <v>4.05</v>
      </c>
      <c r="Z165" s="4" t="e">
        <f t="shared" si="8"/>
        <v>#N/A</v>
      </c>
      <c r="AA165" s="4">
        <f t="shared" si="6"/>
        <v>4.05</v>
      </c>
      <c r="AC165" s="4">
        <f>VLOOKUP("phyTh", Sheet2!$A$2:$I$10, MATCH(F165, Sheet2!$A$1:$I$1, 0), FALSE)</f>
        <v>0</v>
      </c>
      <c r="AD165" s="4">
        <f>VLOOKUP("phyPr", Sheet2!$A$2:$I$10, MATCH(G165, Sheet2!$A$1:$I$1, 0), FALSE)</f>
        <v>0.4</v>
      </c>
      <c r="AE165" s="4">
        <f>VLOOKUP("m1Th", Sheet2!$A$2:$I$10, MATCH(H165, Sheet2!$A$1:$I$1, 0), FALSE)</f>
        <v>1</v>
      </c>
      <c r="AF165" s="4">
        <f>VLOOKUP("beeTh", Sheet2!$A$2:$I$10, MATCH(I165, Sheet2!$A$1:$I$1, 0), FALSE)</f>
        <v>0.6</v>
      </c>
      <c r="AG165" s="4">
        <f>VLOOKUP("beePr", Sheet2!$A$2:$I$10, MATCH(J165, Sheet2!$A$1:$I$1, 0), FALSE)</f>
        <v>0.35</v>
      </c>
      <c r="AH165" s="4">
        <f>VLOOKUP("egTh", Sheet2!$A$2:$I$10, MATCH(K165, Sheet2!$A$1:$I$1, 0), FALSE)</f>
        <v>0</v>
      </c>
      <c r="AI165" s="4">
        <f>VLOOKUP("egPr", Sheet2!$A$2:$I$10, MATCH(L165, Sheet2!$A$1:$I$1, 0), FALSE)</f>
        <v>0.9</v>
      </c>
      <c r="AJ165" s="4">
        <f>VLOOKUP("emTh", Sheet2!$A$2:$I$10, MATCH(M165, Sheet2!$A$1:$I$1, 0), FALSE)</f>
        <v>0</v>
      </c>
      <c r="AK165" s="4">
        <f>VLOOKUP("eePr", Sheet2!$A$2:$I$10, MATCH(N165, Sheet2!$A$1:$I$1, 0), FALSE)</f>
        <v>0.8</v>
      </c>
      <c r="AM165" s="4" t="e">
        <f>VLOOKUP("m2Th", Sheet2!$A$2:$I$18, MATCH(P165, Sheet2!$A$1:$I$1, 0), FALSE)</f>
        <v>#N/A</v>
      </c>
      <c r="AN165" s="4" t="e">
        <f>VLOOKUP("chemTh", Sheet2!$A$2:$I$18, MATCH(Q165, Sheet2!$A$1:$I$1, 0), FALSE)</f>
        <v>#N/A</v>
      </c>
      <c r="AO165" s="4" t="e">
        <f>VLOOKUP("chemPr", Sheet2!$A$2:$I$18, MATCH(R165, Sheet2!$A$1:$I$1, 0), FALSE)</f>
        <v>#N/A</v>
      </c>
      <c r="AP165" s="4" t="e">
        <f>VLOOKUP("ppsTh", Sheet2!$A$2:$I$18, MATCH(S165, Sheet2!$A$1:$I$1, 0), FALSE)</f>
        <v>#N/A</v>
      </c>
      <c r="AQ165" s="4" t="e">
        <f>VLOOKUP("ppsPr", Sheet2!$A$2:$I$18, MATCH(T165, Sheet2!$A$1:$I$1, 0), FALSE)</f>
        <v>#N/A</v>
      </c>
      <c r="AR165" s="4" t="e">
        <f>VLOOKUP("wmpPr", Sheet2!$A$2:$I$18, MATCH(U165, Sheet2!$A$1:$I$1, 0), FALSE)</f>
        <v>#N/A</v>
      </c>
      <c r="AS165" s="4" t="e">
        <f>VLOOKUP("pcTh", Sheet2!$A$2:$I$18, MATCH(V165, Sheet2!$A$1:$I$1, 0), FALSE)</f>
        <v>#N/A</v>
      </c>
      <c r="AT165" s="4" t="e">
        <f>VLOOKUP("pcPr", Sheet2!$A$2:$I$18, MATCH(W165, Sheet2!$A$1:$I$1, 0), FALSE)</f>
        <v>#N/A</v>
      </c>
    </row>
    <row r="166" spans="1:46" x14ac:dyDescent="0.2">
      <c r="A166" s="5">
        <v>167</v>
      </c>
      <c r="B166" s="5" t="s">
        <v>535</v>
      </c>
      <c r="C166" s="5" t="s">
        <v>536</v>
      </c>
      <c r="D166" s="5" t="s">
        <v>537</v>
      </c>
      <c r="E166" s="5" t="s">
        <v>16</v>
      </c>
      <c r="F166" s="5" t="s">
        <v>28</v>
      </c>
      <c r="G166" s="5" t="s">
        <v>18</v>
      </c>
      <c r="H166" s="5" t="s">
        <v>17</v>
      </c>
      <c r="I166" s="5" t="s">
        <v>17</v>
      </c>
      <c r="J166" s="5" t="s">
        <v>28</v>
      </c>
      <c r="K166" s="5" t="s">
        <v>27</v>
      </c>
      <c r="L166" s="5" t="s">
        <v>17</v>
      </c>
      <c r="M166" s="5" t="s">
        <v>26</v>
      </c>
      <c r="N166" s="5" t="s">
        <v>17</v>
      </c>
      <c r="Y166" s="4">
        <f t="shared" si="7"/>
        <v>6.8499999999999988</v>
      </c>
      <c r="Z166" s="4" t="e">
        <f t="shared" si="8"/>
        <v>#N/A</v>
      </c>
      <c r="AA166" s="4">
        <f t="shared" si="6"/>
        <v>6.8499999999999988</v>
      </c>
      <c r="AC166" s="4">
        <f>VLOOKUP("phyTh", Sheet2!$A$2:$I$10, MATCH(F166, Sheet2!$A$1:$I$1, 0), FALSE)</f>
        <v>1.05</v>
      </c>
      <c r="AD166" s="4">
        <f>VLOOKUP("phyPr", Sheet2!$A$2:$I$10, MATCH(G166, Sheet2!$A$1:$I$1, 0), FALSE)</f>
        <v>0.45</v>
      </c>
      <c r="AE166" s="4">
        <f>VLOOKUP("m1Th", Sheet2!$A$2:$I$10, MATCH(H166, Sheet2!$A$1:$I$1, 0), FALSE)</f>
        <v>1.6</v>
      </c>
      <c r="AF166" s="4">
        <f>VLOOKUP("beeTh", Sheet2!$A$2:$I$10, MATCH(I166, Sheet2!$A$1:$I$1, 0), FALSE)</f>
        <v>1.2</v>
      </c>
      <c r="AG166" s="4">
        <f>VLOOKUP("beePr", Sheet2!$A$2:$I$10, MATCH(J166, Sheet2!$A$1:$I$1, 0), FALSE)</f>
        <v>0.35</v>
      </c>
      <c r="AH166" s="4">
        <f>VLOOKUP("egTh", Sheet2!$A$2:$I$10, MATCH(K166, Sheet2!$A$1:$I$1, 0), FALSE)</f>
        <v>0</v>
      </c>
      <c r="AI166" s="4">
        <f>VLOOKUP("egPr", Sheet2!$A$2:$I$10, MATCH(L166, Sheet2!$A$1:$I$1, 0), FALSE)</f>
        <v>0.8</v>
      </c>
      <c r="AJ166" s="4">
        <f>VLOOKUP("emTh", Sheet2!$A$2:$I$10, MATCH(M166, Sheet2!$A$1:$I$1, 0), FALSE)</f>
        <v>0.6</v>
      </c>
      <c r="AK166" s="4">
        <f>VLOOKUP("eePr", Sheet2!$A$2:$I$10, MATCH(N166, Sheet2!$A$1:$I$1, 0), FALSE)</f>
        <v>0.8</v>
      </c>
      <c r="AM166" s="4" t="e">
        <f>VLOOKUP("m2Th", Sheet2!$A$2:$I$18, MATCH(P166, Sheet2!$A$1:$I$1, 0), FALSE)</f>
        <v>#N/A</v>
      </c>
      <c r="AN166" s="4" t="e">
        <f>VLOOKUP("chemTh", Sheet2!$A$2:$I$18, MATCH(Q166, Sheet2!$A$1:$I$1, 0), FALSE)</f>
        <v>#N/A</v>
      </c>
      <c r="AO166" s="4" t="e">
        <f>VLOOKUP("chemPr", Sheet2!$A$2:$I$18, MATCH(R166, Sheet2!$A$1:$I$1, 0), FALSE)</f>
        <v>#N/A</v>
      </c>
      <c r="AP166" s="4" t="e">
        <f>VLOOKUP("ppsTh", Sheet2!$A$2:$I$18, MATCH(S166, Sheet2!$A$1:$I$1, 0), FALSE)</f>
        <v>#N/A</v>
      </c>
      <c r="AQ166" s="4" t="e">
        <f>VLOOKUP("ppsPr", Sheet2!$A$2:$I$18, MATCH(T166, Sheet2!$A$1:$I$1, 0), FALSE)</f>
        <v>#N/A</v>
      </c>
      <c r="AR166" s="4" t="e">
        <f>VLOOKUP("wmpPr", Sheet2!$A$2:$I$18, MATCH(U166, Sheet2!$A$1:$I$1, 0), FALSE)</f>
        <v>#N/A</v>
      </c>
      <c r="AS166" s="4" t="e">
        <f>VLOOKUP("pcTh", Sheet2!$A$2:$I$18, MATCH(V166, Sheet2!$A$1:$I$1, 0), FALSE)</f>
        <v>#N/A</v>
      </c>
      <c r="AT166" s="4" t="e">
        <f>VLOOKUP("pcPr", Sheet2!$A$2:$I$18, MATCH(W166, Sheet2!$A$1:$I$1, 0), FALSE)</f>
        <v>#N/A</v>
      </c>
    </row>
    <row r="167" spans="1:46" x14ac:dyDescent="0.2">
      <c r="A167" s="5">
        <v>168</v>
      </c>
      <c r="B167" s="5" t="s">
        <v>538</v>
      </c>
      <c r="C167" s="5" t="s">
        <v>539</v>
      </c>
      <c r="D167" s="5" t="s">
        <v>540</v>
      </c>
      <c r="E167" s="5" t="s">
        <v>16</v>
      </c>
      <c r="F167" s="5" t="s">
        <v>28</v>
      </c>
      <c r="G167" s="5" t="s">
        <v>17</v>
      </c>
      <c r="H167" s="5" t="s">
        <v>26</v>
      </c>
      <c r="I167" s="5" t="s">
        <v>28</v>
      </c>
      <c r="J167" s="5" t="s">
        <v>17</v>
      </c>
      <c r="K167" s="5" t="s">
        <v>45</v>
      </c>
      <c r="L167" s="5" t="s">
        <v>17</v>
      </c>
      <c r="M167" s="5" t="s">
        <v>29</v>
      </c>
      <c r="N167" s="5" t="s">
        <v>19</v>
      </c>
      <c r="Y167" s="4">
        <f t="shared" si="7"/>
        <v>6.8000000000000007</v>
      </c>
      <c r="Z167" s="4" t="e">
        <f t="shared" si="8"/>
        <v>#N/A</v>
      </c>
      <c r="AA167" s="4">
        <f t="shared" si="6"/>
        <v>6.8000000000000007</v>
      </c>
      <c r="AC167" s="4">
        <f>VLOOKUP("phyTh", Sheet2!$A$2:$I$10, MATCH(F167, Sheet2!$A$1:$I$1, 0), FALSE)</f>
        <v>1.05</v>
      </c>
      <c r="AD167" s="4">
        <f>VLOOKUP("phyPr", Sheet2!$A$2:$I$10, MATCH(G167, Sheet2!$A$1:$I$1, 0), FALSE)</f>
        <v>0.4</v>
      </c>
      <c r="AE167" s="4">
        <f>VLOOKUP("m1Th", Sheet2!$A$2:$I$10, MATCH(H167, Sheet2!$A$1:$I$1, 0), FALSE)</f>
        <v>1.2</v>
      </c>
      <c r="AF167" s="4">
        <f>VLOOKUP("beeTh", Sheet2!$A$2:$I$10, MATCH(I167, Sheet2!$A$1:$I$1, 0), FALSE)</f>
        <v>1.05</v>
      </c>
      <c r="AG167" s="4">
        <f>VLOOKUP("beePr", Sheet2!$A$2:$I$10, MATCH(J167, Sheet2!$A$1:$I$1, 0), FALSE)</f>
        <v>0.4</v>
      </c>
      <c r="AH167" s="4">
        <f>VLOOKUP("egTh", Sheet2!$A$2:$I$10, MATCH(K167, Sheet2!$A$1:$I$1, 0), FALSE)</f>
        <v>0.5</v>
      </c>
      <c r="AI167" s="4">
        <f>VLOOKUP("egPr", Sheet2!$A$2:$I$10, MATCH(L167, Sheet2!$A$1:$I$1, 0), FALSE)</f>
        <v>0.8</v>
      </c>
      <c r="AJ167" s="4">
        <f>VLOOKUP("emTh", Sheet2!$A$2:$I$10, MATCH(M167, Sheet2!$A$1:$I$1, 0), FALSE)</f>
        <v>0.4</v>
      </c>
      <c r="AK167" s="4">
        <f>VLOOKUP("eePr", Sheet2!$A$2:$I$10, MATCH(N167, Sheet2!$A$1:$I$1, 0), FALSE)</f>
        <v>1</v>
      </c>
      <c r="AM167" s="4" t="e">
        <f>VLOOKUP("m2Th", Sheet2!$A$2:$I$18, MATCH(P167, Sheet2!$A$1:$I$1, 0), FALSE)</f>
        <v>#N/A</v>
      </c>
      <c r="AN167" s="4" t="e">
        <f>VLOOKUP("chemTh", Sheet2!$A$2:$I$18, MATCH(Q167, Sheet2!$A$1:$I$1, 0), FALSE)</f>
        <v>#N/A</v>
      </c>
      <c r="AO167" s="4" t="e">
        <f>VLOOKUP("chemPr", Sheet2!$A$2:$I$18, MATCH(R167, Sheet2!$A$1:$I$1, 0), FALSE)</f>
        <v>#N/A</v>
      </c>
      <c r="AP167" s="4" t="e">
        <f>VLOOKUP("ppsTh", Sheet2!$A$2:$I$18, MATCH(S167, Sheet2!$A$1:$I$1, 0), FALSE)</f>
        <v>#N/A</v>
      </c>
      <c r="AQ167" s="4" t="e">
        <f>VLOOKUP("ppsPr", Sheet2!$A$2:$I$18, MATCH(T167, Sheet2!$A$1:$I$1, 0), FALSE)</f>
        <v>#N/A</v>
      </c>
      <c r="AR167" s="4" t="e">
        <f>VLOOKUP("wmpPr", Sheet2!$A$2:$I$18, MATCH(U167, Sheet2!$A$1:$I$1, 0), FALSE)</f>
        <v>#N/A</v>
      </c>
      <c r="AS167" s="4" t="e">
        <f>VLOOKUP("pcTh", Sheet2!$A$2:$I$18, MATCH(V167, Sheet2!$A$1:$I$1, 0), FALSE)</f>
        <v>#N/A</v>
      </c>
      <c r="AT167" s="4" t="e">
        <f>VLOOKUP("pcPr", Sheet2!$A$2:$I$18, MATCH(W167, Sheet2!$A$1:$I$1, 0), FALSE)</f>
        <v>#N/A</v>
      </c>
    </row>
    <row r="168" spans="1:46" x14ac:dyDescent="0.2">
      <c r="A168" s="5">
        <v>110</v>
      </c>
      <c r="B168" s="5" t="s">
        <v>541</v>
      </c>
      <c r="C168" s="5" t="s">
        <v>542</v>
      </c>
      <c r="D168" s="5" t="s">
        <v>543</v>
      </c>
      <c r="E168" s="5" t="s">
        <v>16</v>
      </c>
      <c r="F168" s="5" t="s">
        <v>28</v>
      </c>
      <c r="G168" s="5" t="s">
        <v>17</v>
      </c>
      <c r="H168" s="5" t="s">
        <v>18</v>
      </c>
      <c r="I168" s="5" t="s">
        <v>17</v>
      </c>
      <c r="J168" s="5" t="s">
        <v>18</v>
      </c>
      <c r="K168" s="5" t="s">
        <v>28</v>
      </c>
      <c r="L168" s="5" t="s">
        <v>17</v>
      </c>
      <c r="M168" s="5" t="s">
        <v>26</v>
      </c>
      <c r="N168" s="5" t="s">
        <v>17</v>
      </c>
      <c r="Y168" s="4">
        <f t="shared" si="7"/>
        <v>7.8</v>
      </c>
      <c r="Z168" s="4" t="e">
        <f t="shared" si="8"/>
        <v>#N/A</v>
      </c>
      <c r="AA168" s="4">
        <f t="shared" si="6"/>
        <v>7.8</v>
      </c>
      <c r="AC168" s="4">
        <f>VLOOKUP("phyTh", Sheet2!$A$2:$I$10, MATCH(F168, Sheet2!$A$1:$I$1, 0), FALSE)</f>
        <v>1.05</v>
      </c>
      <c r="AD168" s="4">
        <f>VLOOKUP("phyPr", Sheet2!$A$2:$I$10, MATCH(G168, Sheet2!$A$1:$I$1, 0), FALSE)</f>
        <v>0.4</v>
      </c>
      <c r="AE168" s="4">
        <f>VLOOKUP("m1Th", Sheet2!$A$2:$I$10, MATCH(H168, Sheet2!$A$1:$I$1, 0), FALSE)</f>
        <v>1.8</v>
      </c>
      <c r="AF168" s="4">
        <f>VLOOKUP("beeTh", Sheet2!$A$2:$I$10, MATCH(I168, Sheet2!$A$1:$I$1, 0), FALSE)</f>
        <v>1.2</v>
      </c>
      <c r="AG168" s="4">
        <f>VLOOKUP("beePr", Sheet2!$A$2:$I$10, MATCH(J168, Sheet2!$A$1:$I$1, 0), FALSE)</f>
        <v>0.45</v>
      </c>
      <c r="AH168" s="4">
        <f>VLOOKUP("egTh", Sheet2!$A$2:$I$10, MATCH(K168, Sheet2!$A$1:$I$1, 0), FALSE)</f>
        <v>0.7</v>
      </c>
      <c r="AI168" s="4">
        <f>VLOOKUP("egPr", Sheet2!$A$2:$I$10, MATCH(L168, Sheet2!$A$1:$I$1, 0), FALSE)</f>
        <v>0.8</v>
      </c>
      <c r="AJ168" s="4">
        <f>VLOOKUP("emTh", Sheet2!$A$2:$I$10, MATCH(M168, Sheet2!$A$1:$I$1, 0), FALSE)</f>
        <v>0.6</v>
      </c>
      <c r="AK168" s="4">
        <f>VLOOKUP("eePr", Sheet2!$A$2:$I$10, MATCH(N168, Sheet2!$A$1:$I$1, 0), FALSE)</f>
        <v>0.8</v>
      </c>
      <c r="AM168" s="4" t="e">
        <f>VLOOKUP("m2Th", Sheet2!$A$2:$I$18, MATCH(P168, Sheet2!$A$1:$I$1, 0), FALSE)</f>
        <v>#N/A</v>
      </c>
      <c r="AN168" s="4" t="e">
        <f>VLOOKUP("chemTh", Sheet2!$A$2:$I$18, MATCH(Q168, Sheet2!$A$1:$I$1, 0), FALSE)</f>
        <v>#N/A</v>
      </c>
      <c r="AO168" s="4" t="e">
        <f>VLOOKUP("chemPr", Sheet2!$A$2:$I$18, MATCH(R168, Sheet2!$A$1:$I$1, 0), FALSE)</f>
        <v>#N/A</v>
      </c>
      <c r="AP168" s="4" t="e">
        <f>VLOOKUP("ppsTh", Sheet2!$A$2:$I$18, MATCH(S168, Sheet2!$A$1:$I$1, 0), FALSE)</f>
        <v>#N/A</v>
      </c>
      <c r="AQ168" s="4" t="e">
        <f>VLOOKUP("ppsPr", Sheet2!$A$2:$I$18, MATCH(T168, Sheet2!$A$1:$I$1, 0), FALSE)</f>
        <v>#N/A</v>
      </c>
      <c r="AR168" s="4" t="e">
        <f>VLOOKUP("wmpPr", Sheet2!$A$2:$I$18, MATCH(U168, Sheet2!$A$1:$I$1, 0), FALSE)</f>
        <v>#N/A</v>
      </c>
      <c r="AS168" s="4" t="e">
        <f>VLOOKUP("pcTh", Sheet2!$A$2:$I$18, MATCH(V168, Sheet2!$A$1:$I$1, 0), FALSE)</f>
        <v>#N/A</v>
      </c>
      <c r="AT168" s="4" t="e">
        <f>VLOOKUP("pcPr", Sheet2!$A$2:$I$18, MATCH(W168, Sheet2!$A$1:$I$1, 0), FALSE)</f>
        <v>#N/A</v>
      </c>
    </row>
    <row r="169" spans="1:46" x14ac:dyDescent="0.2">
      <c r="A169" s="5">
        <v>62</v>
      </c>
      <c r="B169" s="5" t="s">
        <v>544</v>
      </c>
      <c r="C169" s="5" t="s">
        <v>545</v>
      </c>
      <c r="D169" s="5" t="s">
        <v>546</v>
      </c>
      <c r="E169" s="5" t="s">
        <v>16</v>
      </c>
      <c r="F169" s="5" t="s">
        <v>18</v>
      </c>
      <c r="G169" s="5" t="s">
        <v>18</v>
      </c>
      <c r="H169" s="5" t="s">
        <v>18</v>
      </c>
      <c r="I169" s="5" t="s">
        <v>18</v>
      </c>
      <c r="J169" s="5" t="s">
        <v>19</v>
      </c>
      <c r="K169" s="5" t="s">
        <v>45</v>
      </c>
      <c r="L169" s="5" t="s">
        <v>18</v>
      </c>
      <c r="M169" s="5" t="s">
        <v>17</v>
      </c>
      <c r="N169" s="5" t="s">
        <v>17</v>
      </c>
      <c r="Y169" s="4">
        <f t="shared" si="7"/>
        <v>8.4500000000000011</v>
      </c>
      <c r="Z169" s="4" t="e">
        <f t="shared" si="8"/>
        <v>#N/A</v>
      </c>
      <c r="AA169" s="4">
        <f t="shared" si="6"/>
        <v>8.4500000000000011</v>
      </c>
      <c r="AC169" s="4">
        <f>VLOOKUP("phyTh", Sheet2!$A$2:$I$10, MATCH(F169, Sheet2!$A$1:$I$1, 0), FALSE)</f>
        <v>1.35</v>
      </c>
      <c r="AD169" s="4">
        <f>VLOOKUP("phyPr", Sheet2!$A$2:$I$10, MATCH(G169, Sheet2!$A$1:$I$1, 0), FALSE)</f>
        <v>0.45</v>
      </c>
      <c r="AE169" s="4">
        <f>VLOOKUP("m1Th", Sheet2!$A$2:$I$10, MATCH(H169, Sheet2!$A$1:$I$1, 0), FALSE)</f>
        <v>1.8</v>
      </c>
      <c r="AF169" s="4">
        <f>VLOOKUP("beeTh", Sheet2!$A$2:$I$10, MATCH(I169, Sheet2!$A$1:$I$1, 0), FALSE)</f>
        <v>1.35</v>
      </c>
      <c r="AG169" s="4">
        <f>VLOOKUP("beePr", Sheet2!$A$2:$I$10, MATCH(J169, Sheet2!$A$1:$I$1, 0), FALSE)</f>
        <v>0.5</v>
      </c>
      <c r="AH169" s="4">
        <f>VLOOKUP("egTh", Sheet2!$A$2:$I$10, MATCH(K169, Sheet2!$A$1:$I$1, 0), FALSE)</f>
        <v>0.5</v>
      </c>
      <c r="AI169" s="4">
        <f>VLOOKUP("egPr", Sheet2!$A$2:$I$10, MATCH(L169, Sheet2!$A$1:$I$1, 0), FALSE)</f>
        <v>0.9</v>
      </c>
      <c r="AJ169" s="4">
        <f>VLOOKUP("emTh", Sheet2!$A$2:$I$10, MATCH(M169, Sheet2!$A$1:$I$1, 0), FALSE)</f>
        <v>0.8</v>
      </c>
      <c r="AK169" s="4">
        <f>VLOOKUP("eePr", Sheet2!$A$2:$I$10, MATCH(N169, Sheet2!$A$1:$I$1, 0), FALSE)</f>
        <v>0.8</v>
      </c>
      <c r="AM169" s="4" t="e">
        <f>VLOOKUP("m2Th", Sheet2!$A$2:$I$18, MATCH(P169, Sheet2!$A$1:$I$1, 0), FALSE)</f>
        <v>#N/A</v>
      </c>
      <c r="AN169" s="4" t="e">
        <f>VLOOKUP("chemTh", Sheet2!$A$2:$I$18, MATCH(Q169, Sheet2!$A$1:$I$1, 0), FALSE)</f>
        <v>#N/A</v>
      </c>
      <c r="AO169" s="4" t="e">
        <f>VLOOKUP("chemPr", Sheet2!$A$2:$I$18, MATCH(R169, Sheet2!$A$1:$I$1, 0), FALSE)</f>
        <v>#N/A</v>
      </c>
      <c r="AP169" s="4" t="e">
        <f>VLOOKUP("ppsTh", Sheet2!$A$2:$I$18, MATCH(S169, Sheet2!$A$1:$I$1, 0), FALSE)</f>
        <v>#N/A</v>
      </c>
      <c r="AQ169" s="4" t="e">
        <f>VLOOKUP("ppsPr", Sheet2!$A$2:$I$18, MATCH(T169, Sheet2!$A$1:$I$1, 0), FALSE)</f>
        <v>#N/A</v>
      </c>
      <c r="AR169" s="4" t="e">
        <f>VLOOKUP("wmpPr", Sheet2!$A$2:$I$18, MATCH(U169, Sheet2!$A$1:$I$1, 0), FALSE)</f>
        <v>#N/A</v>
      </c>
      <c r="AS169" s="4" t="e">
        <f>VLOOKUP("pcTh", Sheet2!$A$2:$I$18, MATCH(V169, Sheet2!$A$1:$I$1, 0), FALSE)</f>
        <v>#N/A</v>
      </c>
      <c r="AT169" s="4" t="e">
        <f>VLOOKUP("pcPr", Sheet2!$A$2:$I$18, MATCH(W169, Sheet2!$A$1:$I$1, 0), FALSE)</f>
        <v>#N/A</v>
      </c>
    </row>
    <row r="170" spans="1:46" x14ac:dyDescent="0.2">
      <c r="A170" s="5">
        <v>214</v>
      </c>
      <c r="B170" s="5" t="s">
        <v>547</v>
      </c>
      <c r="C170" s="5" t="s">
        <v>548</v>
      </c>
      <c r="D170" s="5" t="s">
        <v>549</v>
      </c>
      <c r="E170" s="5" t="s">
        <v>16</v>
      </c>
      <c r="F170" s="5" t="s">
        <v>26</v>
      </c>
      <c r="G170" s="5" t="s">
        <v>18</v>
      </c>
      <c r="H170" s="5" t="s">
        <v>29</v>
      </c>
      <c r="I170" s="5" t="s">
        <v>26</v>
      </c>
      <c r="J170" s="5" t="s">
        <v>18</v>
      </c>
      <c r="K170" s="5" t="s">
        <v>29</v>
      </c>
      <c r="L170" s="5" t="s">
        <v>17</v>
      </c>
      <c r="M170" s="5" t="s">
        <v>27</v>
      </c>
      <c r="N170" s="5" t="s">
        <v>17</v>
      </c>
      <c r="Y170" s="4">
        <f t="shared" si="7"/>
        <v>5.5</v>
      </c>
      <c r="Z170" s="4" t="e">
        <f t="shared" si="8"/>
        <v>#N/A</v>
      </c>
      <c r="AA170" s="4">
        <f t="shared" si="6"/>
        <v>5.5</v>
      </c>
      <c r="AC170" s="4">
        <f>VLOOKUP("phyTh", Sheet2!$A$2:$I$10, MATCH(F170, Sheet2!$A$1:$I$1, 0), FALSE)</f>
        <v>0.9</v>
      </c>
      <c r="AD170" s="4">
        <f>VLOOKUP("phyPr", Sheet2!$A$2:$I$10, MATCH(G170, Sheet2!$A$1:$I$1, 0), FALSE)</f>
        <v>0.45</v>
      </c>
      <c r="AE170" s="4">
        <f>VLOOKUP("m1Th", Sheet2!$A$2:$I$10, MATCH(H170, Sheet2!$A$1:$I$1, 0), FALSE)</f>
        <v>0.8</v>
      </c>
      <c r="AF170" s="4">
        <f>VLOOKUP("beeTh", Sheet2!$A$2:$I$10, MATCH(I170, Sheet2!$A$1:$I$1, 0), FALSE)</f>
        <v>0.9</v>
      </c>
      <c r="AG170" s="4">
        <f>VLOOKUP("beePr", Sheet2!$A$2:$I$10, MATCH(J170, Sheet2!$A$1:$I$1, 0), FALSE)</f>
        <v>0.45</v>
      </c>
      <c r="AH170" s="4">
        <f>VLOOKUP("egTh", Sheet2!$A$2:$I$10, MATCH(K170, Sheet2!$A$1:$I$1, 0), FALSE)</f>
        <v>0.4</v>
      </c>
      <c r="AI170" s="4">
        <f>VLOOKUP("egPr", Sheet2!$A$2:$I$10, MATCH(L170, Sheet2!$A$1:$I$1, 0), FALSE)</f>
        <v>0.8</v>
      </c>
      <c r="AJ170" s="4">
        <f>VLOOKUP("emTh", Sheet2!$A$2:$I$10, MATCH(M170, Sheet2!$A$1:$I$1, 0), FALSE)</f>
        <v>0</v>
      </c>
      <c r="AK170" s="4">
        <f>VLOOKUP("eePr", Sheet2!$A$2:$I$10, MATCH(N170, Sheet2!$A$1:$I$1, 0), FALSE)</f>
        <v>0.8</v>
      </c>
      <c r="AM170" s="4" t="e">
        <f>VLOOKUP("m2Th", Sheet2!$A$2:$I$18, MATCH(P170, Sheet2!$A$1:$I$1, 0), FALSE)</f>
        <v>#N/A</v>
      </c>
      <c r="AN170" s="4" t="e">
        <f>VLOOKUP("chemTh", Sheet2!$A$2:$I$18, MATCH(Q170, Sheet2!$A$1:$I$1, 0), FALSE)</f>
        <v>#N/A</v>
      </c>
      <c r="AO170" s="4" t="e">
        <f>VLOOKUP("chemPr", Sheet2!$A$2:$I$18, MATCH(R170, Sheet2!$A$1:$I$1, 0), FALSE)</f>
        <v>#N/A</v>
      </c>
      <c r="AP170" s="4" t="e">
        <f>VLOOKUP("ppsTh", Sheet2!$A$2:$I$18, MATCH(S170, Sheet2!$A$1:$I$1, 0), FALSE)</f>
        <v>#N/A</v>
      </c>
      <c r="AQ170" s="4" t="e">
        <f>VLOOKUP("ppsPr", Sheet2!$A$2:$I$18, MATCH(T170, Sheet2!$A$1:$I$1, 0), FALSE)</f>
        <v>#N/A</v>
      </c>
      <c r="AR170" s="4" t="e">
        <f>VLOOKUP("wmpPr", Sheet2!$A$2:$I$18, MATCH(U170, Sheet2!$A$1:$I$1, 0), FALSE)</f>
        <v>#N/A</v>
      </c>
      <c r="AS170" s="4" t="e">
        <f>VLOOKUP("pcTh", Sheet2!$A$2:$I$18, MATCH(V170, Sheet2!$A$1:$I$1, 0), FALSE)</f>
        <v>#N/A</v>
      </c>
      <c r="AT170" s="4" t="e">
        <f>VLOOKUP("pcPr", Sheet2!$A$2:$I$18, MATCH(W170, Sheet2!$A$1:$I$1, 0), FALSE)</f>
        <v>#N/A</v>
      </c>
    </row>
    <row r="171" spans="1:46" x14ac:dyDescent="0.2">
      <c r="A171" s="5">
        <v>193</v>
      </c>
      <c r="B171" s="5" t="s">
        <v>550</v>
      </c>
      <c r="C171" s="5" t="s">
        <v>551</v>
      </c>
      <c r="D171" s="5" t="s">
        <v>552</v>
      </c>
      <c r="E171" s="5" t="s">
        <v>16</v>
      </c>
      <c r="F171" s="5" t="s">
        <v>27</v>
      </c>
      <c r="G171" s="5" t="s">
        <v>18</v>
      </c>
      <c r="H171" s="5" t="s">
        <v>28</v>
      </c>
      <c r="I171" s="5" t="s">
        <v>28</v>
      </c>
      <c r="J171" s="5" t="s">
        <v>17</v>
      </c>
      <c r="K171" s="5" t="s">
        <v>28</v>
      </c>
      <c r="L171" s="5" t="s">
        <v>17</v>
      </c>
      <c r="M171" s="5" t="s">
        <v>29</v>
      </c>
      <c r="N171" s="5" t="s">
        <v>19</v>
      </c>
      <c r="Y171" s="4">
        <f t="shared" si="7"/>
        <v>6.2</v>
      </c>
      <c r="Z171" s="4" t="e">
        <f t="shared" si="8"/>
        <v>#N/A</v>
      </c>
      <c r="AA171" s="4">
        <f t="shared" si="6"/>
        <v>6.2</v>
      </c>
      <c r="AC171" s="4">
        <f>VLOOKUP("phyTh", Sheet2!$A$2:$I$10, MATCH(F171, Sheet2!$A$1:$I$1, 0), FALSE)</f>
        <v>0</v>
      </c>
      <c r="AD171" s="4">
        <f>VLOOKUP("phyPr", Sheet2!$A$2:$I$10, MATCH(G171, Sheet2!$A$1:$I$1, 0), FALSE)</f>
        <v>0.45</v>
      </c>
      <c r="AE171" s="4">
        <f>VLOOKUP("m1Th", Sheet2!$A$2:$I$10, MATCH(H171, Sheet2!$A$1:$I$1, 0), FALSE)</f>
        <v>1.4</v>
      </c>
      <c r="AF171" s="4">
        <f>VLOOKUP("beeTh", Sheet2!$A$2:$I$10, MATCH(I171, Sheet2!$A$1:$I$1, 0), FALSE)</f>
        <v>1.05</v>
      </c>
      <c r="AG171" s="4">
        <f>VLOOKUP("beePr", Sheet2!$A$2:$I$10, MATCH(J171, Sheet2!$A$1:$I$1, 0), FALSE)</f>
        <v>0.4</v>
      </c>
      <c r="AH171" s="4">
        <f>VLOOKUP("egTh", Sheet2!$A$2:$I$10, MATCH(K171, Sheet2!$A$1:$I$1, 0), FALSE)</f>
        <v>0.7</v>
      </c>
      <c r="AI171" s="4">
        <f>VLOOKUP("egPr", Sheet2!$A$2:$I$10, MATCH(L171, Sheet2!$A$1:$I$1, 0), FALSE)</f>
        <v>0.8</v>
      </c>
      <c r="AJ171" s="4">
        <f>VLOOKUP("emTh", Sheet2!$A$2:$I$10, MATCH(M171, Sheet2!$A$1:$I$1, 0), FALSE)</f>
        <v>0.4</v>
      </c>
      <c r="AK171" s="4">
        <f>VLOOKUP("eePr", Sheet2!$A$2:$I$10, MATCH(N171, Sheet2!$A$1:$I$1, 0), FALSE)</f>
        <v>1</v>
      </c>
      <c r="AM171" s="4" t="e">
        <f>VLOOKUP("m2Th", Sheet2!$A$2:$I$18, MATCH(P171, Sheet2!$A$1:$I$1, 0), FALSE)</f>
        <v>#N/A</v>
      </c>
      <c r="AN171" s="4" t="e">
        <f>VLOOKUP("chemTh", Sheet2!$A$2:$I$18, MATCH(Q171, Sheet2!$A$1:$I$1, 0), FALSE)</f>
        <v>#N/A</v>
      </c>
      <c r="AO171" s="4" t="e">
        <f>VLOOKUP("chemPr", Sheet2!$A$2:$I$18, MATCH(R171, Sheet2!$A$1:$I$1, 0), FALSE)</f>
        <v>#N/A</v>
      </c>
      <c r="AP171" s="4" t="e">
        <f>VLOOKUP("ppsTh", Sheet2!$A$2:$I$18, MATCH(S171, Sheet2!$A$1:$I$1, 0), FALSE)</f>
        <v>#N/A</v>
      </c>
      <c r="AQ171" s="4" t="e">
        <f>VLOOKUP("ppsPr", Sheet2!$A$2:$I$18, MATCH(T171, Sheet2!$A$1:$I$1, 0), FALSE)</f>
        <v>#N/A</v>
      </c>
      <c r="AR171" s="4" t="e">
        <f>VLOOKUP("wmpPr", Sheet2!$A$2:$I$18, MATCH(U171, Sheet2!$A$1:$I$1, 0), FALSE)</f>
        <v>#N/A</v>
      </c>
      <c r="AS171" s="4" t="e">
        <f>VLOOKUP("pcTh", Sheet2!$A$2:$I$18, MATCH(V171, Sheet2!$A$1:$I$1, 0), FALSE)</f>
        <v>#N/A</v>
      </c>
      <c r="AT171" s="4" t="e">
        <f>VLOOKUP("pcPr", Sheet2!$A$2:$I$18, MATCH(W171, Sheet2!$A$1:$I$1, 0), FALSE)</f>
        <v>#N/A</v>
      </c>
    </row>
    <row r="172" spans="1:46" x14ac:dyDescent="0.2">
      <c r="A172" s="5">
        <v>132</v>
      </c>
      <c r="B172" s="5" t="s">
        <v>553</v>
      </c>
      <c r="C172" s="5" t="s">
        <v>554</v>
      </c>
      <c r="D172" s="5" t="s">
        <v>555</v>
      </c>
      <c r="E172" s="5" t="s">
        <v>16</v>
      </c>
      <c r="F172" s="5" t="s">
        <v>28</v>
      </c>
      <c r="G172" s="5" t="s">
        <v>18</v>
      </c>
      <c r="H172" s="5" t="s">
        <v>17</v>
      </c>
      <c r="I172" s="5" t="s">
        <v>17</v>
      </c>
      <c r="J172" s="5" t="s">
        <v>17</v>
      </c>
      <c r="K172" s="5" t="s">
        <v>26</v>
      </c>
      <c r="L172" s="5" t="s">
        <v>17</v>
      </c>
      <c r="M172" s="5" t="s">
        <v>28</v>
      </c>
      <c r="N172" s="5" t="s">
        <v>28</v>
      </c>
      <c r="Y172" s="4">
        <f t="shared" si="7"/>
        <v>7.5</v>
      </c>
      <c r="Z172" s="4" t="e">
        <f t="shared" si="8"/>
        <v>#N/A</v>
      </c>
      <c r="AA172" s="4">
        <f t="shared" si="6"/>
        <v>7.5</v>
      </c>
      <c r="AC172" s="4">
        <f>VLOOKUP("phyTh", Sheet2!$A$2:$I$10, MATCH(F172, Sheet2!$A$1:$I$1, 0), FALSE)</f>
        <v>1.05</v>
      </c>
      <c r="AD172" s="4">
        <f>VLOOKUP("phyPr", Sheet2!$A$2:$I$10, MATCH(G172, Sheet2!$A$1:$I$1, 0), FALSE)</f>
        <v>0.45</v>
      </c>
      <c r="AE172" s="4">
        <f>VLOOKUP("m1Th", Sheet2!$A$2:$I$10, MATCH(H172, Sheet2!$A$1:$I$1, 0), FALSE)</f>
        <v>1.6</v>
      </c>
      <c r="AF172" s="4">
        <f>VLOOKUP("beeTh", Sheet2!$A$2:$I$10, MATCH(I172, Sheet2!$A$1:$I$1, 0), FALSE)</f>
        <v>1.2</v>
      </c>
      <c r="AG172" s="4">
        <f>VLOOKUP("beePr", Sheet2!$A$2:$I$10, MATCH(J172, Sheet2!$A$1:$I$1, 0), FALSE)</f>
        <v>0.4</v>
      </c>
      <c r="AH172" s="4">
        <f>VLOOKUP("egTh", Sheet2!$A$2:$I$10, MATCH(K172, Sheet2!$A$1:$I$1, 0), FALSE)</f>
        <v>0.6</v>
      </c>
      <c r="AI172" s="4">
        <f>VLOOKUP("egPr", Sheet2!$A$2:$I$10, MATCH(L172, Sheet2!$A$1:$I$1, 0), FALSE)</f>
        <v>0.8</v>
      </c>
      <c r="AJ172" s="4">
        <f>VLOOKUP("emTh", Sheet2!$A$2:$I$10, MATCH(M172, Sheet2!$A$1:$I$1, 0), FALSE)</f>
        <v>0.7</v>
      </c>
      <c r="AK172" s="4">
        <f>VLOOKUP("eePr", Sheet2!$A$2:$I$10, MATCH(N172, Sheet2!$A$1:$I$1, 0), FALSE)</f>
        <v>0.7</v>
      </c>
      <c r="AM172" s="4" t="e">
        <f>VLOOKUP("m2Th", Sheet2!$A$2:$I$18, MATCH(P172, Sheet2!$A$1:$I$1, 0), FALSE)</f>
        <v>#N/A</v>
      </c>
      <c r="AN172" s="4" t="e">
        <f>VLOOKUP("chemTh", Sheet2!$A$2:$I$18, MATCH(Q172, Sheet2!$A$1:$I$1, 0), FALSE)</f>
        <v>#N/A</v>
      </c>
      <c r="AO172" s="4" t="e">
        <f>VLOOKUP("chemPr", Sheet2!$A$2:$I$18, MATCH(R172, Sheet2!$A$1:$I$1, 0), FALSE)</f>
        <v>#N/A</v>
      </c>
      <c r="AP172" s="4" t="e">
        <f>VLOOKUP("ppsTh", Sheet2!$A$2:$I$18, MATCH(S172, Sheet2!$A$1:$I$1, 0), FALSE)</f>
        <v>#N/A</v>
      </c>
      <c r="AQ172" s="4" t="e">
        <f>VLOOKUP("ppsPr", Sheet2!$A$2:$I$18, MATCH(T172, Sheet2!$A$1:$I$1, 0), FALSE)</f>
        <v>#N/A</v>
      </c>
      <c r="AR172" s="4" t="e">
        <f>VLOOKUP("wmpPr", Sheet2!$A$2:$I$18, MATCH(U172, Sheet2!$A$1:$I$1, 0), FALSE)</f>
        <v>#N/A</v>
      </c>
      <c r="AS172" s="4" t="e">
        <f>VLOOKUP("pcTh", Sheet2!$A$2:$I$18, MATCH(V172, Sheet2!$A$1:$I$1, 0), FALSE)</f>
        <v>#N/A</v>
      </c>
      <c r="AT172" s="4" t="e">
        <f>VLOOKUP("pcPr", Sheet2!$A$2:$I$18, MATCH(W172, Sheet2!$A$1:$I$1, 0), FALSE)</f>
        <v>#N/A</v>
      </c>
    </row>
    <row r="173" spans="1:46" x14ac:dyDescent="0.2">
      <c r="A173" s="5">
        <v>81</v>
      </c>
      <c r="B173" s="5" t="s">
        <v>556</v>
      </c>
      <c r="C173" s="5" t="s">
        <v>557</v>
      </c>
      <c r="D173" s="5" t="s">
        <v>558</v>
      </c>
      <c r="E173" s="5" t="s">
        <v>16</v>
      </c>
      <c r="F173" s="5" t="s">
        <v>28</v>
      </c>
      <c r="G173" s="5" t="s">
        <v>18</v>
      </c>
      <c r="H173" s="5" t="s">
        <v>17</v>
      </c>
      <c r="I173" s="5" t="s">
        <v>17</v>
      </c>
      <c r="J173" s="5" t="s">
        <v>18</v>
      </c>
      <c r="K173" s="5" t="s">
        <v>19</v>
      </c>
      <c r="L173" s="5" t="s">
        <v>18</v>
      </c>
      <c r="M173" s="5" t="s">
        <v>26</v>
      </c>
      <c r="N173" s="5" t="s">
        <v>19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4">
        <f t="shared" si="7"/>
        <v>8.25</v>
      </c>
      <c r="Z173" s="4" t="e">
        <f t="shared" si="8"/>
        <v>#N/A</v>
      </c>
      <c r="AA173" s="4">
        <f t="shared" si="6"/>
        <v>8.25</v>
      </c>
      <c r="AC173" s="4">
        <f>VLOOKUP("phyTh", Sheet2!$A$2:$I$10, MATCH(F173, Sheet2!$A$1:$I$1, 0), FALSE)</f>
        <v>1.05</v>
      </c>
      <c r="AD173" s="4">
        <f>VLOOKUP("phyPr", Sheet2!$A$2:$I$10, MATCH(G173, Sheet2!$A$1:$I$1, 0), FALSE)</f>
        <v>0.45</v>
      </c>
      <c r="AE173" s="4">
        <f>VLOOKUP("m1Th", Sheet2!$A$2:$I$10, MATCH(H173, Sheet2!$A$1:$I$1, 0), FALSE)</f>
        <v>1.6</v>
      </c>
      <c r="AF173" s="4">
        <f>VLOOKUP("beeTh", Sheet2!$A$2:$I$10, MATCH(I173, Sheet2!$A$1:$I$1, 0), FALSE)</f>
        <v>1.2</v>
      </c>
      <c r="AG173" s="4">
        <f>VLOOKUP("beePr", Sheet2!$A$2:$I$10, MATCH(J173, Sheet2!$A$1:$I$1, 0), FALSE)</f>
        <v>0.45</v>
      </c>
      <c r="AH173" s="4">
        <f>VLOOKUP("egTh", Sheet2!$A$2:$I$10, MATCH(K173, Sheet2!$A$1:$I$1, 0), FALSE)</f>
        <v>1</v>
      </c>
      <c r="AI173" s="4">
        <f>VLOOKUP("egPr", Sheet2!$A$2:$I$10, MATCH(L173, Sheet2!$A$1:$I$1, 0), FALSE)</f>
        <v>0.9</v>
      </c>
      <c r="AJ173" s="4">
        <f>VLOOKUP("emTh", Sheet2!$A$2:$I$10, MATCH(M173, Sheet2!$A$1:$I$1, 0), FALSE)</f>
        <v>0.6</v>
      </c>
      <c r="AK173" s="4">
        <f>VLOOKUP("eePr", Sheet2!$A$2:$I$10, MATCH(N173, Sheet2!$A$1:$I$1, 0), FALSE)</f>
        <v>1</v>
      </c>
      <c r="AM173" s="4" t="e">
        <f>VLOOKUP("m2Th", Sheet2!$A$2:$I$18, MATCH(P173, Sheet2!$A$1:$I$1, 0), FALSE)</f>
        <v>#N/A</v>
      </c>
      <c r="AN173" s="4" t="e">
        <f>VLOOKUP("chemTh", Sheet2!$A$2:$I$18, MATCH(Q173, Sheet2!$A$1:$I$1, 0), FALSE)</f>
        <v>#N/A</v>
      </c>
      <c r="AO173" s="4" t="e">
        <f>VLOOKUP("chemPr", Sheet2!$A$2:$I$18, MATCH(R173, Sheet2!$A$1:$I$1, 0), FALSE)</f>
        <v>#N/A</v>
      </c>
      <c r="AP173" s="4" t="e">
        <f>VLOOKUP("ppsTh", Sheet2!$A$2:$I$18, MATCH(S173, Sheet2!$A$1:$I$1, 0), FALSE)</f>
        <v>#N/A</v>
      </c>
      <c r="AQ173" s="4" t="e">
        <f>VLOOKUP("ppsPr", Sheet2!$A$2:$I$18, MATCH(T173, Sheet2!$A$1:$I$1, 0), FALSE)</f>
        <v>#N/A</v>
      </c>
      <c r="AR173" s="4" t="e">
        <f>VLOOKUP("wmpPr", Sheet2!$A$2:$I$18, MATCH(U173, Sheet2!$A$1:$I$1, 0), FALSE)</f>
        <v>#N/A</v>
      </c>
      <c r="AS173" s="4" t="e">
        <f>VLOOKUP("pcTh", Sheet2!$A$2:$I$18, MATCH(V173, Sheet2!$A$1:$I$1, 0), FALSE)</f>
        <v>#N/A</v>
      </c>
      <c r="AT173" s="4" t="e">
        <f>VLOOKUP("pcPr", Sheet2!$A$2:$I$18, MATCH(W173, Sheet2!$A$1:$I$1, 0), FALSE)</f>
        <v>#N/A</v>
      </c>
    </row>
    <row r="174" spans="1:46" x14ac:dyDescent="0.2">
      <c r="A174" s="5">
        <v>121</v>
      </c>
      <c r="B174" s="5" t="s">
        <v>559</v>
      </c>
      <c r="C174" s="5" t="s">
        <v>560</v>
      </c>
      <c r="D174" s="5" t="s">
        <v>561</v>
      </c>
      <c r="E174" s="5" t="s">
        <v>16</v>
      </c>
      <c r="F174" s="5" t="s">
        <v>17</v>
      </c>
      <c r="G174" s="5" t="s">
        <v>17</v>
      </c>
      <c r="H174" s="5" t="s">
        <v>17</v>
      </c>
      <c r="I174" s="5" t="s">
        <v>28</v>
      </c>
      <c r="J174" s="5" t="s">
        <v>17</v>
      </c>
      <c r="K174" s="5" t="s">
        <v>17</v>
      </c>
      <c r="L174" s="5" t="s">
        <v>17</v>
      </c>
      <c r="M174" s="5" t="s">
        <v>28</v>
      </c>
      <c r="N174" s="5" t="s">
        <v>28</v>
      </c>
      <c r="Y174" s="4">
        <f t="shared" si="7"/>
        <v>7.65</v>
      </c>
      <c r="Z174" s="4" t="e">
        <f t="shared" si="8"/>
        <v>#N/A</v>
      </c>
      <c r="AA174" s="4">
        <f t="shared" si="6"/>
        <v>7.65</v>
      </c>
      <c r="AC174" s="4">
        <f>VLOOKUP("phyTh", Sheet2!$A$2:$I$10, MATCH(F174, Sheet2!$A$1:$I$1, 0), FALSE)</f>
        <v>1.2</v>
      </c>
      <c r="AD174" s="4">
        <f>VLOOKUP("phyPr", Sheet2!$A$2:$I$10, MATCH(G174, Sheet2!$A$1:$I$1, 0), FALSE)</f>
        <v>0.4</v>
      </c>
      <c r="AE174" s="4">
        <f>VLOOKUP("m1Th", Sheet2!$A$2:$I$10, MATCH(H174, Sheet2!$A$1:$I$1, 0), FALSE)</f>
        <v>1.6</v>
      </c>
      <c r="AF174" s="4">
        <f>VLOOKUP("beeTh", Sheet2!$A$2:$I$10, MATCH(I174, Sheet2!$A$1:$I$1, 0), FALSE)</f>
        <v>1.05</v>
      </c>
      <c r="AG174" s="4">
        <f>VLOOKUP("beePr", Sheet2!$A$2:$I$10, MATCH(J174, Sheet2!$A$1:$I$1, 0), FALSE)</f>
        <v>0.4</v>
      </c>
      <c r="AH174" s="4">
        <f>VLOOKUP("egTh", Sheet2!$A$2:$I$10, MATCH(K174, Sheet2!$A$1:$I$1, 0), FALSE)</f>
        <v>0.8</v>
      </c>
      <c r="AI174" s="4">
        <f>VLOOKUP("egPr", Sheet2!$A$2:$I$10, MATCH(L174, Sheet2!$A$1:$I$1, 0), FALSE)</f>
        <v>0.8</v>
      </c>
      <c r="AJ174" s="4">
        <f>VLOOKUP("emTh", Sheet2!$A$2:$I$10, MATCH(M174, Sheet2!$A$1:$I$1, 0), FALSE)</f>
        <v>0.7</v>
      </c>
      <c r="AK174" s="4">
        <f>VLOOKUP("eePr", Sheet2!$A$2:$I$10, MATCH(N174, Sheet2!$A$1:$I$1, 0), FALSE)</f>
        <v>0.7</v>
      </c>
      <c r="AM174" s="4" t="e">
        <f>VLOOKUP("m2Th", Sheet2!$A$2:$I$18, MATCH(P174, Sheet2!$A$1:$I$1, 0), FALSE)</f>
        <v>#N/A</v>
      </c>
      <c r="AN174" s="4" t="e">
        <f>VLOOKUP("chemTh", Sheet2!$A$2:$I$18, MATCH(Q174, Sheet2!$A$1:$I$1, 0), FALSE)</f>
        <v>#N/A</v>
      </c>
      <c r="AO174" s="4" t="e">
        <f>VLOOKUP("chemPr", Sheet2!$A$2:$I$18, MATCH(R174, Sheet2!$A$1:$I$1, 0), FALSE)</f>
        <v>#N/A</v>
      </c>
      <c r="AP174" s="4" t="e">
        <f>VLOOKUP("ppsTh", Sheet2!$A$2:$I$18, MATCH(S174, Sheet2!$A$1:$I$1, 0), FALSE)</f>
        <v>#N/A</v>
      </c>
      <c r="AQ174" s="4" t="e">
        <f>VLOOKUP("ppsPr", Sheet2!$A$2:$I$18, MATCH(T174, Sheet2!$A$1:$I$1, 0), FALSE)</f>
        <v>#N/A</v>
      </c>
      <c r="AR174" s="4" t="e">
        <f>VLOOKUP("wmpPr", Sheet2!$A$2:$I$18, MATCH(U174, Sheet2!$A$1:$I$1, 0), FALSE)</f>
        <v>#N/A</v>
      </c>
      <c r="AS174" s="4" t="e">
        <f>VLOOKUP("pcTh", Sheet2!$A$2:$I$18, MATCH(V174, Sheet2!$A$1:$I$1, 0), FALSE)</f>
        <v>#N/A</v>
      </c>
      <c r="AT174" s="4" t="e">
        <f>VLOOKUP("pcPr", Sheet2!$A$2:$I$18, MATCH(W174, Sheet2!$A$1:$I$1, 0), FALSE)</f>
        <v>#N/A</v>
      </c>
    </row>
    <row r="175" spans="1:46" x14ac:dyDescent="0.2">
      <c r="A175" s="5">
        <v>144</v>
      </c>
      <c r="B175" s="5" t="s">
        <v>562</v>
      </c>
      <c r="C175" s="5" t="s">
        <v>563</v>
      </c>
      <c r="D175" s="5" t="s">
        <v>564</v>
      </c>
      <c r="E175" s="5" t="s">
        <v>16</v>
      </c>
      <c r="F175" s="5" t="s">
        <v>26</v>
      </c>
      <c r="G175" s="5" t="s">
        <v>17</v>
      </c>
      <c r="H175" s="5" t="s">
        <v>28</v>
      </c>
      <c r="I175" s="5" t="s">
        <v>17</v>
      </c>
      <c r="J175" s="5" t="s">
        <v>18</v>
      </c>
      <c r="K175" s="5" t="s">
        <v>26</v>
      </c>
      <c r="L175" s="5" t="s">
        <v>17</v>
      </c>
      <c r="M175" s="5" t="s">
        <v>26</v>
      </c>
      <c r="N175" s="5" t="s">
        <v>18</v>
      </c>
      <c r="Y175" s="4">
        <f t="shared" si="7"/>
        <v>7.25</v>
      </c>
      <c r="Z175" s="4" t="e">
        <f t="shared" si="8"/>
        <v>#N/A</v>
      </c>
      <c r="AA175" s="4">
        <f t="shared" si="6"/>
        <v>7.25</v>
      </c>
      <c r="AC175" s="4">
        <f>VLOOKUP("phyTh", Sheet2!$A$2:$I$10, MATCH(F175, Sheet2!$A$1:$I$1, 0), FALSE)</f>
        <v>0.9</v>
      </c>
      <c r="AD175" s="4">
        <f>VLOOKUP("phyPr", Sheet2!$A$2:$I$10, MATCH(G175, Sheet2!$A$1:$I$1, 0), FALSE)</f>
        <v>0.4</v>
      </c>
      <c r="AE175" s="4">
        <f>VLOOKUP("m1Th", Sheet2!$A$2:$I$10, MATCH(H175, Sheet2!$A$1:$I$1, 0), FALSE)</f>
        <v>1.4</v>
      </c>
      <c r="AF175" s="4">
        <f>VLOOKUP("beeTh", Sheet2!$A$2:$I$10, MATCH(I175, Sheet2!$A$1:$I$1, 0), FALSE)</f>
        <v>1.2</v>
      </c>
      <c r="AG175" s="4">
        <f>VLOOKUP("beePr", Sheet2!$A$2:$I$10, MATCH(J175, Sheet2!$A$1:$I$1, 0), FALSE)</f>
        <v>0.45</v>
      </c>
      <c r="AH175" s="4">
        <f>VLOOKUP("egTh", Sheet2!$A$2:$I$10, MATCH(K175, Sheet2!$A$1:$I$1, 0), FALSE)</f>
        <v>0.6</v>
      </c>
      <c r="AI175" s="4">
        <f>VLOOKUP("egPr", Sheet2!$A$2:$I$10, MATCH(L175, Sheet2!$A$1:$I$1, 0), FALSE)</f>
        <v>0.8</v>
      </c>
      <c r="AJ175" s="4">
        <f>VLOOKUP("emTh", Sheet2!$A$2:$I$10, MATCH(M175, Sheet2!$A$1:$I$1, 0), FALSE)</f>
        <v>0.6</v>
      </c>
      <c r="AK175" s="4">
        <f>VLOOKUP("eePr", Sheet2!$A$2:$I$10, MATCH(N175, Sheet2!$A$1:$I$1, 0), FALSE)</f>
        <v>0.9</v>
      </c>
      <c r="AM175" s="4" t="e">
        <f>VLOOKUP("m2Th", Sheet2!$A$2:$I$18, MATCH(P175, Sheet2!$A$1:$I$1, 0), FALSE)</f>
        <v>#N/A</v>
      </c>
      <c r="AN175" s="4" t="e">
        <f>VLOOKUP("chemTh", Sheet2!$A$2:$I$18, MATCH(Q175, Sheet2!$A$1:$I$1, 0), FALSE)</f>
        <v>#N/A</v>
      </c>
      <c r="AO175" s="4" t="e">
        <f>VLOOKUP("chemPr", Sheet2!$A$2:$I$18, MATCH(R175, Sheet2!$A$1:$I$1, 0), FALSE)</f>
        <v>#N/A</v>
      </c>
      <c r="AP175" s="4" t="e">
        <f>VLOOKUP("ppsTh", Sheet2!$A$2:$I$18, MATCH(S175, Sheet2!$A$1:$I$1, 0), FALSE)</f>
        <v>#N/A</v>
      </c>
      <c r="AQ175" s="4" t="e">
        <f>VLOOKUP("ppsPr", Sheet2!$A$2:$I$18, MATCH(T175, Sheet2!$A$1:$I$1, 0), FALSE)</f>
        <v>#N/A</v>
      </c>
      <c r="AR175" s="4" t="e">
        <f>VLOOKUP("wmpPr", Sheet2!$A$2:$I$18, MATCH(U175, Sheet2!$A$1:$I$1, 0), FALSE)</f>
        <v>#N/A</v>
      </c>
      <c r="AS175" s="4" t="e">
        <f>VLOOKUP("pcTh", Sheet2!$A$2:$I$18, MATCH(V175, Sheet2!$A$1:$I$1, 0), FALSE)</f>
        <v>#N/A</v>
      </c>
      <c r="AT175" s="4" t="e">
        <f>VLOOKUP("pcPr", Sheet2!$A$2:$I$18, MATCH(W175, Sheet2!$A$1:$I$1, 0), FALSE)</f>
        <v>#N/A</v>
      </c>
    </row>
    <row r="176" spans="1:46" x14ac:dyDescent="0.2">
      <c r="A176" s="5">
        <v>269</v>
      </c>
      <c r="B176" s="5" t="s">
        <v>809</v>
      </c>
      <c r="C176" s="5" t="s">
        <v>810</v>
      </c>
      <c r="D176" s="5" t="s">
        <v>811</v>
      </c>
      <c r="E176" s="5" t="s">
        <v>16</v>
      </c>
      <c r="F176" s="5" t="s">
        <v>45</v>
      </c>
      <c r="G176" s="5" t="s">
        <v>18</v>
      </c>
      <c r="H176" s="5" t="s">
        <v>27</v>
      </c>
      <c r="I176" s="5" t="s">
        <v>29</v>
      </c>
      <c r="J176" s="5" t="s">
        <v>17</v>
      </c>
      <c r="K176" s="5" t="s">
        <v>27</v>
      </c>
      <c r="L176" s="5" t="s">
        <v>28</v>
      </c>
      <c r="M176" s="5" t="s">
        <v>27</v>
      </c>
      <c r="N176" s="5" t="s">
        <v>28</v>
      </c>
      <c r="Y176" s="4">
        <f t="shared" si="7"/>
        <v>3.5999999999999996</v>
      </c>
      <c r="Z176" s="4" t="e">
        <f t="shared" si="8"/>
        <v>#N/A</v>
      </c>
      <c r="AA176" s="4">
        <f t="shared" si="6"/>
        <v>3.5999999999999996</v>
      </c>
      <c r="AC176" s="4">
        <f>VLOOKUP("phyTh", Sheet2!$A$2:$I$10, MATCH(F176, Sheet2!$A$1:$I$1, 0), FALSE)</f>
        <v>0.75</v>
      </c>
      <c r="AD176" s="4">
        <f>VLOOKUP("phyPr", Sheet2!$A$2:$I$10, MATCH(G176, Sheet2!$A$1:$I$1, 0), FALSE)</f>
        <v>0.45</v>
      </c>
      <c r="AE176" s="4">
        <f>VLOOKUP("m1Th", Sheet2!$A$2:$I$10, MATCH(H176, Sheet2!$A$1:$I$1, 0), FALSE)</f>
        <v>0</v>
      </c>
      <c r="AF176" s="4">
        <f>VLOOKUP("beeTh", Sheet2!$A$2:$I$10, MATCH(I176, Sheet2!$A$1:$I$1, 0), FALSE)</f>
        <v>0.6</v>
      </c>
      <c r="AG176" s="4">
        <f>VLOOKUP("beePr", Sheet2!$A$2:$I$10, MATCH(J176, Sheet2!$A$1:$I$1, 0), FALSE)</f>
        <v>0.4</v>
      </c>
      <c r="AH176" s="4">
        <f>VLOOKUP("egTh", Sheet2!$A$2:$I$10, MATCH(K176, Sheet2!$A$1:$I$1, 0), FALSE)</f>
        <v>0</v>
      </c>
      <c r="AI176" s="4">
        <f>VLOOKUP("egPr", Sheet2!$A$2:$I$10, MATCH(L176, Sheet2!$A$1:$I$1, 0), FALSE)</f>
        <v>0.7</v>
      </c>
      <c r="AJ176" s="4">
        <f>VLOOKUP("emTh", Sheet2!$A$2:$I$10, MATCH(M176, Sheet2!$A$1:$I$1, 0), FALSE)</f>
        <v>0</v>
      </c>
      <c r="AK176" s="4">
        <f>VLOOKUP("eePr", Sheet2!$A$2:$I$10, MATCH(N176, Sheet2!$A$1:$I$1, 0), FALSE)</f>
        <v>0.7</v>
      </c>
      <c r="AM176" s="4" t="e">
        <f>VLOOKUP("m2Th", Sheet2!$A$2:$I$18, MATCH(P176, Sheet2!$A$1:$I$1, 0), FALSE)</f>
        <v>#N/A</v>
      </c>
      <c r="AN176" s="4" t="e">
        <f>VLOOKUP("chemTh", Sheet2!$A$2:$I$18, MATCH(Q176, Sheet2!$A$1:$I$1, 0), FALSE)</f>
        <v>#N/A</v>
      </c>
      <c r="AO176" s="4" t="e">
        <f>VLOOKUP("chemPr", Sheet2!$A$2:$I$18, MATCH(R176, Sheet2!$A$1:$I$1, 0), FALSE)</f>
        <v>#N/A</v>
      </c>
      <c r="AP176" s="4" t="e">
        <f>VLOOKUP("ppsTh", Sheet2!$A$2:$I$18, MATCH(S176, Sheet2!$A$1:$I$1, 0), FALSE)</f>
        <v>#N/A</v>
      </c>
      <c r="AQ176" s="4" t="e">
        <f>VLOOKUP("ppsPr", Sheet2!$A$2:$I$18, MATCH(T176, Sheet2!$A$1:$I$1, 0), FALSE)</f>
        <v>#N/A</v>
      </c>
      <c r="AR176" s="4" t="e">
        <f>VLOOKUP("wmpPr", Sheet2!$A$2:$I$18, MATCH(U176, Sheet2!$A$1:$I$1, 0), FALSE)</f>
        <v>#N/A</v>
      </c>
      <c r="AS176" s="4" t="e">
        <f>VLOOKUP("pcTh", Sheet2!$A$2:$I$18, MATCH(V176, Sheet2!$A$1:$I$1, 0), FALSE)</f>
        <v>#N/A</v>
      </c>
      <c r="AT176" s="4" t="e">
        <f>VLOOKUP("pcPr", Sheet2!$A$2:$I$18, MATCH(W176, Sheet2!$A$1:$I$1, 0), FALSE)</f>
        <v>#N/A</v>
      </c>
    </row>
    <row r="177" spans="1:46" x14ac:dyDescent="0.2">
      <c r="A177" s="5">
        <v>282</v>
      </c>
      <c r="B177" s="5" t="s">
        <v>812</v>
      </c>
      <c r="C177" s="5" t="s">
        <v>813</v>
      </c>
      <c r="D177" s="5" t="s">
        <v>565</v>
      </c>
      <c r="E177" s="5" t="s">
        <v>16</v>
      </c>
      <c r="F177" s="5" t="s">
        <v>27</v>
      </c>
      <c r="G177" s="5" t="s">
        <v>28</v>
      </c>
      <c r="H177" s="5" t="s">
        <v>29</v>
      </c>
      <c r="I177" s="5" t="s">
        <v>27</v>
      </c>
      <c r="J177" s="5" t="s">
        <v>17</v>
      </c>
      <c r="K177" s="5" t="s">
        <v>27</v>
      </c>
      <c r="L177" s="5" t="s">
        <v>17</v>
      </c>
      <c r="M177" s="5" t="s">
        <v>27</v>
      </c>
      <c r="N177" s="5" t="s">
        <v>17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4">
        <f t="shared" si="7"/>
        <v>3.1499999999999995</v>
      </c>
      <c r="Z177" s="4" t="e">
        <f t="shared" si="8"/>
        <v>#N/A</v>
      </c>
      <c r="AA177" s="4">
        <f t="shared" si="6"/>
        <v>3.1499999999999995</v>
      </c>
      <c r="AC177" s="4">
        <f>VLOOKUP("phyTh", Sheet2!$A$2:$I$10, MATCH(F177, Sheet2!$A$1:$I$1, 0), FALSE)</f>
        <v>0</v>
      </c>
      <c r="AD177" s="4">
        <f>VLOOKUP("phyPr", Sheet2!$A$2:$I$10, MATCH(G177, Sheet2!$A$1:$I$1, 0), FALSE)</f>
        <v>0.35</v>
      </c>
      <c r="AE177" s="4">
        <f>VLOOKUP("m1Th", Sheet2!$A$2:$I$10, MATCH(H177, Sheet2!$A$1:$I$1, 0), FALSE)</f>
        <v>0.8</v>
      </c>
      <c r="AF177" s="4">
        <f>VLOOKUP("beeTh", Sheet2!$A$2:$I$10, MATCH(I177, Sheet2!$A$1:$I$1, 0), FALSE)</f>
        <v>0</v>
      </c>
      <c r="AG177" s="4">
        <f>VLOOKUP("beePr", Sheet2!$A$2:$I$10, MATCH(J177, Sheet2!$A$1:$I$1, 0), FALSE)</f>
        <v>0.4</v>
      </c>
      <c r="AH177" s="4">
        <f>VLOOKUP("egTh", Sheet2!$A$2:$I$10, MATCH(K177, Sheet2!$A$1:$I$1, 0), FALSE)</f>
        <v>0</v>
      </c>
      <c r="AI177" s="4">
        <f>VLOOKUP("egPr", Sheet2!$A$2:$I$10, MATCH(L177, Sheet2!$A$1:$I$1, 0), FALSE)</f>
        <v>0.8</v>
      </c>
      <c r="AJ177" s="4">
        <f>VLOOKUP("emTh", Sheet2!$A$2:$I$10, MATCH(M177, Sheet2!$A$1:$I$1, 0), FALSE)</f>
        <v>0</v>
      </c>
      <c r="AK177" s="4">
        <f>VLOOKUP("eePr", Sheet2!$A$2:$I$10, MATCH(N177, Sheet2!$A$1:$I$1, 0), FALSE)</f>
        <v>0.8</v>
      </c>
      <c r="AM177" s="4" t="e">
        <f>VLOOKUP("m2Th", Sheet2!$A$2:$I$18, MATCH(P177, Sheet2!$A$1:$I$1, 0), FALSE)</f>
        <v>#N/A</v>
      </c>
      <c r="AN177" s="4" t="e">
        <f>VLOOKUP("chemTh", Sheet2!$A$2:$I$18, MATCH(Q177, Sheet2!$A$1:$I$1, 0), FALSE)</f>
        <v>#N/A</v>
      </c>
      <c r="AO177" s="4" t="e">
        <f>VLOOKUP("chemPr", Sheet2!$A$2:$I$18, MATCH(R177, Sheet2!$A$1:$I$1, 0), FALSE)</f>
        <v>#N/A</v>
      </c>
      <c r="AP177" s="4" t="e">
        <f>VLOOKUP("ppsTh", Sheet2!$A$2:$I$18, MATCH(S177, Sheet2!$A$1:$I$1, 0), FALSE)</f>
        <v>#N/A</v>
      </c>
      <c r="AQ177" s="4" t="e">
        <f>VLOOKUP("ppsPr", Sheet2!$A$2:$I$18, MATCH(T177, Sheet2!$A$1:$I$1, 0), FALSE)</f>
        <v>#N/A</v>
      </c>
      <c r="AR177" s="4" t="e">
        <f>VLOOKUP("wmpPr", Sheet2!$A$2:$I$18, MATCH(U177, Sheet2!$A$1:$I$1, 0), FALSE)</f>
        <v>#N/A</v>
      </c>
      <c r="AS177" s="4" t="e">
        <f>VLOOKUP("pcTh", Sheet2!$A$2:$I$18, MATCH(V177, Sheet2!$A$1:$I$1, 0), FALSE)</f>
        <v>#N/A</v>
      </c>
      <c r="AT177" s="4" t="e">
        <f>VLOOKUP("pcPr", Sheet2!$A$2:$I$18, MATCH(W177, Sheet2!$A$1:$I$1, 0), FALSE)</f>
        <v>#N/A</v>
      </c>
    </row>
    <row r="178" spans="1:46" x14ac:dyDescent="0.2">
      <c r="A178" s="5">
        <v>191</v>
      </c>
      <c r="B178" s="5" t="s">
        <v>814</v>
      </c>
      <c r="C178" s="5" t="s">
        <v>815</v>
      </c>
      <c r="D178" s="5" t="s">
        <v>816</v>
      </c>
      <c r="E178" s="5" t="s">
        <v>16</v>
      </c>
      <c r="F178" s="5" t="s">
        <v>29</v>
      </c>
      <c r="G178" s="5" t="s">
        <v>17</v>
      </c>
      <c r="H178" s="5" t="s">
        <v>28</v>
      </c>
      <c r="I178" s="5" t="s">
        <v>26</v>
      </c>
      <c r="J178" s="5" t="s">
        <v>28</v>
      </c>
      <c r="K178" s="5" t="s">
        <v>26</v>
      </c>
      <c r="L178" s="5" t="s">
        <v>17</v>
      </c>
      <c r="M178" s="5" t="s">
        <v>29</v>
      </c>
      <c r="N178" s="5" t="s">
        <v>17</v>
      </c>
      <c r="Y178" s="4">
        <f t="shared" si="7"/>
        <v>6.25</v>
      </c>
      <c r="Z178" s="4" t="e">
        <f t="shared" si="8"/>
        <v>#N/A</v>
      </c>
      <c r="AA178" s="4">
        <f t="shared" si="6"/>
        <v>6.25</v>
      </c>
      <c r="AC178" s="4">
        <f>VLOOKUP("phyTh", Sheet2!$A$2:$I$10, MATCH(F178, Sheet2!$A$1:$I$1, 0), FALSE)</f>
        <v>0.6</v>
      </c>
      <c r="AD178" s="4">
        <f>VLOOKUP("phyPr", Sheet2!$A$2:$I$10, MATCH(G178, Sheet2!$A$1:$I$1, 0), FALSE)</f>
        <v>0.4</v>
      </c>
      <c r="AE178" s="4">
        <f>VLOOKUP("m1Th", Sheet2!$A$2:$I$10, MATCH(H178, Sheet2!$A$1:$I$1, 0), FALSE)</f>
        <v>1.4</v>
      </c>
      <c r="AF178" s="4">
        <f>VLOOKUP("beeTh", Sheet2!$A$2:$I$10, MATCH(I178, Sheet2!$A$1:$I$1, 0), FALSE)</f>
        <v>0.9</v>
      </c>
      <c r="AG178" s="4">
        <f>VLOOKUP("beePr", Sheet2!$A$2:$I$10, MATCH(J178, Sheet2!$A$1:$I$1, 0), FALSE)</f>
        <v>0.35</v>
      </c>
      <c r="AH178" s="4">
        <f>VLOOKUP("egTh", Sheet2!$A$2:$I$10, MATCH(K178, Sheet2!$A$1:$I$1, 0), FALSE)</f>
        <v>0.6</v>
      </c>
      <c r="AI178" s="4">
        <f>VLOOKUP("egPr", Sheet2!$A$2:$I$10, MATCH(L178, Sheet2!$A$1:$I$1, 0), FALSE)</f>
        <v>0.8</v>
      </c>
      <c r="AJ178" s="4">
        <f>VLOOKUP("emTh", Sheet2!$A$2:$I$10, MATCH(M178, Sheet2!$A$1:$I$1, 0), FALSE)</f>
        <v>0.4</v>
      </c>
      <c r="AK178" s="4">
        <f>VLOOKUP("eePr", Sheet2!$A$2:$I$10, MATCH(N178, Sheet2!$A$1:$I$1, 0), FALSE)</f>
        <v>0.8</v>
      </c>
      <c r="AM178" s="4" t="e">
        <f>VLOOKUP("m2Th", Sheet2!$A$2:$I$18, MATCH(P178, Sheet2!$A$1:$I$1, 0), FALSE)</f>
        <v>#N/A</v>
      </c>
      <c r="AN178" s="4" t="e">
        <f>VLOOKUP("chemTh", Sheet2!$A$2:$I$18, MATCH(Q178, Sheet2!$A$1:$I$1, 0), FALSE)</f>
        <v>#N/A</v>
      </c>
      <c r="AO178" s="4" t="e">
        <f>VLOOKUP("chemPr", Sheet2!$A$2:$I$18, MATCH(R178, Sheet2!$A$1:$I$1, 0), FALSE)</f>
        <v>#N/A</v>
      </c>
      <c r="AP178" s="4" t="e">
        <f>VLOOKUP("ppsTh", Sheet2!$A$2:$I$18, MATCH(S178, Sheet2!$A$1:$I$1, 0), FALSE)</f>
        <v>#N/A</v>
      </c>
      <c r="AQ178" s="4" t="e">
        <f>VLOOKUP("ppsPr", Sheet2!$A$2:$I$18, MATCH(T178, Sheet2!$A$1:$I$1, 0), FALSE)</f>
        <v>#N/A</v>
      </c>
      <c r="AR178" s="4" t="e">
        <f>VLOOKUP("wmpPr", Sheet2!$A$2:$I$18, MATCH(U178, Sheet2!$A$1:$I$1, 0), FALSE)</f>
        <v>#N/A</v>
      </c>
      <c r="AS178" s="4" t="e">
        <f>VLOOKUP("pcTh", Sheet2!$A$2:$I$18, MATCH(V178, Sheet2!$A$1:$I$1, 0), FALSE)</f>
        <v>#N/A</v>
      </c>
      <c r="AT178" s="4" t="e">
        <f>VLOOKUP("pcPr", Sheet2!$A$2:$I$18, MATCH(W178, Sheet2!$A$1:$I$1, 0), FALSE)</f>
        <v>#N/A</v>
      </c>
    </row>
    <row r="179" spans="1:46" x14ac:dyDescent="0.2">
      <c r="A179" s="5">
        <v>257</v>
      </c>
      <c r="B179" s="5" t="s">
        <v>817</v>
      </c>
      <c r="C179" s="5" t="s">
        <v>818</v>
      </c>
      <c r="D179" s="5" t="s">
        <v>567</v>
      </c>
      <c r="E179" s="5" t="s">
        <v>16</v>
      </c>
      <c r="F179" s="5" t="s">
        <v>27</v>
      </c>
      <c r="G179" s="5" t="s">
        <v>17</v>
      </c>
      <c r="H179" s="5" t="s">
        <v>26</v>
      </c>
      <c r="I179" s="5" t="s">
        <v>27</v>
      </c>
      <c r="J179" s="5" t="s">
        <v>17</v>
      </c>
      <c r="K179" s="5" t="s">
        <v>26</v>
      </c>
      <c r="L179" s="5" t="s">
        <v>17</v>
      </c>
      <c r="M179" s="5" t="s">
        <v>27</v>
      </c>
      <c r="N179" s="5" t="s">
        <v>17</v>
      </c>
      <c r="Y179" s="4">
        <f t="shared" si="7"/>
        <v>4.2</v>
      </c>
      <c r="Z179" s="4" t="e">
        <f t="shared" si="8"/>
        <v>#N/A</v>
      </c>
      <c r="AA179" s="4">
        <f t="shared" si="6"/>
        <v>4.2</v>
      </c>
      <c r="AC179" s="4">
        <f>VLOOKUP("phyTh", Sheet2!$A$2:$I$10, MATCH(F179, Sheet2!$A$1:$I$1, 0), FALSE)</f>
        <v>0</v>
      </c>
      <c r="AD179" s="4">
        <f>VLOOKUP("phyPr", Sheet2!$A$2:$I$10, MATCH(G179, Sheet2!$A$1:$I$1, 0), FALSE)</f>
        <v>0.4</v>
      </c>
      <c r="AE179" s="4">
        <f>VLOOKUP("m1Th", Sheet2!$A$2:$I$10, MATCH(H179, Sheet2!$A$1:$I$1, 0), FALSE)</f>
        <v>1.2</v>
      </c>
      <c r="AF179" s="4">
        <f>VLOOKUP("beeTh", Sheet2!$A$2:$I$10, MATCH(I179, Sheet2!$A$1:$I$1, 0), FALSE)</f>
        <v>0</v>
      </c>
      <c r="AG179" s="4">
        <f>VLOOKUP("beePr", Sheet2!$A$2:$I$10, MATCH(J179, Sheet2!$A$1:$I$1, 0), FALSE)</f>
        <v>0.4</v>
      </c>
      <c r="AH179" s="4">
        <f>VLOOKUP("egTh", Sheet2!$A$2:$I$10, MATCH(K179, Sheet2!$A$1:$I$1, 0), FALSE)</f>
        <v>0.6</v>
      </c>
      <c r="AI179" s="4">
        <f>VLOOKUP("egPr", Sheet2!$A$2:$I$10, MATCH(L179, Sheet2!$A$1:$I$1, 0), FALSE)</f>
        <v>0.8</v>
      </c>
      <c r="AJ179" s="4">
        <f>VLOOKUP("emTh", Sheet2!$A$2:$I$10, MATCH(M179, Sheet2!$A$1:$I$1, 0), FALSE)</f>
        <v>0</v>
      </c>
      <c r="AK179" s="4">
        <f>VLOOKUP("eePr", Sheet2!$A$2:$I$10, MATCH(N179, Sheet2!$A$1:$I$1, 0), FALSE)</f>
        <v>0.8</v>
      </c>
      <c r="AM179" s="4" t="e">
        <f>VLOOKUP("m2Th", Sheet2!$A$2:$I$18, MATCH(P179, Sheet2!$A$1:$I$1, 0), FALSE)</f>
        <v>#N/A</v>
      </c>
      <c r="AN179" s="4" t="e">
        <f>VLOOKUP("chemTh", Sheet2!$A$2:$I$18, MATCH(Q179, Sheet2!$A$1:$I$1, 0), FALSE)</f>
        <v>#N/A</v>
      </c>
      <c r="AO179" s="4" t="e">
        <f>VLOOKUP("chemPr", Sheet2!$A$2:$I$18, MATCH(R179, Sheet2!$A$1:$I$1, 0), FALSE)</f>
        <v>#N/A</v>
      </c>
      <c r="AP179" s="4" t="e">
        <f>VLOOKUP("ppsTh", Sheet2!$A$2:$I$18, MATCH(S179, Sheet2!$A$1:$I$1, 0), FALSE)</f>
        <v>#N/A</v>
      </c>
      <c r="AQ179" s="4" t="e">
        <f>VLOOKUP("ppsPr", Sheet2!$A$2:$I$18, MATCH(T179, Sheet2!$A$1:$I$1, 0), FALSE)</f>
        <v>#N/A</v>
      </c>
      <c r="AR179" s="4" t="e">
        <f>VLOOKUP("wmpPr", Sheet2!$A$2:$I$18, MATCH(U179, Sheet2!$A$1:$I$1, 0), FALSE)</f>
        <v>#N/A</v>
      </c>
      <c r="AS179" s="4" t="e">
        <f>VLOOKUP("pcTh", Sheet2!$A$2:$I$18, MATCH(V179, Sheet2!$A$1:$I$1, 0), FALSE)</f>
        <v>#N/A</v>
      </c>
      <c r="AT179" s="4" t="e">
        <f>VLOOKUP("pcPr", Sheet2!$A$2:$I$18, MATCH(W179, Sheet2!$A$1:$I$1, 0), FALSE)</f>
        <v>#N/A</v>
      </c>
    </row>
    <row r="180" spans="1:46" x14ac:dyDescent="0.2">
      <c r="A180" s="5">
        <v>236</v>
      </c>
      <c r="B180" s="5" t="s">
        <v>819</v>
      </c>
      <c r="C180" s="5" t="s">
        <v>820</v>
      </c>
      <c r="D180" s="5" t="s">
        <v>821</v>
      </c>
      <c r="E180" s="5" t="s">
        <v>16</v>
      </c>
      <c r="F180" s="5" t="s">
        <v>27</v>
      </c>
      <c r="G180" s="5" t="s">
        <v>18</v>
      </c>
      <c r="H180" s="5" t="s">
        <v>45</v>
      </c>
      <c r="I180" s="5" t="s">
        <v>26</v>
      </c>
      <c r="J180" s="5" t="s">
        <v>28</v>
      </c>
      <c r="K180" s="5" t="s">
        <v>45</v>
      </c>
      <c r="L180" s="5" t="s">
        <v>26</v>
      </c>
      <c r="M180" s="5" t="s">
        <v>29</v>
      </c>
      <c r="N180" s="5" t="s">
        <v>17</v>
      </c>
      <c r="Y180" s="4">
        <f t="shared" si="7"/>
        <v>5</v>
      </c>
      <c r="Z180" s="4" t="e">
        <f t="shared" si="8"/>
        <v>#N/A</v>
      </c>
      <c r="AA180" s="4">
        <f t="shared" si="6"/>
        <v>5</v>
      </c>
      <c r="AC180" s="4">
        <f>VLOOKUP("phyTh", Sheet2!$A$2:$I$10, MATCH(F180, Sheet2!$A$1:$I$1, 0), FALSE)</f>
        <v>0</v>
      </c>
      <c r="AD180" s="4">
        <f>VLOOKUP("phyPr", Sheet2!$A$2:$I$10, MATCH(G180, Sheet2!$A$1:$I$1, 0), FALSE)</f>
        <v>0.45</v>
      </c>
      <c r="AE180" s="4">
        <f>VLOOKUP("m1Th", Sheet2!$A$2:$I$10, MATCH(H180, Sheet2!$A$1:$I$1, 0), FALSE)</f>
        <v>1</v>
      </c>
      <c r="AF180" s="4">
        <f>VLOOKUP("beeTh", Sheet2!$A$2:$I$10, MATCH(I180, Sheet2!$A$1:$I$1, 0), FALSE)</f>
        <v>0.9</v>
      </c>
      <c r="AG180" s="4">
        <f>VLOOKUP("beePr", Sheet2!$A$2:$I$10, MATCH(J180, Sheet2!$A$1:$I$1, 0), FALSE)</f>
        <v>0.35</v>
      </c>
      <c r="AH180" s="4">
        <f>VLOOKUP("egTh", Sheet2!$A$2:$I$10, MATCH(K180, Sheet2!$A$1:$I$1, 0), FALSE)</f>
        <v>0.5</v>
      </c>
      <c r="AI180" s="4">
        <f>VLOOKUP("egPr", Sheet2!$A$2:$I$10, MATCH(L180, Sheet2!$A$1:$I$1, 0), FALSE)</f>
        <v>0.6</v>
      </c>
      <c r="AJ180" s="4">
        <f>VLOOKUP("emTh", Sheet2!$A$2:$I$10, MATCH(M180, Sheet2!$A$1:$I$1, 0), FALSE)</f>
        <v>0.4</v>
      </c>
      <c r="AK180" s="4">
        <f>VLOOKUP("eePr", Sheet2!$A$2:$I$10, MATCH(N180, Sheet2!$A$1:$I$1, 0), FALSE)</f>
        <v>0.8</v>
      </c>
      <c r="AM180" s="4" t="e">
        <f>VLOOKUP("m2Th", Sheet2!$A$2:$I$18, MATCH(P180, Sheet2!$A$1:$I$1, 0), FALSE)</f>
        <v>#N/A</v>
      </c>
      <c r="AN180" s="4" t="e">
        <f>VLOOKUP("chemTh", Sheet2!$A$2:$I$18, MATCH(Q180, Sheet2!$A$1:$I$1, 0), FALSE)</f>
        <v>#N/A</v>
      </c>
      <c r="AO180" s="4" t="e">
        <f>VLOOKUP("chemPr", Sheet2!$A$2:$I$18, MATCH(R180, Sheet2!$A$1:$I$1, 0), FALSE)</f>
        <v>#N/A</v>
      </c>
      <c r="AP180" s="4" t="e">
        <f>VLOOKUP("ppsTh", Sheet2!$A$2:$I$18, MATCH(S180, Sheet2!$A$1:$I$1, 0), FALSE)</f>
        <v>#N/A</v>
      </c>
      <c r="AQ180" s="4" t="e">
        <f>VLOOKUP("ppsPr", Sheet2!$A$2:$I$18, MATCH(T180, Sheet2!$A$1:$I$1, 0), FALSE)</f>
        <v>#N/A</v>
      </c>
      <c r="AR180" s="4" t="e">
        <f>VLOOKUP("wmpPr", Sheet2!$A$2:$I$18, MATCH(U180, Sheet2!$A$1:$I$1, 0), FALSE)</f>
        <v>#N/A</v>
      </c>
      <c r="AS180" s="4" t="e">
        <f>VLOOKUP("pcTh", Sheet2!$A$2:$I$18, MATCH(V180, Sheet2!$A$1:$I$1, 0), FALSE)</f>
        <v>#N/A</v>
      </c>
      <c r="AT180" s="4" t="e">
        <f>VLOOKUP("pcPr", Sheet2!$A$2:$I$18, MATCH(W180, Sheet2!$A$1:$I$1, 0), FALSE)</f>
        <v>#N/A</v>
      </c>
    </row>
    <row r="181" spans="1:46" x14ac:dyDescent="0.2">
      <c r="A181" s="5">
        <v>173</v>
      </c>
      <c r="B181" s="5" t="s">
        <v>822</v>
      </c>
      <c r="C181" s="5" t="s">
        <v>823</v>
      </c>
      <c r="D181" s="5" t="s">
        <v>824</v>
      </c>
      <c r="E181" s="5" t="s">
        <v>16</v>
      </c>
      <c r="F181" s="5" t="s">
        <v>26</v>
      </c>
      <c r="G181" s="5" t="s">
        <v>17</v>
      </c>
      <c r="H181" s="5" t="s">
        <v>28</v>
      </c>
      <c r="I181" s="5" t="s">
        <v>28</v>
      </c>
      <c r="J181" s="5" t="s">
        <v>18</v>
      </c>
      <c r="K181" s="5" t="s">
        <v>45</v>
      </c>
      <c r="L181" s="5" t="s">
        <v>17</v>
      </c>
      <c r="M181" s="5" t="s">
        <v>29</v>
      </c>
      <c r="N181" s="5" t="s">
        <v>17</v>
      </c>
      <c r="Y181" s="4">
        <f t="shared" si="7"/>
        <v>6.7</v>
      </c>
      <c r="Z181" s="4" t="e">
        <f t="shared" si="8"/>
        <v>#N/A</v>
      </c>
      <c r="AA181" s="4">
        <f t="shared" si="6"/>
        <v>6.7</v>
      </c>
      <c r="AC181" s="4">
        <f>VLOOKUP("phyTh", Sheet2!$A$2:$I$10, MATCH(F181, Sheet2!$A$1:$I$1, 0), FALSE)</f>
        <v>0.9</v>
      </c>
      <c r="AD181" s="4">
        <f>VLOOKUP("phyPr", Sheet2!$A$2:$I$10, MATCH(G181, Sheet2!$A$1:$I$1, 0), FALSE)</f>
        <v>0.4</v>
      </c>
      <c r="AE181" s="4">
        <f>VLOOKUP("m1Th", Sheet2!$A$2:$I$10, MATCH(H181, Sheet2!$A$1:$I$1, 0), FALSE)</f>
        <v>1.4</v>
      </c>
      <c r="AF181" s="4">
        <f>VLOOKUP("beeTh", Sheet2!$A$2:$I$10, MATCH(I181, Sheet2!$A$1:$I$1, 0), FALSE)</f>
        <v>1.05</v>
      </c>
      <c r="AG181" s="4">
        <f>VLOOKUP("beePr", Sheet2!$A$2:$I$10, MATCH(J181, Sheet2!$A$1:$I$1, 0), FALSE)</f>
        <v>0.45</v>
      </c>
      <c r="AH181" s="4">
        <f>VLOOKUP("egTh", Sheet2!$A$2:$I$10, MATCH(K181, Sheet2!$A$1:$I$1, 0), FALSE)</f>
        <v>0.5</v>
      </c>
      <c r="AI181" s="4">
        <f>VLOOKUP("egPr", Sheet2!$A$2:$I$10, MATCH(L181, Sheet2!$A$1:$I$1, 0), FALSE)</f>
        <v>0.8</v>
      </c>
      <c r="AJ181" s="4">
        <f>VLOOKUP("emTh", Sheet2!$A$2:$I$10, MATCH(M181, Sheet2!$A$1:$I$1, 0), FALSE)</f>
        <v>0.4</v>
      </c>
      <c r="AK181" s="4">
        <f>VLOOKUP("eePr", Sheet2!$A$2:$I$10, MATCH(N181, Sheet2!$A$1:$I$1, 0), FALSE)</f>
        <v>0.8</v>
      </c>
      <c r="AM181" s="4" t="e">
        <f>VLOOKUP("m2Th", Sheet2!$A$2:$I$18, MATCH(P181, Sheet2!$A$1:$I$1, 0), FALSE)</f>
        <v>#N/A</v>
      </c>
      <c r="AN181" s="4" t="e">
        <f>VLOOKUP("chemTh", Sheet2!$A$2:$I$18, MATCH(Q181, Sheet2!$A$1:$I$1, 0), FALSE)</f>
        <v>#N/A</v>
      </c>
      <c r="AO181" s="4" t="e">
        <f>VLOOKUP("chemPr", Sheet2!$A$2:$I$18, MATCH(R181, Sheet2!$A$1:$I$1, 0), FALSE)</f>
        <v>#N/A</v>
      </c>
      <c r="AP181" s="4" t="e">
        <f>VLOOKUP("ppsTh", Sheet2!$A$2:$I$18, MATCH(S181, Sheet2!$A$1:$I$1, 0), FALSE)</f>
        <v>#N/A</v>
      </c>
      <c r="AQ181" s="4" t="e">
        <f>VLOOKUP("ppsPr", Sheet2!$A$2:$I$18, MATCH(T181, Sheet2!$A$1:$I$1, 0), FALSE)</f>
        <v>#N/A</v>
      </c>
      <c r="AR181" s="4" t="e">
        <f>VLOOKUP("wmpPr", Sheet2!$A$2:$I$18, MATCH(U181, Sheet2!$A$1:$I$1, 0), FALSE)</f>
        <v>#N/A</v>
      </c>
      <c r="AS181" s="4" t="e">
        <f>VLOOKUP("pcTh", Sheet2!$A$2:$I$18, MATCH(V181, Sheet2!$A$1:$I$1, 0), FALSE)</f>
        <v>#N/A</v>
      </c>
      <c r="AT181" s="4" t="e">
        <f>VLOOKUP("pcPr", Sheet2!$A$2:$I$18, MATCH(W181, Sheet2!$A$1:$I$1, 0), FALSE)</f>
        <v>#N/A</v>
      </c>
    </row>
    <row r="182" spans="1:46" x14ac:dyDescent="0.2">
      <c r="A182" s="5">
        <v>129</v>
      </c>
      <c r="B182" s="5" t="s">
        <v>825</v>
      </c>
      <c r="C182" s="5" t="s">
        <v>826</v>
      </c>
      <c r="D182" s="5" t="s">
        <v>827</v>
      </c>
      <c r="E182" s="5" t="s">
        <v>16</v>
      </c>
      <c r="F182" s="5" t="s">
        <v>17</v>
      </c>
      <c r="G182" s="5" t="s">
        <v>17</v>
      </c>
      <c r="H182" s="5" t="s">
        <v>17</v>
      </c>
      <c r="I182" s="5" t="s">
        <v>28</v>
      </c>
      <c r="J182" s="5" t="s">
        <v>19</v>
      </c>
      <c r="K182" s="5" t="s">
        <v>17</v>
      </c>
      <c r="L182" s="5" t="s">
        <v>18</v>
      </c>
      <c r="M182" s="5" t="s">
        <v>29</v>
      </c>
      <c r="N182" s="5" t="s">
        <v>28</v>
      </c>
      <c r="Y182" s="4">
        <f t="shared" si="7"/>
        <v>7.5500000000000007</v>
      </c>
      <c r="Z182" s="4" t="e">
        <f t="shared" si="8"/>
        <v>#N/A</v>
      </c>
      <c r="AA182" s="4">
        <f t="shared" si="6"/>
        <v>7.5500000000000007</v>
      </c>
      <c r="AC182" s="4">
        <f>VLOOKUP("phyTh", Sheet2!$A$2:$I$10, MATCH(F182, Sheet2!$A$1:$I$1, 0), FALSE)</f>
        <v>1.2</v>
      </c>
      <c r="AD182" s="4">
        <f>VLOOKUP("phyPr", Sheet2!$A$2:$I$10, MATCH(G182, Sheet2!$A$1:$I$1, 0), FALSE)</f>
        <v>0.4</v>
      </c>
      <c r="AE182" s="4">
        <f>VLOOKUP("m1Th", Sheet2!$A$2:$I$10, MATCH(H182, Sheet2!$A$1:$I$1, 0), FALSE)</f>
        <v>1.6</v>
      </c>
      <c r="AF182" s="4">
        <f>VLOOKUP("beeTh", Sheet2!$A$2:$I$10, MATCH(I182, Sheet2!$A$1:$I$1, 0), FALSE)</f>
        <v>1.05</v>
      </c>
      <c r="AG182" s="4">
        <f>VLOOKUP("beePr", Sheet2!$A$2:$I$10, MATCH(J182, Sheet2!$A$1:$I$1, 0), FALSE)</f>
        <v>0.5</v>
      </c>
      <c r="AH182" s="4">
        <f>VLOOKUP("egTh", Sheet2!$A$2:$I$10, MATCH(K182, Sheet2!$A$1:$I$1, 0), FALSE)</f>
        <v>0.8</v>
      </c>
      <c r="AI182" s="4">
        <f>VLOOKUP("egPr", Sheet2!$A$2:$I$10, MATCH(L182, Sheet2!$A$1:$I$1, 0), FALSE)</f>
        <v>0.9</v>
      </c>
      <c r="AJ182" s="4">
        <f>VLOOKUP("emTh", Sheet2!$A$2:$I$10, MATCH(M182, Sheet2!$A$1:$I$1, 0), FALSE)</f>
        <v>0.4</v>
      </c>
      <c r="AK182" s="4">
        <f>VLOOKUP("eePr", Sheet2!$A$2:$I$10, MATCH(N182, Sheet2!$A$1:$I$1, 0), FALSE)</f>
        <v>0.7</v>
      </c>
      <c r="AM182" s="4" t="e">
        <f>VLOOKUP("m2Th", Sheet2!$A$2:$I$18, MATCH(P182, Sheet2!$A$1:$I$1, 0), FALSE)</f>
        <v>#N/A</v>
      </c>
      <c r="AN182" s="4" t="e">
        <f>VLOOKUP("chemTh", Sheet2!$A$2:$I$18, MATCH(Q182, Sheet2!$A$1:$I$1, 0), FALSE)</f>
        <v>#N/A</v>
      </c>
      <c r="AO182" s="4" t="e">
        <f>VLOOKUP("chemPr", Sheet2!$A$2:$I$18, MATCH(R182, Sheet2!$A$1:$I$1, 0), FALSE)</f>
        <v>#N/A</v>
      </c>
      <c r="AP182" s="4" t="e">
        <f>VLOOKUP("ppsTh", Sheet2!$A$2:$I$18, MATCH(S182, Sheet2!$A$1:$I$1, 0), FALSE)</f>
        <v>#N/A</v>
      </c>
      <c r="AQ182" s="4" t="e">
        <f>VLOOKUP("ppsPr", Sheet2!$A$2:$I$18, MATCH(T182, Sheet2!$A$1:$I$1, 0), FALSE)</f>
        <v>#N/A</v>
      </c>
      <c r="AR182" s="4" t="e">
        <f>VLOOKUP("wmpPr", Sheet2!$A$2:$I$18, MATCH(U182, Sheet2!$A$1:$I$1, 0), FALSE)</f>
        <v>#N/A</v>
      </c>
      <c r="AS182" s="4" t="e">
        <f>VLOOKUP("pcTh", Sheet2!$A$2:$I$18, MATCH(V182, Sheet2!$A$1:$I$1, 0), FALSE)</f>
        <v>#N/A</v>
      </c>
      <c r="AT182" s="4" t="e">
        <f>VLOOKUP("pcPr", Sheet2!$A$2:$I$18, MATCH(W182, Sheet2!$A$1:$I$1, 0), FALSE)</f>
        <v>#N/A</v>
      </c>
    </row>
    <row r="183" spans="1:46" x14ac:dyDescent="0.2">
      <c r="A183" s="5">
        <v>126</v>
      </c>
      <c r="B183" s="5" t="s">
        <v>828</v>
      </c>
      <c r="C183" s="5" t="s">
        <v>829</v>
      </c>
      <c r="D183" s="5" t="s">
        <v>568</v>
      </c>
      <c r="E183" s="5" t="s">
        <v>16</v>
      </c>
      <c r="F183" s="5" t="s">
        <v>18</v>
      </c>
      <c r="G183" s="5" t="s">
        <v>17</v>
      </c>
      <c r="H183" s="5" t="s">
        <v>28</v>
      </c>
      <c r="I183" s="5" t="s">
        <v>17</v>
      </c>
      <c r="J183" s="5" t="s">
        <v>18</v>
      </c>
      <c r="K183" s="5" t="s">
        <v>45</v>
      </c>
      <c r="L183" s="5" t="s">
        <v>17</v>
      </c>
      <c r="M183" s="5" t="s">
        <v>26</v>
      </c>
      <c r="N183" s="5" t="s">
        <v>18</v>
      </c>
      <c r="Y183" s="4">
        <f t="shared" si="7"/>
        <v>7.6</v>
      </c>
      <c r="Z183" s="4" t="e">
        <f t="shared" si="8"/>
        <v>#N/A</v>
      </c>
      <c r="AA183" s="4">
        <f t="shared" si="6"/>
        <v>7.6</v>
      </c>
      <c r="AC183" s="4">
        <f>VLOOKUP("phyTh", Sheet2!$A$2:$I$10, MATCH(F183, Sheet2!$A$1:$I$1, 0), FALSE)</f>
        <v>1.35</v>
      </c>
      <c r="AD183" s="4">
        <f>VLOOKUP("phyPr", Sheet2!$A$2:$I$10, MATCH(G183, Sheet2!$A$1:$I$1, 0), FALSE)</f>
        <v>0.4</v>
      </c>
      <c r="AE183" s="4">
        <f>VLOOKUP("m1Th", Sheet2!$A$2:$I$10, MATCH(H183, Sheet2!$A$1:$I$1, 0), FALSE)</f>
        <v>1.4</v>
      </c>
      <c r="AF183" s="4">
        <f>VLOOKUP("beeTh", Sheet2!$A$2:$I$10, MATCH(I183, Sheet2!$A$1:$I$1, 0), FALSE)</f>
        <v>1.2</v>
      </c>
      <c r="AG183" s="4">
        <f>VLOOKUP("beePr", Sheet2!$A$2:$I$10, MATCH(J183, Sheet2!$A$1:$I$1, 0), FALSE)</f>
        <v>0.45</v>
      </c>
      <c r="AH183" s="4">
        <f>VLOOKUP("egTh", Sheet2!$A$2:$I$10, MATCH(K183, Sheet2!$A$1:$I$1, 0), FALSE)</f>
        <v>0.5</v>
      </c>
      <c r="AI183" s="4">
        <f>VLOOKUP("egPr", Sheet2!$A$2:$I$10, MATCH(L183, Sheet2!$A$1:$I$1, 0), FALSE)</f>
        <v>0.8</v>
      </c>
      <c r="AJ183" s="4">
        <f>VLOOKUP("emTh", Sheet2!$A$2:$I$10, MATCH(M183, Sheet2!$A$1:$I$1, 0), FALSE)</f>
        <v>0.6</v>
      </c>
      <c r="AK183" s="4">
        <f>VLOOKUP("eePr", Sheet2!$A$2:$I$10, MATCH(N183, Sheet2!$A$1:$I$1, 0), FALSE)</f>
        <v>0.9</v>
      </c>
      <c r="AM183" s="4" t="e">
        <f>VLOOKUP("m2Th", Sheet2!$A$2:$I$18, MATCH(P183, Sheet2!$A$1:$I$1, 0), FALSE)</f>
        <v>#N/A</v>
      </c>
      <c r="AN183" s="4" t="e">
        <f>VLOOKUP("chemTh", Sheet2!$A$2:$I$18, MATCH(Q183, Sheet2!$A$1:$I$1, 0), FALSE)</f>
        <v>#N/A</v>
      </c>
      <c r="AO183" s="4" t="e">
        <f>VLOOKUP("chemPr", Sheet2!$A$2:$I$18, MATCH(R183, Sheet2!$A$1:$I$1, 0), FALSE)</f>
        <v>#N/A</v>
      </c>
      <c r="AP183" s="4" t="e">
        <f>VLOOKUP("ppsTh", Sheet2!$A$2:$I$18, MATCH(S183, Sheet2!$A$1:$I$1, 0), FALSE)</f>
        <v>#N/A</v>
      </c>
      <c r="AQ183" s="4" t="e">
        <f>VLOOKUP("ppsPr", Sheet2!$A$2:$I$18, MATCH(T183, Sheet2!$A$1:$I$1, 0), FALSE)</f>
        <v>#N/A</v>
      </c>
      <c r="AR183" s="4" t="e">
        <f>VLOOKUP("wmpPr", Sheet2!$A$2:$I$18, MATCH(U183, Sheet2!$A$1:$I$1, 0), FALSE)</f>
        <v>#N/A</v>
      </c>
      <c r="AS183" s="4" t="e">
        <f>VLOOKUP("pcTh", Sheet2!$A$2:$I$18, MATCH(V183, Sheet2!$A$1:$I$1, 0), FALSE)</f>
        <v>#N/A</v>
      </c>
      <c r="AT183" s="4" t="e">
        <f>VLOOKUP("pcPr", Sheet2!$A$2:$I$18, MATCH(W183, Sheet2!$A$1:$I$1, 0), FALSE)</f>
        <v>#N/A</v>
      </c>
    </row>
    <row r="184" spans="1:46" x14ac:dyDescent="0.2">
      <c r="A184" s="5">
        <v>142</v>
      </c>
      <c r="B184" s="5" t="s">
        <v>830</v>
      </c>
      <c r="C184" s="5" t="s">
        <v>831</v>
      </c>
      <c r="D184" s="5" t="s">
        <v>832</v>
      </c>
      <c r="E184" s="5" t="s">
        <v>16</v>
      </c>
      <c r="F184" s="5" t="s">
        <v>28</v>
      </c>
      <c r="G184" s="5" t="s">
        <v>18</v>
      </c>
      <c r="H184" s="5" t="s">
        <v>28</v>
      </c>
      <c r="I184" s="5" t="s">
        <v>26</v>
      </c>
      <c r="J184" s="5" t="s">
        <v>18</v>
      </c>
      <c r="K184" s="5" t="s">
        <v>28</v>
      </c>
      <c r="L184" s="5" t="s">
        <v>18</v>
      </c>
      <c r="M184" s="5" t="s">
        <v>29</v>
      </c>
      <c r="N184" s="5" t="s">
        <v>19</v>
      </c>
      <c r="Y184" s="4">
        <f t="shared" si="7"/>
        <v>7.2500000000000009</v>
      </c>
      <c r="Z184" s="4" t="e">
        <f t="shared" si="8"/>
        <v>#N/A</v>
      </c>
      <c r="AA184" s="4">
        <f t="shared" si="6"/>
        <v>7.2500000000000009</v>
      </c>
      <c r="AC184" s="4">
        <f>VLOOKUP("phyTh", Sheet2!$A$2:$I$10, MATCH(F184, Sheet2!$A$1:$I$1, 0), FALSE)</f>
        <v>1.05</v>
      </c>
      <c r="AD184" s="4">
        <f>VLOOKUP("phyPr", Sheet2!$A$2:$I$10, MATCH(G184, Sheet2!$A$1:$I$1, 0), FALSE)</f>
        <v>0.45</v>
      </c>
      <c r="AE184" s="4">
        <f>VLOOKUP("m1Th", Sheet2!$A$2:$I$10, MATCH(H184, Sheet2!$A$1:$I$1, 0), FALSE)</f>
        <v>1.4</v>
      </c>
      <c r="AF184" s="4">
        <f>VLOOKUP("beeTh", Sheet2!$A$2:$I$10, MATCH(I184, Sheet2!$A$1:$I$1, 0), FALSE)</f>
        <v>0.9</v>
      </c>
      <c r="AG184" s="4">
        <f>VLOOKUP("beePr", Sheet2!$A$2:$I$10, MATCH(J184, Sheet2!$A$1:$I$1, 0), FALSE)</f>
        <v>0.45</v>
      </c>
      <c r="AH184" s="4">
        <f>VLOOKUP("egTh", Sheet2!$A$2:$I$10, MATCH(K184, Sheet2!$A$1:$I$1, 0), FALSE)</f>
        <v>0.7</v>
      </c>
      <c r="AI184" s="4">
        <f>VLOOKUP("egPr", Sheet2!$A$2:$I$10, MATCH(L184, Sheet2!$A$1:$I$1, 0), FALSE)</f>
        <v>0.9</v>
      </c>
      <c r="AJ184" s="4">
        <f>VLOOKUP("emTh", Sheet2!$A$2:$I$10, MATCH(M184, Sheet2!$A$1:$I$1, 0), FALSE)</f>
        <v>0.4</v>
      </c>
      <c r="AK184" s="4">
        <f>VLOOKUP("eePr", Sheet2!$A$2:$I$10, MATCH(N184, Sheet2!$A$1:$I$1, 0), FALSE)</f>
        <v>1</v>
      </c>
      <c r="AM184" s="4" t="e">
        <f>VLOOKUP("m2Th", Sheet2!$A$2:$I$18, MATCH(P184, Sheet2!$A$1:$I$1, 0), FALSE)</f>
        <v>#N/A</v>
      </c>
      <c r="AN184" s="4" t="e">
        <f>VLOOKUP("chemTh", Sheet2!$A$2:$I$18, MATCH(Q184, Sheet2!$A$1:$I$1, 0), FALSE)</f>
        <v>#N/A</v>
      </c>
      <c r="AO184" s="4" t="e">
        <f>VLOOKUP("chemPr", Sheet2!$A$2:$I$18, MATCH(R184, Sheet2!$A$1:$I$1, 0), FALSE)</f>
        <v>#N/A</v>
      </c>
      <c r="AP184" s="4" t="e">
        <f>VLOOKUP("ppsTh", Sheet2!$A$2:$I$18, MATCH(S184, Sheet2!$A$1:$I$1, 0), FALSE)</f>
        <v>#N/A</v>
      </c>
      <c r="AQ184" s="4" t="e">
        <f>VLOOKUP("ppsPr", Sheet2!$A$2:$I$18, MATCH(T184, Sheet2!$A$1:$I$1, 0), FALSE)</f>
        <v>#N/A</v>
      </c>
      <c r="AR184" s="4" t="e">
        <f>VLOOKUP("wmpPr", Sheet2!$A$2:$I$18, MATCH(U184, Sheet2!$A$1:$I$1, 0), FALSE)</f>
        <v>#N/A</v>
      </c>
      <c r="AS184" s="4" t="e">
        <f>VLOOKUP("pcTh", Sheet2!$A$2:$I$18, MATCH(V184, Sheet2!$A$1:$I$1, 0), FALSE)</f>
        <v>#N/A</v>
      </c>
      <c r="AT184" s="4" t="e">
        <f>VLOOKUP("pcPr", Sheet2!$A$2:$I$18, MATCH(W184, Sheet2!$A$1:$I$1, 0), FALSE)</f>
        <v>#N/A</v>
      </c>
    </row>
    <row r="185" spans="1:46" x14ac:dyDescent="0.2">
      <c r="A185" s="5">
        <v>113</v>
      </c>
      <c r="B185" s="5" t="s">
        <v>833</v>
      </c>
      <c r="C185" s="5" t="s">
        <v>834</v>
      </c>
      <c r="D185" s="5" t="s">
        <v>566</v>
      </c>
      <c r="E185" s="5" t="s">
        <v>16</v>
      </c>
      <c r="F185" s="5" t="s">
        <v>17</v>
      </c>
      <c r="G185" s="5" t="s">
        <v>18</v>
      </c>
      <c r="H185" s="5" t="s">
        <v>17</v>
      </c>
      <c r="I185" s="5" t="s">
        <v>17</v>
      </c>
      <c r="J185" s="5" t="s">
        <v>19</v>
      </c>
      <c r="K185" s="5" t="s">
        <v>28</v>
      </c>
      <c r="L185" s="5" t="s">
        <v>18</v>
      </c>
      <c r="M185" s="5" t="s">
        <v>29</v>
      </c>
      <c r="N185" s="5" t="s">
        <v>17</v>
      </c>
      <c r="Y185" s="4">
        <f t="shared" si="7"/>
        <v>7.7500000000000009</v>
      </c>
      <c r="Z185" s="4" t="e">
        <f t="shared" si="8"/>
        <v>#N/A</v>
      </c>
      <c r="AA185" s="4">
        <f t="shared" si="6"/>
        <v>7.7500000000000009</v>
      </c>
      <c r="AC185" s="4">
        <f>VLOOKUP("phyTh", Sheet2!$A$2:$I$10, MATCH(F185, Sheet2!$A$1:$I$1, 0), FALSE)</f>
        <v>1.2</v>
      </c>
      <c r="AD185" s="4">
        <f>VLOOKUP("phyPr", Sheet2!$A$2:$I$10, MATCH(G185, Sheet2!$A$1:$I$1, 0), FALSE)</f>
        <v>0.45</v>
      </c>
      <c r="AE185" s="4">
        <f>VLOOKUP("m1Th", Sheet2!$A$2:$I$10, MATCH(H185, Sheet2!$A$1:$I$1, 0), FALSE)</f>
        <v>1.6</v>
      </c>
      <c r="AF185" s="4">
        <f>VLOOKUP("beeTh", Sheet2!$A$2:$I$10, MATCH(I185, Sheet2!$A$1:$I$1, 0), FALSE)</f>
        <v>1.2</v>
      </c>
      <c r="AG185" s="4">
        <f>VLOOKUP("beePr", Sheet2!$A$2:$I$10, MATCH(J185, Sheet2!$A$1:$I$1, 0), FALSE)</f>
        <v>0.5</v>
      </c>
      <c r="AH185" s="4">
        <f>VLOOKUP("egTh", Sheet2!$A$2:$I$10, MATCH(K185, Sheet2!$A$1:$I$1, 0), FALSE)</f>
        <v>0.7</v>
      </c>
      <c r="AI185" s="4">
        <f>VLOOKUP("egPr", Sheet2!$A$2:$I$10, MATCH(L185, Sheet2!$A$1:$I$1, 0), FALSE)</f>
        <v>0.9</v>
      </c>
      <c r="AJ185" s="4">
        <f>VLOOKUP("emTh", Sheet2!$A$2:$I$10, MATCH(M185, Sheet2!$A$1:$I$1, 0), FALSE)</f>
        <v>0.4</v>
      </c>
      <c r="AK185" s="4">
        <f>VLOOKUP("eePr", Sheet2!$A$2:$I$10, MATCH(N185, Sheet2!$A$1:$I$1, 0), FALSE)</f>
        <v>0.8</v>
      </c>
      <c r="AM185" s="4" t="e">
        <f>VLOOKUP("m2Th", Sheet2!$A$2:$I$18, MATCH(P185, Sheet2!$A$1:$I$1, 0), FALSE)</f>
        <v>#N/A</v>
      </c>
      <c r="AN185" s="4" t="e">
        <f>VLOOKUP("chemTh", Sheet2!$A$2:$I$18, MATCH(Q185, Sheet2!$A$1:$I$1, 0), FALSE)</f>
        <v>#N/A</v>
      </c>
      <c r="AO185" s="4" t="e">
        <f>VLOOKUP("chemPr", Sheet2!$A$2:$I$18, MATCH(R185, Sheet2!$A$1:$I$1, 0), FALSE)</f>
        <v>#N/A</v>
      </c>
      <c r="AP185" s="4" t="e">
        <f>VLOOKUP("ppsTh", Sheet2!$A$2:$I$18, MATCH(S185, Sheet2!$A$1:$I$1, 0), FALSE)</f>
        <v>#N/A</v>
      </c>
      <c r="AQ185" s="4" t="e">
        <f>VLOOKUP("ppsPr", Sheet2!$A$2:$I$18, MATCH(T185, Sheet2!$A$1:$I$1, 0), FALSE)</f>
        <v>#N/A</v>
      </c>
      <c r="AR185" s="4" t="e">
        <f>VLOOKUP("wmpPr", Sheet2!$A$2:$I$18, MATCH(U185, Sheet2!$A$1:$I$1, 0), FALSE)</f>
        <v>#N/A</v>
      </c>
      <c r="AS185" s="4" t="e">
        <f>VLOOKUP("pcTh", Sheet2!$A$2:$I$18, MATCH(V185, Sheet2!$A$1:$I$1, 0), FALSE)</f>
        <v>#N/A</v>
      </c>
      <c r="AT185" s="4" t="e">
        <f>VLOOKUP("pcPr", Sheet2!$A$2:$I$18, MATCH(W185, Sheet2!$A$1:$I$1, 0), FALSE)</f>
        <v>#N/A</v>
      </c>
    </row>
    <row r="186" spans="1:46" x14ac:dyDescent="0.2">
      <c r="A186" s="5">
        <v>276</v>
      </c>
      <c r="B186" s="5" t="s">
        <v>835</v>
      </c>
      <c r="C186" s="5" t="s">
        <v>836</v>
      </c>
      <c r="D186" s="5" t="s">
        <v>837</v>
      </c>
      <c r="E186" s="5" t="s">
        <v>16</v>
      </c>
      <c r="F186" s="5" t="s">
        <v>27</v>
      </c>
      <c r="G186" s="5" t="s">
        <v>17</v>
      </c>
      <c r="H186" s="5" t="s">
        <v>26</v>
      </c>
      <c r="I186" s="5" t="s">
        <v>27</v>
      </c>
      <c r="J186" s="5" t="s">
        <v>18</v>
      </c>
      <c r="K186" s="5" t="s">
        <v>27</v>
      </c>
      <c r="L186" s="5" t="s">
        <v>28</v>
      </c>
      <c r="M186" s="5" t="s">
        <v>27</v>
      </c>
      <c r="N186" s="5" t="s">
        <v>26</v>
      </c>
      <c r="Y186" s="4">
        <f t="shared" si="7"/>
        <v>3.35</v>
      </c>
      <c r="Z186" s="4" t="e">
        <f t="shared" si="8"/>
        <v>#N/A</v>
      </c>
      <c r="AA186" s="4">
        <f t="shared" si="6"/>
        <v>3.35</v>
      </c>
      <c r="AC186" s="4">
        <f>VLOOKUP("phyTh", Sheet2!$A$2:$I$10, MATCH(F186, Sheet2!$A$1:$I$1, 0), FALSE)</f>
        <v>0</v>
      </c>
      <c r="AD186" s="4">
        <f>VLOOKUP("phyPr", Sheet2!$A$2:$I$10, MATCH(G186, Sheet2!$A$1:$I$1, 0), FALSE)</f>
        <v>0.4</v>
      </c>
      <c r="AE186" s="4">
        <f>VLOOKUP("m1Th", Sheet2!$A$2:$I$10, MATCH(H186, Sheet2!$A$1:$I$1, 0), FALSE)</f>
        <v>1.2</v>
      </c>
      <c r="AF186" s="4">
        <f>VLOOKUP("beeTh", Sheet2!$A$2:$I$10, MATCH(I186, Sheet2!$A$1:$I$1, 0), FALSE)</f>
        <v>0</v>
      </c>
      <c r="AG186" s="4">
        <f>VLOOKUP("beePr", Sheet2!$A$2:$I$10, MATCH(J186, Sheet2!$A$1:$I$1, 0), FALSE)</f>
        <v>0.45</v>
      </c>
      <c r="AH186" s="4">
        <f>VLOOKUP("egTh", Sheet2!$A$2:$I$10, MATCH(K186, Sheet2!$A$1:$I$1, 0), FALSE)</f>
        <v>0</v>
      </c>
      <c r="AI186" s="4">
        <f>VLOOKUP("egPr", Sheet2!$A$2:$I$10, MATCH(L186, Sheet2!$A$1:$I$1, 0), FALSE)</f>
        <v>0.7</v>
      </c>
      <c r="AJ186" s="4">
        <f>VLOOKUP("emTh", Sheet2!$A$2:$I$10, MATCH(M186, Sheet2!$A$1:$I$1, 0), FALSE)</f>
        <v>0</v>
      </c>
      <c r="AK186" s="4">
        <f>VLOOKUP("eePr", Sheet2!$A$2:$I$10, MATCH(N186, Sheet2!$A$1:$I$1, 0), FALSE)</f>
        <v>0.6</v>
      </c>
      <c r="AM186" s="4" t="e">
        <f>VLOOKUP("m2Th", Sheet2!$A$2:$I$18, MATCH(P186, Sheet2!$A$1:$I$1, 0), FALSE)</f>
        <v>#N/A</v>
      </c>
      <c r="AN186" s="4" t="e">
        <f>VLOOKUP("chemTh", Sheet2!$A$2:$I$18, MATCH(Q186, Sheet2!$A$1:$I$1, 0), FALSE)</f>
        <v>#N/A</v>
      </c>
      <c r="AO186" s="4" t="e">
        <f>VLOOKUP("chemPr", Sheet2!$A$2:$I$18, MATCH(R186, Sheet2!$A$1:$I$1, 0), FALSE)</f>
        <v>#N/A</v>
      </c>
      <c r="AP186" s="4" t="e">
        <f>VLOOKUP("ppsTh", Sheet2!$A$2:$I$18, MATCH(S186, Sheet2!$A$1:$I$1, 0), FALSE)</f>
        <v>#N/A</v>
      </c>
      <c r="AQ186" s="4" t="e">
        <f>VLOOKUP("ppsPr", Sheet2!$A$2:$I$18, MATCH(T186, Sheet2!$A$1:$I$1, 0), FALSE)</f>
        <v>#N/A</v>
      </c>
      <c r="AR186" s="4" t="e">
        <f>VLOOKUP("wmpPr", Sheet2!$A$2:$I$18, MATCH(U186, Sheet2!$A$1:$I$1, 0), FALSE)</f>
        <v>#N/A</v>
      </c>
      <c r="AS186" s="4" t="e">
        <f>VLOOKUP("pcTh", Sheet2!$A$2:$I$18, MATCH(V186, Sheet2!$A$1:$I$1, 0), FALSE)</f>
        <v>#N/A</v>
      </c>
      <c r="AT186" s="4" t="e">
        <f>VLOOKUP("pcPr", Sheet2!$A$2:$I$18, MATCH(W186, Sheet2!$A$1:$I$1, 0), FALSE)</f>
        <v>#N/A</v>
      </c>
    </row>
    <row r="187" spans="1:46" x14ac:dyDescent="0.2">
      <c r="A187" s="5">
        <v>294</v>
      </c>
      <c r="B187" s="5" t="s">
        <v>838</v>
      </c>
      <c r="C187" s="5" t="s">
        <v>839</v>
      </c>
      <c r="D187" s="5" t="s">
        <v>840</v>
      </c>
      <c r="E187" s="5" t="s">
        <v>16</v>
      </c>
      <c r="F187" s="5" t="s">
        <v>27</v>
      </c>
      <c r="G187" s="5" t="s">
        <v>17</v>
      </c>
      <c r="H187" s="5" t="s">
        <v>29</v>
      </c>
      <c r="I187" s="5" t="s">
        <v>27</v>
      </c>
      <c r="J187" s="5" t="s">
        <v>28</v>
      </c>
      <c r="K187" s="5" t="s">
        <v>27</v>
      </c>
      <c r="L187" s="5" t="s">
        <v>28</v>
      </c>
      <c r="M187" s="5" t="s">
        <v>27</v>
      </c>
      <c r="N187" s="5" t="s">
        <v>45</v>
      </c>
      <c r="Y187" s="4">
        <f t="shared" si="7"/>
        <v>2.75</v>
      </c>
      <c r="Z187" s="4" t="e">
        <f t="shared" si="8"/>
        <v>#N/A</v>
      </c>
      <c r="AA187" s="4">
        <f t="shared" si="6"/>
        <v>2.75</v>
      </c>
      <c r="AC187" s="4">
        <f>VLOOKUP("phyTh", Sheet2!$A$2:$I$10, MATCH(F187, Sheet2!$A$1:$I$1, 0), FALSE)</f>
        <v>0</v>
      </c>
      <c r="AD187" s="4">
        <f>VLOOKUP("phyPr", Sheet2!$A$2:$I$10, MATCH(G187, Sheet2!$A$1:$I$1, 0), FALSE)</f>
        <v>0.4</v>
      </c>
      <c r="AE187" s="4">
        <f>VLOOKUP("m1Th", Sheet2!$A$2:$I$10, MATCH(H187, Sheet2!$A$1:$I$1, 0), FALSE)</f>
        <v>0.8</v>
      </c>
      <c r="AF187" s="4">
        <f>VLOOKUP("beeTh", Sheet2!$A$2:$I$10, MATCH(I187, Sheet2!$A$1:$I$1, 0), FALSE)</f>
        <v>0</v>
      </c>
      <c r="AG187" s="4">
        <f>VLOOKUP("beePr", Sheet2!$A$2:$I$10, MATCH(J187, Sheet2!$A$1:$I$1, 0), FALSE)</f>
        <v>0.35</v>
      </c>
      <c r="AH187" s="4">
        <f>VLOOKUP("egTh", Sheet2!$A$2:$I$10, MATCH(K187, Sheet2!$A$1:$I$1, 0), FALSE)</f>
        <v>0</v>
      </c>
      <c r="AI187" s="4">
        <f>VLOOKUP("egPr", Sheet2!$A$2:$I$10, MATCH(L187, Sheet2!$A$1:$I$1, 0), FALSE)</f>
        <v>0.7</v>
      </c>
      <c r="AJ187" s="4">
        <f>VLOOKUP("emTh", Sheet2!$A$2:$I$10, MATCH(M187, Sheet2!$A$1:$I$1, 0), FALSE)</f>
        <v>0</v>
      </c>
      <c r="AK187" s="4">
        <f>VLOOKUP("eePr", Sheet2!$A$2:$I$10, MATCH(N187, Sheet2!$A$1:$I$1, 0), FALSE)</f>
        <v>0.5</v>
      </c>
      <c r="AM187" s="4" t="e">
        <f>VLOOKUP("m2Th", Sheet2!$A$2:$I$18, MATCH(P187, Sheet2!$A$1:$I$1, 0), FALSE)</f>
        <v>#N/A</v>
      </c>
      <c r="AN187" s="4" t="e">
        <f>VLOOKUP("chemTh", Sheet2!$A$2:$I$18, MATCH(Q187, Sheet2!$A$1:$I$1, 0), FALSE)</f>
        <v>#N/A</v>
      </c>
      <c r="AO187" s="4" t="e">
        <f>VLOOKUP("chemPr", Sheet2!$A$2:$I$18, MATCH(R187, Sheet2!$A$1:$I$1, 0), FALSE)</f>
        <v>#N/A</v>
      </c>
      <c r="AP187" s="4" t="e">
        <f>VLOOKUP("ppsTh", Sheet2!$A$2:$I$18, MATCH(S187, Sheet2!$A$1:$I$1, 0), FALSE)</f>
        <v>#N/A</v>
      </c>
      <c r="AQ187" s="4" t="e">
        <f>VLOOKUP("ppsPr", Sheet2!$A$2:$I$18, MATCH(T187, Sheet2!$A$1:$I$1, 0), FALSE)</f>
        <v>#N/A</v>
      </c>
      <c r="AR187" s="4" t="e">
        <f>VLOOKUP("wmpPr", Sheet2!$A$2:$I$18, MATCH(U187, Sheet2!$A$1:$I$1, 0), FALSE)</f>
        <v>#N/A</v>
      </c>
      <c r="AS187" s="4" t="e">
        <f>VLOOKUP("pcTh", Sheet2!$A$2:$I$18, MATCH(V187, Sheet2!$A$1:$I$1, 0), FALSE)</f>
        <v>#N/A</v>
      </c>
      <c r="AT187" s="4" t="e">
        <f>VLOOKUP("pcPr", Sheet2!$A$2:$I$18, MATCH(W187, Sheet2!$A$1:$I$1, 0), FALSE)</f>
        <v>#N/A</v>
      </c>
    </row>
    <row r="188" spans="1:46" x14ac:dyDescent="0.2">
      <c r="A188" s="5">
        <v>211</v>
      </c>
      <c r="B188" s="5" t="s">
        <v>841</v>
      </c>
      <c r="C188" s="5" t="s">
        <v>842</v>
      </c>
      <c r="D188" s="5" t="s">
        <v>843</v>
      </c>
      <c r="E188" s="5" t="s">
        <v>16</v>
      </c>
      <c r="F188" s="5" t="s">
        <v>26</v>
      </c>
      <c r="G188" s="5" t="s">
        <v>17</v>
      </c>
      <c r="H188" s="5" t="s">
        <v>26</v>
      </c>
      <c r="I188" s="5" t="s">
        <v>45</v>
      </c>
      <c r="J188" s="5" t="s">
        <v>18</v>
      </c>
      <c r="K188" s="5" t="s">
        <v>29</v>
      </c>
      <c r="L188" s="5" t="s">
        <v>17</v>
      </c>
      <c r="M188" s="5" t="s">
        <v>27</v>
      </c>
      <c r="N188" s="5" t="s">
        <v>28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4">
        <f t="shared" si="7"/>
        <v>5.6000000000000005</v>
      </c>
      <c r="Z188" s="4" t="e">
        <f t="shared" si="8"/>
        <v>#N/A</v>
      </c>
      <c r="AA188" s="4">
        <f t="shared" si="6"/>
        <v>5.6000000000000005</v>
      </c>
      <c r="AC188" s="4">
        <f>VLOOKUP("phyTh", Sheet2!$A$2:$I$10, MATCH(F188, Sheet2!$A$1:$I$1, 0), FALSE)</f>
        <v>0.9</v>
      </c>
      <c r="AD188" s="4">
        <f>VLOOKUP("phyPr", Sheet2!$A$2:$I$10, MATCH(G188, Sheet2!$A$1:$I$1, 0), FALSE)</f>
        <v>0.4</v>
      </c>
      <c r="AE188" s="4">
        <f>VLOOKUP("m1Th", Sheet2!$A$2:$I$10, MATCH(H188, Sheet2!$A$1:$I$1, 0), FALSE)</f>
        <v>1.2</v>
      </c>
      <c r="AF188" s="4">
        <f>VLOOKUP("beeTh", Sheet2!$A$2:$I$10, MATCH(I188, Sheet2!$A$1:$I$1, 0), FALSE)</f>
        <v>0.75</v>
      </c>
      <c r="AG188" s="4">
        <f>VLOOKUP("beePr", Sheet2!$A$2:$I$10, MATCH(J188, Sheet2!$A$1:$I$1, 0), FALSE)</f>
        <v>0.45</v>
      </c>
      <c r="AH188" s="4">
        <f>VLOOKUP("egTh", Sheet2!$A$2:$I$10, MATCH(K188, Sheet2!$A$1:$I$1, 0), FALSE)</f>
        <v>0.4</v>
      </c>
      <c r="AI188" s="4">
        <f>VLOOKUP("egPr", Sheet2!$A$2:$I$10, MATCH(L188, Sheet2!$A$1:$I$1, 0), FALSE)</f>
        <v>0.8</v>
      </c>
      <c r="AJ188" s="4">
        <f>VLOOKUP("emTh", Sheet2!$A$2:$I$10, MATCH(M188, Sheet2!$A$1:$I$1, 0), FALSE)</f>
        <v>0</v>
      </c>
      <c r="AK188" s="4">
        <f>VLOOKUP("eePr", Sheet2!$A$2:$I$10, MATCH(N188, Sheet2!$A$1:$I$1, 0), FALSE)</f>
        <v>0.7</v>
      </c>
      <c r="AM188" s="4" t="e">
        <f>VLOOKUP("m2Th", Sheet2!$A$2:$I$18, MATCH(P188, Sheet2!$A$1:$I$1, 0), FALSE)</f>
        <v>#N/A</v>
      </c>
      <c r="AN188" s="4" t="e">
        <f>VLOOKUP("chemTh", Sheet2!$A$2:$I$18, MATCH(Q188, Sheet2!$A$1:$I$1, 0), FALSE)</f>
        <v>#N/A</v>
      </c>
      <c r="AO188" s="4" t="e">
        <f>VLOOKUP("chemPr", Sheet2!$A$2:$I$18, MATCH(R188, Sheet2!$A$1:$I$1, 0), FALSE)</f>
        <v>#N/A</v>
      </c>
      <c r="AP188" s="4" t="e">
        <f>VLOOKUP("ppsTh", Sheet2!$A$2:$I$18, MATCH(S188, Sheet2!$A$1:$I$1, 0), FALSE)</f>
        <v>#N/A</v>
      </c>
      <c r="AQ188" s="4" t="e">
        <f>VLOOKUP("ppsPr", Sheet2!$A$2:$I$18, MATCH(T188, Sheet2!$A$1:$I$1, 0), FALSE)</f>
        <v>#N/A</v>
      </c>
      <c r="AR188" s="4" t="e">
        <f>VLOOKUP("wmpPr", Sheet2!$A$2:$I$18, MATCH(U188, Sheet2!$A$1:$I$1, 0), FALSE)</f>
        <v>#N/A</v>
      </c>
      <c r="AS188" s="4" t="e">
        <f>VLOOKUP("pcTh", Sheet2!$A$2:$I$18, MATCH(V188, Sheet2!$A$1:$I$1, 0), FALSE)</f>
        <v>#N/A</v>
      </c>
      <c r="AT188" s="4" t="e">
        <f>VLOOKUP("pcPr", Sheet2!$A$2:$I$18, MATCH(W188, Sheet2!$A$1:$I$1, 0), FALSE)</f>
        <v>#N/A</v>
      </c>
    </row>
    <row r="189" spans="1:46" x14ac:dyDescent="0.2">
      <c r="A189" s="5">
        <v>326</v>
      </c>
      <c r="B189" s="5" t="s">
        <v>844</v>
      </c>
      <c r="C189" s="5" t="s">
        <v>845</v>
      </c>
      <c r="D189" s="5" t="s">
        <v>846</v>
      </c>
      <c r="E189" s="5" t="s">
        <v>16</v>
      </c>
      <c r="F189" s="5" t="s">
        <v>27</v>
      </c>
      <c r="G189" s="5" t="s">
        <v>18</v>
      </c>
      <c r="H189" s="5" t="s">
        <v>27</v>
      </c>
      <c r="I189" s="5" t="s">
        <v>27</v>
      </c>
      <c r="J189" s="5" t="s">
        <v>28</v>
      </c>
      <c r="K189" s="5" t="s">
        <v>27</v>
      </c>
      <c r="L189" s="5" t="s">
        <v>29</v>
      </c>
      <c r="M189" s="5" t="s">
        <v>27</v>
      </c>
      <c r="N189" s="5" t="s">
        <v>26</v>
      </c>
      <c r="Y189" s="4">
        <f t="shared" si="7"/>
        <v>1.8000000000000003</v>
      </c>
      <c r="Z189" s="4" t="e">
        <f t="shared" si="8"/>
        <v>#N/A</v>
      </c>
      <c r="AA189" s="4">
        <f t="shared" si="6"/>
        <v>1.8000000000000003</v>
      </c>
      <c r="AC189" s="4">
        <f>VLOOKUP("phyTh", Sheet2!$A$2:$I$10, MATCH(F189, Sheet2!$A$1:$I$1, 0), FALSE)</f>
        <v>0</v>
      </c>
      <c r="AD189" s="4">
        <f>VLOOKUP("phyPr", Sheet2!$A$2:$I$10, MATCH(G189, Sheet2!$A$1:$I$1, 0), FALSE)</f>
        <v>0.45</v>
      </c>
      <c r="AE189" s="4">
        <f>VLOOKUP("m1Th", Sheet2!$A$2:$I$10, MATCH(H189, Sheet2!$A$1:$I$1, 0), FALSE)</f>
        <v>0</v>
      </c>
      <c r="AF189" s="4">
        <f>VLOOKUP("beeTh", Sheet2!$A$2:$I$10, MATCH(I189, Sheet2!$A$1:$I$1, 0), FALSE)</f>
        <v>0</v>
      </c>
      <c r="AG189" s="4">
        <f>VLOOKUP("beePr", Sheet2!$A$2:$I$10, MATCH(J189, Sheet2!$A$1:$I$1, 0), FALSE)</f>
        <v>0.35</v>
      </c>
      <c r="AH189" s="4">
        <f>VLOOKUP("egTh", Sheet2!$A$2:$I$10, MATCH(K189, Sheet2!$A$1:$I$1, 0), FALSE)</f>
        <v>0</v>
      </c>
      <c r="AI189" s="4">
        <f>VLOOKUP("egPr", Sheet2!$A$2:$I$10, MATCH(L189, Sheet2!$A$1:$I$1, 0), FALSE)</f>
        <v>0.4</v>
      </c>
      <c r="AJ189" s="4">
        <f>VLOOKUP("emTh", Sheet2!$A$2:$I$10, MATCH(M189, Sheet2!$A$1:$I$1, 0), FALSE)</f>
        <v>0</v>
      </c>
      <c r="AK189" s="4">
        <f>VLOOKUP("eePr", Sheet2!$A$2:$I$10, MATCH(N189, Sheet2!$A$1:$I$1, 0), FALSE)</f>
        <v>0.6</v>
      </c>
      <c r="AM189" s="4" t="e">
        <f>VLOOKUP("m2Th", Sheet2!$A$2:$I$18, MATCH(P189, Sheet2!$A$1:$I$1, 0), FALSE)</f>
        <v>#N/A</v>
      </c>
      <c r="AN189" s="4" t="e">
        <f>VLOOKUP("chemTh", Sheet2!$A$2:$I$18, MATCH(Q189, Sheet2!$A$1:$I$1, 0), FALSE)</f>
        <v>#N/A</v>
      </c>
      <c r="AO189" s="4" t="e">
        <f>VLOOKUP("chemPr", Sheet2!$A$2:$I$18, MATCH(R189, Sheet2!$A$1:$I$1, 0), FALSE)</f>
        <v>#N/A</v>
      </c>
      <c r="AP189" s="4" t="e">
        <f>VLOOKUP("ppsTh", Sheet2!$A$2:$I$18, MATCH(S189, Sheet2!$A$1:$I$1, 0), FALSE)</f>
        <v>#N/A</v>
      </c>
      <c r="AQ189" s="4" t="e">
        <f>VLOOKUP("ppsPr", Sheet2!$A$2:$I$18, MATCH(T189, Sheet2!$A$1:$I$1, 0), FALSE)</f>
        <v>#N/A</v>
      </c>
      <c r="AR189" s="4" t="e">
        <f>VLOOKUP("wmpPr", Sheet2!$A$2:$I$18, MATCH(U189, Sheet2!$A$1:$I$1, 0), FALSE)</f>
        <v>#N/A</v>
      </c>
      <c r="AS189" s="4" t="e">
        <f>VLOOKUP("pcTh", Sheet2!$A$2:$I$18, MATCH(V189, Sheet2!$A$1:$I$1, 0), FALSE)</f>
        <v>#N/A</v>
      </c>
      <c r="AT189" s="4" t="e">
        <f>VLOOKUP("pcPr", Sheet2!$A$2:$I$18, MATCH(W189, Sheet2!$A$1:$I$1, 0), FALSE)</f>
        <v>#N/A</v>
      </c>
    </row>
    <row r="190" spans="1:46" x14ac:dyDescent="0.2">
      <c r="A190" s="5">
        <v>216</v>
      </c>
      <c r="B190" s="5" t="s">
        <v>847</v>
      </c>
      <c r="C190" s="5" t="s">
        <v>848</v>
      </c>
      <c r="D190" s="5" t="s">
        <v>849</v>
      </c>
      <c r="E190" s="5" t="s">
        <v>16</v>
      </c>
      <c r="F190" s="5" t="s">
        <v>29</v>
      </c>
      <c r="G190" s="5" t="s">
        <v>18</v>
      </c>
      <c r="H190" s="5" t="s">
        <v>26</v>
      </c>
      <c r="I190" s="5" t="s">
        <v>45</v>
      </c>
      <c r="J190" s="5" t="s">
        <v>18</v>
      </c>
      <c r="K190" s="5" t="s">
        <v>45</v>
      </c>
      <c r="L190" s="5" t="s">
        <v>17</v>
      </c>
      <c r="M190" s="5" t="s">
        <v>27</v>
      </c>
      <c r="N190" s="5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>
        <f t="shared" si="7"/>
        <v>5.45</v>
      </c>
      <c r="Z190" s="4" t="e">
        <f t="shared" si="8"/>
        <v>#N/A</v>
      </c>
      <c r="AA190" s="4">
        <f t="shared" si="6"/>
        <v>5.45</v>
      </c>
      <c r="AC190" s="4">
        <f>VLOOKUP("phyTh", Sheet2!$A$2:$I$10, MATCH(F190, Sheet2!$A$1:$I$1, 0), FALSE)</f>
        <v>0.6</v>
      </c>
      <c r="AD190" s="4">
        <f>VLOOKUP("phyPr", Sheet2!$A$2:$I$10, MATCH(G190, Sheet2!$A$1:$I$1, 0), FALSE)</f>
        <v>0.45</v>
      </c>
      <c r="AE190" s="4">
        <f>VLOOKUP("m1Th", Sheet2!$A$2:$I$10, MATCH(H190, Sheet2!$A$1:$I$1, 0), FALSE)</f>
        <v>1.2</v>
      </c>
      <c r="AF190" s="4">
        <f>VLOOKUP("beeTh", Sheet2!$A$2:$I$10, MATCH(I190, Sheet2!$A$1:$I$1, 0), FALSE)</f>
        <v>0.75</v>
      </c>
      <c r="AG190" s="4">
        <f>VLOOKUP("beePr", Sheet2!$A$2:$I$10, MATCH(J190, Sheet2!$A$1:$I$1, 0), FALSE)</f>
        <v>0.45</v>
      </c>
      <c r="AH190" s="4">
        <f>VLOOKUP("egTh", Sheet2!$A$2:$I$10, MATCH(K190, Sheet2!$A$1:$I$1, 0), FALSE)</f>
        <v>0.5</v>
      </c>
      <c r="AI190" s="4">
        <f>VLOOKUP("egPr", Sheet2!$A$2:$I$10, MATCH(L190, Sheet2!$A$1:$I$1, 0), FALSE)</f>
        <v>0.8</v>
      </c>
      <c r="AJ190" s="4">
        <f>VLOOKUP("emTh", Sheet2!$A$2:$I$10, MATCH(M190, Sheet2!$A$1:$I$1, 0), FALSE)</f>
        <v>0</v>
      </c>
      <c r="AK190" s="4">
        <f>VLOOKUP("eePr", Sheet2!$A$2:$I$10, MATCH(N190, Sheet2!$A$1:$I$1, 0), FALSE)</f>
        <v>0.7</v>
      </c>
      <c r="AM190" s="4" t="e">
        <f>VLOOKUP("m2Th", Sheet2!$A$2:$I$18, MATCH(P190, Sheet2!$A$1:$I$1, 0), FALSE)</f>
        <v>#N/A</v>
      </c>
      <c r="AN190" s="4" t="e">
        <f>VLOOKUP("chemTh", Sheet2!$A$2:$I$18, MATCH(Q190, Sheet2!$A$1:$I$1, 0), FALSE)</f>
        <v>#N/A</v>
      </c>
      <c r="AO190" s="4" t="e">
        <f>VLOOKUP("chemPr", Sheet2!$A$2:$I$18, MATCH(R190, Sheet2!$A$1:$I$1, 0), FALSE)</f>
        <v>#N/A</v>
      </c>
      <c r="AP190" s="4" t="e">
        <f>VLOOKUP("ppsTh", Sheet2!$A$2:$I$18, MATCH(S190, Sheet2!$A$1:$I$1, 0), FALSE)</f>
        <v>#N/A</v>
      </c>
      <c r="AQ190" s="4" t="e">
        <f>VLOOKUP("ppsPr", Sheet2!$A$2:$I$18, MATCH(T190, Sheet2!$A$1:$I$1, 0), FALSE)</f>
        <v>#N/A</v>
      </c>
      <c r="AR190" s="4" t="e">
        <f>VLOOKUP("wmpPr", Sheet2!$A$2:$I$18, MATCH(U190, Sheet2!$A$1:$I$1, 0), FALSE)</f>
        <v>#N/A</v>
      </c>
      <c r="AS190" s="4" t="e">
        <f>VLOOKUP("pcTh", Sheet2!$A$2:$I$18, MATCH(V190, Sheet2!$A$1:$I$1, 0), FALSE)</f>
        <v>#N/A</v>
      </c>
      <c r="AT190" s="4" t="e">
        <f>VLOOKUP("pcPr", Sheet2!$A$2:$I$18, MATCH(W190, Sheet2!$A$1:$I$1, 0), FALSE)</f>
        <v>#N/A</v>
      </c>
    </row>
    <row r="191" spans="1:46" x14ac:dyDescent="0.2">
      <c r="A191" s="5">
        <v>323</v>
      </c>
      <c r="B191" s="5" t="s">
        <v>850</v>
      </c>
      <c r="C191" s="5" t="s">
        <v>851</v>
      </c>
      <c r="D191" s="5" t="s">
        <v>852</v>
      </c>
      <c r="E191" s="5" t="s">
        <v>16</v>
      </c>
      <c r="F191" s="5" t="s">
        <v>27</v>
      </c>
      <c r="G191" s="5" t="s">
        <v>17</v>
      </c>
      <c r="H191" s="5" t="s">
        <v>27</v>
      </c>
      <c r="I191" s="5" t="s">
        <v>27</v>
      </c>
      <c r="J191" s="5" t="s">
        <v>26</v>
      </c>
      <c r="K191" s="5" t="s">
        <v>27</v>
      </c>
      <c r="L191" s="5" t="s">
        <v>26</v>
      </c>
      <c r="M191" s="5" t="s">
        <v>27</v>
      </c>
      <c r="N191" s="5" t="s">
        <v>26</v>
      </c>
      <c r="Y191" s="4">
        <f t="shared" si="7"/>
        <v>1.9</v>
      </c>
      <c r="Z191" s="4" t="e">
        <f t="shared" si="8"/>
        <v>#N/A</v>
      </c>
      <c r="AA191" s="4">
        <f t="shared" si="6"/>
        <v>1.9</v>
      </c>
      <c r="AC191" s="4">
        <f>VLOOKUP("phyTh", Sheet2!$A$2:$I$10, MATCH(F191, Sheet2!$A$1:$I$1, 0), FALSE)</f>
        <v>0</v>
      </c>
      <c r="AD191" s="4">
        <f>VLOOKUP("phyPr", Sheet2!$A$2:$I$10, MATCH(G191, Sheet2!$A$1:$I$1, 0), FALSE)</f>
        <v>0.4</v>
      </c>
      <c r="AE191" s="4">
        <f>VLOOKUP("m1Th", Sheet2!$A$2:$I$10, MATCH(H191, Sheet2!$A$1:$I$1, 0), FALSE)</f>
        <v>0</v>
      </c>
      <c r="AF191" s="4">
        <f>VLOOKUP("beeTh", Sheet2!$A$2:$I$10, MATCH(I191, Sheet2!$A$1:$I$1, 0), FALSE)</f>
        <v>0</v>
      </c>
      <c r="AG191" s="4">
        <f>VLOOKUP("beePr", Sheet2!$A$2:$I$10, MATCH(J191, Sheet2!$A$1:$I$1, 0), FALSE)</f>
        <v>0.3</v>
      </c>
      <c r="AH191" s="4">
        <f>VLOOKUP("egTh", Sheet2!$A$2:$I$10, MATCH(K191, Sheet2!$A$1:$I$1, 0), FALSE)</f>
        <v>0</v>
      </c>
      <c r="AI191" s="4">
        <f>VLOOKUP("egPr", Sheet2!$A$2:$I$10, MATCH(L191, Sheet2!$A$1:$I$1, 0), FALSE)</f>
        <v>0.6</v>
      </c>
      <c r="AJ191" s="4">
        <f>VLOOKUP("emTh", Sheet2!$A$2:$I$10, MATCH(M191, Sheet2!$A$1:$I$1, 0), FALSE)</f>
        <v>0</v>
      </c>
      <c r="AK191" s="4">
        <f>VLOOKUP("eePr", Sheet2!$A$2:$I$10, MATCH(N191, Sheet2!$A$1:$I$1, 0), FALSE)</f>
        <v>0.6</v>
      </c>
      <c r="AM191" s="4" t="e">
        <f>VLOOKUP("m2Th", Sheet2!$A$2:$I$18, MATCH(P191, Sheet2!$A$1:$I$1, 0), FALSE)</f>
        <v>#N/A</v>
      </c>
      <c r="AN191" s="4" t="e">
        <f>VLOOKUP("chemTh", Sheet2!$A$2:$I$18, MATCH(Q191, Sheet2!$A$1:$I$1, 0), FALSE)</f>
        <v>#N/A</v>
      </c>
      <c r="AO191" s="4" t="e">
        <f>VLOOKUP("chemPr", Sheet2!$A$2:$I$18, MATCH(R191, Sheet2!$A$1:$I$1, 0), FALSE)</f>
        <v>#N/A</v>
      </c>
      <c r="AP191" s="4" t="e">
        <f>VLOOKUP("ppsTh", Sheet2!$A$2:$I$18, MATCH(S191, Sheet2!$A$1:$I$1, 0), FALSE)</f>
        <v>#N/A</v>
      </c>
      <c r="AQ191" s="4" t="e">
        <f>VLOOKUP("ppsPr", Sheet2!$A$2:$I$18, MATCH(T191, Sheet2!$A$1:$I$1, 0), FALSE)</f>
        <v>#N/A</v>
      </c>
      <c r="AR191" s="4" t="e">
        <f>VLOOKUP("wmpPr", Sheet2!$A$2:$I$18, MATCH(U191, Sheet2!$A$1:$I$1, 0), FALSE)</f>
        <v>#N/A</v>
      </c>
      <c r="AS191" s="4" t="e">
        <f>VLOOKUP("pcTh", Sheet2!$A$2:$I$18, MATCH(V191, Sheet2!$A$1:$I$1, 0), FALSE)</f>
        <v>#N/A</v>
      </c>
      <c r="AT191" s="4" t="e">
        <f>VLOOKUP("pcPr", Sheet2!$A$2:$I$18, MATCH(W191, Sheet2!$A$1:$I$1, 0), FALSE)</f>
        <v>#N/A</v>
      </c>
    </row>
    <row r="192" spans="1:46" x14ac:dyDescent="0.2">
      <c r="A192" s="5">
        <v>229</v>
      </c>
      <c r="B192" s="5" t="s">
        <v>853</v>
      </c>
      <c r="C192" s="5" t="s">
        <v>854</v>
      </c>
      <c r="D192" s="5" t="s">
        <v>855</v>
      </c>
      <c r="E192" s="5" t="s">
        <v>16</v>
      </c>
      <c r="F192" s="5" t="s">
        <v>45</v>
      </c>
      <c r="G192" s="5" t="s">
        <v>18</v>
      </c>
      <c r="H192" s="5" t="s">
        <v>26</v>
      </c>
      <c r="I192" s="5" t="s">
        <v>26</v>
      </c>
      <c r="J192" s="5" t="s">
        <v>18</v>
      </c>
      <c r="K192" s="5" t="s">
        <v>27</v>
      </c>
      <c r="L192" s="5" t="s">
        <v>28</v>
      </c>
      <c r="M192" s="5" t="s">
        <v>27</v>
      </c>
      <c r="N192" s="5" t="s">
        <v>28</v>
      </c>
      <c r="Y192" s="4">
        <f t="shared" si="7"/>
        <v>5.15</v>
      </c>
      <c r="Z192" s="4" t="e">
        <f t="shared" si="8"/>
        <v>#N/A</v>
      </c>
      <c r="AA192" s="4">
        <f t="shared" si="6"/>
        <v>5.15</v>
      </c>
      <c r="AC192" s="4">
        <f>VLOOKUP("phyTh", Sheet2!$A$2:$I$10, MATCH(F192, Sheet2!$A$1:$I$1, 0), FALSE)</f>
        <v>0.75</v>
      </c>
      <c r="AD192" s="4">
        <f>VLOOKUP("phyPr", Sheet2!$A$2:$I$10, MATCH(G192, Sheet2!$A$1:$I$1, 0), FALSE)</f>
        <v>0.45</v>
      </c>
      <c r="AE192" s="4">
        <f>VLOOKUP("m1Th", Sheet2!$A$2:$I$10, MATCH(H192, Sheet2!$A$1:$I$1, 0), FALSE)</f>
        <v>1.2</v>
      </c>
      <c r="AF192" s="4">
        <f>VLOOKUP("beeTh", Sheet2!$A$2:$I$10, MATCH(I192, Sheet2!$A$1:$I$1, 0), FALSE)</f>
        <v>0.9</v>
      </c>
      <c r="AG192" s="4">
        <f>VLOOKUP("beePr", Sheet2!$A$2:$I$10, MATCH(J192, Sheet2!$A$1:$I$1, 0), FALSE)</f>
        <v>0.45</v>
      </c>
      <c r="AH192" s="4">
        <f>VLOOKUP("egTh", Sheet2!$A$2:$I$10, MATCH(K192, Sheet2!$A$1:$I$1, 0), FALSE)</f>
        <v>0</v>
      </c>
      <c r="AI192" s="4">
        <f>VLOOKUP("egPr", Sheet2!$A$2:$I$10, MATCH(L192, Sheet2!$A$1:$I$1, 0), FALSE)</f>
        <v>0.7</v>
      </c>
      <c r="AJ192" s="4">
        <f>VLOOKUP("emTh", Sheet2!$A$2:$I$10, MATCH(M192, Sheet2!$A$1:$I$1, 0), FALSE)</f>
        <v>0</v>
      </c>
      <c r="AK192" s="4">
        <f>VLOOKUP("eePr", Sheet2!$A$2:$I$10, MATCH(N192, Sheet2!$A$1:$I$1, 0), FALSE)</f>
        <v>0.7</v>
      </c>
      <c r="AM192" s="4" t="e">
        <f>VLOOKUP("m2Th", Sheet2!$A$2:$I$18, MATCH(P192, Sheet2!$A$1:$I$1, 0), FALSE)</f>
        <v>#N/A</v>
      </c>
      <c r="AN192" s="4" t="e">
        <f>VLOOKUP("chemTh", Sheet2!$A$2:$I$18, MATCH(Q192, Sheet2!$A$1:$I$1, 0), FALSE)</f>
        <v>#N/A</v>
      </c>
      <c r="AO192" s="4" t="e">
        <f>VLOOKUP("chemPr", Sheet2!$A$2:$I$18, MATCH(R192, Sheet2!$A$1:$I$1, 0), FALSE)</f>
        <v>#N/A</v>
      </c>
      <c r="AP192" s="4" t="e">
        <f>VLOOKUP("ppsTh", Sheet2!$A$2:$I$18, MATCH(S192, Sheet2!$A$1:$I$1, 0), FALSE)</f>
        <v>#N/A</v>
      </c>
      <c r="AQ192" s="4" t="e">
        <f>VLOOKUP("ppsPr", Sheet2!$A$2:$I$18, MATCH(T192, Sheet2!$A$1:$I$1, 0), FALSE)</f>
        <v>#N/A</v>
      </c>
      <c r="AR192" s="4" t="e">
        <f>VLOOKUP("wmpPr", Sheet2!$A$2:$I$18, MATCH(U192, Sheet2!$A$1:$I$1, 0), FALSE)</f>
        <v>#N/A</v>
      </c>
      <c r="AS192" s="4" t="e">
        <f>VLOOKUP("pcTh", Sheet2!$A$2:$I$18, MATCH(V192, Sheet2!$A$1:$I$1, 0), FALSE)</f>
        <v>#N/A</v>
      </c>
      <c r="AT192" s="4" t="e">
        <f>VLOOKUP("pcPr", Sheet2!$A$2:$I$18, MATCH(W192, Sheet2!$A$1:$I$1, 0), FALSE)</f>
        <v>#N/A</v>
      </c>
    </row>
    <row r="193" spans="1:46" x14ac:dyDescent="0.2">
      <c r="A193" s="5">
        <v>284</v>
      </c>
      <c r="B193" s="5" t="s">
        <v>856</v>
      </c>
      <c r="C193" s="5" t="s">
        <v>857</v>
      </c>
      <c r="D193" s="5" t="s">
        <v>858</v>
      </c>
      <c r="E193" s="5" t="s">
        <v>16</v>
      </c>
      <c r="F193" s="5" t="s">
        <v>27</v>
      </c>
      <c r="G193" s="5" t="s">
        <v>18</v>
      </c>
      <c r="H193" s="5" t="s">
        <v>27</v>
      </c>
      <c r="I193" s="5" t="s">
        <v>29</v>
      </c>
      <c r="J193" s="5" t="s">
        <v>18</v>
      </c>
      <c r="K193" s="5" t="s">
        <v>27</v>
      </c>
      <c r="L193" s="5" t="s">
        <v>17</v>
      </c>
      <c r="M193" s="5" t="s">
        <v>27</v>
      </c>
      <c r="N193" s="5" t="s">
        <v>17</v>
      </c>
      <c r="Y193" s="4">
        <f t="shared" si="7"/>
        <v>3.0999999999999996</v>
      </c>
      <c r="Z193" s="4" t="e">
        <f t="shared" si="8"/>
        <v>#N/A</v>
      </c>
      <c r="AA193" s="4">
        <f t="shared" si="6"/>
        <v>3.0999999999999996</v>
      </c>
      <c r="AC193" s="4">
        <f>VLOOKUP("phyTh", Sheet2!$A$2:$I$10, MATCH(F193, Sheet2!$A$1:$I$1, 0), FALSE)</f>
        <v>0</v>
      </c>
      <c r="AD193" s="4">
        <f>VLOOKUP("phyPr", Sheet2!$A$2:$I$10, MATCH(G193, Sheet2!$A$1:$I$1, 0), FALSE)</f>
        <v>0.45</v>
      </c>
      <c r="AE193" s="4">
        <f>VLOOKUP("m1Th", Sheet2!$A$2:$I$10, MATCH(H193, Sheet2!$A$1:$I$1, 0), FALSE)</f>
        <v>0</v>
      </c>
      <c r="AF193" s="4">
        <f>VLOOKUP("beeTh", Sheet2!$A$2:$I$10, MATCH(I193, Sheet2!$A$1:$I$1, 0), FALSE)</f>
        <v>0.6</v>
      </c>
      <c r="AG193" s="4">
        <f>VLOOKUP("beePr", Sheet2!$A$2:$I$10, MATCH(J193, Sheet2!$A$1:$I$1, 0), FALSE)</f>
        <v>0.45</v>
      </c>
      <c r="AH193" s="4">
        <f>VLOOKUP("egTh", Sheet2!$A$2:$I$10, MATCH(K193, Sheet2!$A$1:$I$1, 0), FALSE)</f>
        <v>0</v>
      </c>
      <c r="AI193" s="4">
        <f>VLOOKUP("egPr", Sheet2!$A$2:$I$10, MATCH(L193, Sheet2!$A$1:$I$1, 0), FALSE)</f>
        <v>0.8</v>
      </c>
      <c r="AJ193" s="4">
        <f>VLOOKUP("emTh", Sheet2!$A$2:$I$10, MATCH(M193, Sheet2!$A$1:$I$1, 0), FALSE)</f>
        <v>0</v>
      </c>
      <c r="AK193" s="4">
        <f>VLOOKUP("eePr", Sheet2!$A$2:$I$10, MATCH(N193, Sheet2!$A$1:$I$1, 0), FALSE)</f>
        <v>0.8</v>
      </c>
      <c r="AM193" s="4" t="e">
        <f>VLOOKUP("m2Th", Sheet2!$A$2:$I$18, MATCH(P193, Sheet2!$A$1:$I$1, 0), FALSE)</f>
        <v>#N/A</v>
      </c>
      <c r="AN193" s="4" t="e">
        <f>VLOOKUP("chemTh", Sheet2!$A$2:$I$18, MATCH(Q193, Sheet2!$A$1:$I$1, 0), FALSE)</f>
        <v>#N/A</v>
      </c>
      <c r="AO193" s="4" t="e">
        <f>VLOOKUP("chemPr", Sheet2!$A$2:$I$18, MATCH(R193, Sheet2!$A$1:$I$1, 0), FALSE)</f>
        <v>#N/A</v>
      </c>
      <c r="AP193" s="4" t="e">
        <f>VLOOKUP("ppsTh", Sheet2!$A$2:$I$18, MATCH(S193, Sheet2!$A$1:$I$1, 0), FALSE)</f>
        <v>#N/A</v>
      </c>
      <c r="AQ193" s="4" t="e">
        <f>VLOOKUP("ppsPr", Sheet2!$A$2:$I$18, MATCH(T193, Sheet2!$A$1:$I$1, 0), FALSE)</f>
        <v>#N/A</v>
      </c>
      <c r="AR193" s="4" t="e">
        <f>VLOOKUP("wmpPr", Sheet2!$A$2:$I$18, MATCH(U193, Sheet2!$A$1:$I$1, 0), FALSE)</f>
        <v>#N/A</v>
      </c>
      <c r="AS193" s="4" t="e">
        <f>VLOOKUP("pcTh", Sheet2!$A$2:$I$18, MATCH(V193, Sheet2!$A$1:$I$1, 0), FALSE)</f>
        <v>#N/A</v>
      </c>
      <c r="AT193" s="4" t="e">
        <f>VLOOKUP("pcPr", Sheet2!$A$2:$I$18, MATCH(W193, Sheet2!$A$1:$I$1, 0), FALSE)</f>
        <v>#N/A</v>
      </c>
    </row>
    <row r="194" spans="1:46" x14ac:dyDescent="0.2">
      <c r="A194" s="5">
        <v>327</v>
      </c>
      <c r="B194" s="5" t="s">
        <v>859</v>
      </c>
      <c r="C194" s="5" t="s">
        <v>860</v>
      </c>
      <c r="D194" s="5" t="s">
        <v>861</v>
      </c>
      <c r="E194" s="5" t="s">
        <v>16</v>
      </c>
      <c r="F194" s="5" t="s">
        <v>27</v>
      </c>
      <c r="G194" s="5" t="s">
        <v>28</v>
      </c>
      <c r="H194" s="5" t="s">
        <v>27</v>
      </c>
      <c r="I194" s="5" t="s">
        <v>27</v>
      </c>
      <c r="J194" s="5" t="s">
        <v>28</v>
      </c>
      <c r="K194" s="5" t="s">
        <v>27</v>
      </c>
      <c r="L194" s="5" t="s">
        <v>45</v>
      </c>
      <c r="M194" s="5" t="s">
        <v>27</v>
      </c>
      <c r="N194" s="5" t="s">
        <v>45</v>
      </c>
      <c r="Y194" s="4">
        <f t="shared" si="7"/>
        <v>1.7</v>
      </c>
      <c r="Z194" s="4" t="e">
        <f t="shared" si="8"/>
        <v>#N/A</v>
      </c>
      <c r="AA194" s="4">
        <f t="shared" ref="AA194:AA257" si="9">SUM(AC194:AK194)</f>
        <v>1.7</v>
      </c>
      <c r="AC194" s="4">
        <f>VLOOKUP("phyTh", Sheet2!$A$2:$I$10, MATCH(F194, Sheet2!$A$1:$I$1, 0), FALSE)</f>
        <v>0</v>
      </c>
      <c r="AD194" s="4">
        <f>VLOOKUP("phyPr", Sheet2!$A$2:$I$10, MATCH(G194, Sheet2!$A$1:$I$1, 0), FALSE)</f>
        <v>0.35</v>
      </c>
      <c r="AE194" s="4">
        <f>VLOOKUP("m1Th", Sheet2!$A$2:$I$10, MATCH(H194, Sheet2!$A$1:$I$1, 0), FALSE)</f>
        <v>0</v>
      </c>
      <c r="AF194" s="4">
        <f>VLOOKUP("beeTh", Sheet2!$A$2:$I$10, MATCH(I194, Sheet2!$A$1:$I$1, 0), FALSE)</f>
        <v>0</v>
      </c>
      <c r="AG194" s="4">
        <f>VLOOKUP("beePr", Sheet2!$A$2:$I$10, MATCH(J194, Sheet2!$A$1:$I$1, 0), FALSE)</f>
        <v>0.35</v>
      </c>
      <c r="AH194" s="4">
        <f>VLOOKUP("egTh", Sheet2!$A$2:$I$10, MATCH(K194, Sheet2!$A$1:$I$1, 0), FALSE)</f>
        <v>0</v>
      </c>
      <c r="AI194" s="4">
        <f>VLOOKUP("egPr", Sheet2!$A$2:$I$10, MATCH(L194, Sheet2!$A$1:$I$1, 0), FALSE)</f>
        <v>0.5</v>
      </c>
      <c r="AJ194" s="4">
        <f>VLOOKUP("emTh", Sheet2!$A$2:$I$10, MATCH(M194, Sheet2!$A$1:$I$1, 0), FALSE)</f>
        <v>0</v>
      </c>
      <c r="AK194" s="4">
        <f>VLOOKUP("eePr", Sheet2!$A$2:$I$10, MATCH(N194, Sheet2!$A$1:$I$1, 0), FALSE)</f>
        <v>0.5</v>
      </c>
      <c r="AM194" s="4" t="e">
        <f>VLOOKUP("m2Th", Sheet2!$A$2:$I$18, MATCH(P194, Sheet2!$A$1:$I$1, 0), FALSE)</f>
        <v>#N/A</v>
      </c>
      <c r="AN194" s="4" t="e">
        <f>VLOOKUP("chemTh", Sheet2!$A$2:$I$18, MATCH(Q194, Sheet2!$A$1:$I$1, 0), FALSE)</f>
        <v>#N/A</v>
      </c>
      <c r="AO194" s="4" t="e">
        <f>VLOOKUP("chemPr", Sheet2!$A$2:$I$18, MATCH(R194, Sheet2!$A$1:$I$1, 0), FALSE)</f>
        <v>#N/A</v>
      </c>
      <c r="AP194" s="4" t="e">
        <f>VLOOKUP("ppsTh", Sheet2!$A$2:$I$18, MATCH(S194, Sheet2!$A$1:$I$1, 0), FALSE)</f>
        <v>#N/A</v>
      </c>
      <c r="AQ194" s="4" t="e">
        <f>VLOOKUP("ppsPr", Sheet2!$A$2:$I$18, MATCH(T194, Sheet2!$A$1:$I$1, 0), FALSE)</f>
        <v>#N/A</v>
      </c>
      <c r="AR194" s="4" t="e">
        <f>VLOOKUP("wmpPr", Sheet2!$A$2:$I$18, MATCH(U194, Sheet2!$A$1:$I$1, 0), FALSE)</f>
        <v>#N/A</v>
      </c>
      <c r="AS194" s="4" t="e">
        <f>VLOOKUP("pcTh", Sheet2!$A$2:$I$18, MATCH(V194, Sheet2!$A$1:$I$1, 0), FALSE)</f>
        <v>#N/A</v>
      </c>
      <c r="AT194" s="4" t="e">
        <f>VLOOKUP("pcPr", Sheet2!$A$2:$I$18, MATCH(W194, Sheet2!$A$1:$I$1, 0), FALSE)</f>
        <v>#N/A</v>
      </c>
    </row>
    <row r="195" spans="1:46" x14ac:dyDescent="0.2">
      <c r="A195" s="5">
        <v>287</v>
      </c>
      <c r="B195" s="5" t="s">
        <v>862</v>
      </c>
      <c r="C195" s="5" t="s">
        <v>863</v>
      </c>
      <c r="D195" s="5" t="s">
        <v>864</v>
      </c>
      <c r="E195" s="5" t="s">
        <v>16</v>
      </c>
      <c r="F195" s="5" t="s">
        <v>27</v>
      </c>
      <c r="G195" s="5" t="s">
        <v>17</v>
      </c>
      <c r="H195" s="5" t="s">
        <v>26</v>
      </c>
      <c r="I195" s="5" t="s">
        <v>27</v>
      </c>
      <c r="J195" s="5" t="s">
        <v>26</v>
      </c>
      <c r="K195" s="5" t="s">
        <v>27</v>
      </c>
      <c r="L195" s="5" t="s">
        <v>45</v>
      </c>
      <c r="M195" s="5" t="s">
        <v>27</v>
      </c>
      <c r="N195" s="5" t="s">
        <v>26</v>
      </c>
      <c r="Y195" s="4">
        <f t="shared" ref="Y195:Y258" si="10">SUM(AC195:AK195)</f>
        <v>3.0000000000000004</v>
      </c>
      <c r="Z195" s="4" t="e">
        <f t="shared" ref="Z195:Z258" si="11">SUM(AM195:AT195)</f>
        <v>#N/A</v>
      </c>
      <c r="AA195" s="4">
        <f t="shared" si="9"/>
        <v>3.0000000000000004</v>
      </c>
      <c r="AC195" s="4">
        <f>VLOOKUP("phyTh", Sheet2!$A$2:$I$10, MATCH(F195, Sheet2!$A$1:$I$1, 0), FALSE)</f>
        <v>0</v>
      </c>
      <c r="AD195" s="4">
        <f>VLOOKUP("phyPr", Sheet2!$A$2:$I$10, MATCH(G195, Sheet2!$A$1:$I$1, 0), FALSE)</f>
        <v>0.4</v>
      </c>
      <c r="AE195" s="4">
        <f>VLOOKUP("m1Th", Sheet2!$A$2:$I$10, MATCH(H195, Sheet2!$A$1:$I$1, 0), FALSE)</f>
        <v>1.2</v>
      </c>
      <c r="AF195" s="4">
        <f>VLOOKUP("beeTh", Sheet2!$A$2:$I$10, MATCH(I195, Sheet2!$A$1:$I$1, 0), FALSE)</f>
        <v>0</v>
      </c>
      <c r="AG195" s="4">
        <f>VLOOKUP("beePr", Sheet2!$A$2:$I$10, MATCH(J195, Sheet2!$A$1:$I$1, 0), FALSE)</f>
        <v>0.3</v>
      </c>
      <c r="AH195" s="4">
        <f>VLOOKUP("egTh", Sheet2!$A$2:$I$10, MATCH(K195, Sheet2!$A$1:$I$1, 0), FALSE)</f>
        <v>0</v>
      </c>
      <c r="AI195" s="4">
        <f>VLOOKUP("egPr", Sheet2!$A$2:$I$10, MATCH(L195, Sheet2!$A$1:$I$1, 0), FALSE)</f>
        <v>0.5</v>
      </c>
      <c r="AJ195" s="4">
        <f>VLOOKUP("emTh", Sheet2!$A$2:$I$10, MATCH(M195, Sheet2!$A$1:$I$1, 0), FALSE)</f>
        <v>0</v>
      </c>
      <c r="AK195" s="4">
        <f>VLOOKUP("eePr", Sheet2!$A$2:$I$10, MATCH(N195, Sheet2!$A$1:$I$1, 0), FALSE)</f>
        <v>0.6</v>
      </c>
      <c r="AM195" s="4" t="e">
        <f>VLOOKUP("m2Th", Sheet2!$A$2:$I$18, MATCH(P195, Sheet2!$A$1:$I$1, 0), FALSE)</f>
        <v>#N/A</v>
      </c>
      <c r="AN195" s="4" t="e">
        <f>VLOOKUP("chemTh", Sheet2!$A$2:$I$18, MATCH(Q195, Sheet2!$A$1:$I$1, 0), FALSE)</f>
        <v>#N/A</v>
      </c>
      <c r="AO195" s="4" t="e">
        <f>VLOOKUP("chemPr", Sheet2!$A$2:$I$18, MATCH(R195, Sheet2!$A$1:$I$1, 0), FALSE)</f>
        <v>#N/A</v>
      </c>
      <c r="AP195" s="4" t="e">
        <f>VLOOKUP("ppsTh", Sheet2!$A$2:$I$18, MATCH(S195, Sheet2!$A$1:$I$1, 0), FALSE)</f>
        <v>#N/A</v>
      </c>
      <c r="AQ195" s="4" t="e">
        <f>VLOOKUP("ppsPr", Sheet2!$A$2:$I$18, MATCH(T195, Sheet2!$A$1:$I$1, 0), FALSE)</f>
        <v>#N/A</v>
      </c>
      <c r="AR195" s="4" t="e">
        <f>VLOOKUP("wmpPr", Sheet2!$A$2:$I$18, MATCH(U195, Sheet2!$A$1:$I$1, 0), FALSE)</f>
        <v>#N/A</v>
      </c>
      <c r="AS195" s="4" t="e">
        <f>VLOOKUP("pcTh", Sheet2!$A$2:$I$18, MATCH(V195, Sheet2!$A$1:$I$1, 0), FALSE)</f>
        <v>#N/A</v>
      </c>
      <c r="AT195" s="4" t="e">
        <f>VLOOKUP("pcPr", Sheet2!$A$2:$I$18, MATCH(W195, Sheet2!$A$1:$I$1, 0), FALSE)</f>
        <v>#N/A</v>
      </c>
    </row>
    <row r="196" spans="1:46" x14ac:dyDescent="0.2">
      <c r="A196" s="5">
        <v>293</v>
      </c>
      <c r="B196" s="5" t="s">
        <v>865</v>
      </c>
      <c r="C196" s="5" t="s">
        <v>866</v>
      </c>
      <c r="D196" s="5" t="s">
        <v>867</v>
      </c>
      <c r="E196" s="5" t="s">
        <v>16</v>
      </c>
      <c r="F196" s="5" t="s">
        <v>27</v>
      </c>
      <c r="G196" s="5" t="s">
        <v>17</v>
      </c>
      <c r="H196" s="5" t="s">
        <v>29</v>
      </c>
      <c r="I196" s="5" t="s">
        <v>27</v>
      </c>
      <c r="J196" s="5" t="s">
        <v>28</v>
      </c>
      <c r="K196" s="5" t="s">
        <v>27</v>
      </c>
      <c r="L196" s="5" t="s">
        <v>26</v>
      </c>
      <c r="M196" s="5" t="s">
        <v>27</v>
      </c>
      <c r="N196" s="5" t="s">
        <v>26</v>
      </c>
      <c r="Y196" s="4">
        <f t="shared" si="10"/>
        <v>2.7500000000000004</v>
      </c>
      <c r="Z196" s="4" t="e">
        <f t="shared" si="11"/>
        <v>#N/A</v>
      </c>
      <c r="AA196" s="4">
        <f t="shared" si="9"/>
        <v>2.7500000000000004</v>
      </c>
      <c r="AC196" s="4">
        <f>VLOOKUP("phyTh", Sheet2!$A$2:$I$10, MATCH(F196, Sheet2!$A$1:$I$1, 0), FALSE)</f>
        <v>0</v>
      </c>
      <c r="AD196" s="4">
        <f>VLOOKUP("phyPr", Sheet2!$A$2:$I$10, MATCH(G196, Sheet2!$A$1:$I$1, 0), FALSE)</f>
        <v>0.4</v>
      </c>
      <c r="AE196" s="4">
        <f>VLOOKUP("m1Th", Sheet2!$A$2:$I$10, MATCH(H196, Sheet2!$A$1:$I$1, 0), FALSE)</f>
        <v>0.8</v>
      </c>
      <c r="AF196" s="4">
        <f>VLOOKUP("beeTh", Sheet2!$A$2:$I$10, MATCH(I196, Sheet2!$A$1:$I$1, 0), FALSE)</f>
        <v>0</v>
      </c>
      <c r="AG196" s="4">
        <f>VLOOKUP("beePr", Sheet2!$A$2:$I$10, MATCH(J196, Sheet2!$A$1:$I$1, 0), FALSE)</f>
        <v>0.35</v>
      </c>
      <c r="AH196" s="4">
        <f>VLOOKUP("egTh", Sheet2!$A$2:$I$10, MATCH(K196, Sheet2!$A$1:$I$1, 0), FALSE)</f>
        <v>0</v>
      </c>
      <c r="AI196" s="4">
        <f>VLOOKUP("egPr", Sheet2!$A$2:$I$10, MATCH(L196, Sheet2!$A$1:$I$1, 0), FALSE)</f>
        <v>0.6</v>
      </c>
      <c r="AJ196" s="4">
        <f>VLOOKUP("emTh", Sheet2!$A$2:$I$10, MATCH(M196, Sheet2!$A$1:$I$1, 0), FALSE)</f>
        <v>0</v>
      </c>
      <c r="AK196" s="4">
        <f>VLOOKUP("eePr", Sheet2!$A$2:$I$10, MATCH(N196, Sheet2!$A$1:$I$1, 0), FALSE)</f>
        <v>0.6</v>
      </c>
      <c r="AM196" s="4" t="e">
        <f>VLOOKUP("m2Th", Sheet2!$A$2:$I$18, MATCH(P196, Sheet2!$A$1:$I$1, 0), FALSE)</f>
        <v>#N/A</v>
      </c>
      <c r="AN196" s="4" t="e">
        <f>VLOOKUP("chemTh", Sheet2!$A$2:$I$18, MATCH(Q196, Sheet2!$A$1:$I$1, 0), FALSE)</f>
        <v>#N/A</v>
      </c>
      <c r="AO196" s="4" t="e">
        <f>VLOOKUP("chemPr", Sheet2!$A$2:$I$18, MATCH(R196, Sheet2!$A$1:$I$1, 0), FALSE)</f>
        <v>#N/A</v>
      </c>
      <c r="AP196" s="4" t="e">
        <f>VLOOKUP("ppsTh", Sheet2!$A$2:$I$18, MATCH(S196, Sheet2!$A$1:$I$1, 0), FALSE)</f>
        <v>#N/A</v>
      </c>
      <c r="AQ196" s="4" t="e">
        <f>VLOOKUP("ppsPr", Sheet2!$A$2:$I$18, MATCH(T196, Sheet2!$A$1:$I$1, 0), FALSE)</f>
        <v>#N/A</v>
      </c>
      <c r="AR196" s="4" t="e">
        <f>VLOOKUP("wmpPr", Sheet2!$A$2:$I$18, MATCH(U196, Sheet2!$A$1:$I$1, 0), FALSE)</f>
        <v>#N/A</v>
      </c>
      <c r="AS196" s="4" t="e">
        <f>VLOOKUP("pcTh", Sheet2!$A$2:$I$18, MATCH(V196, Sheet2!$A$1:$I$1, 0), FALSE)</f>
        <v>#N/A</v>
      </c>
      <c r="AT196" s="4" t="e">
        <f>VLOOKUP("pcPr", Sheet2!$A$2:$I$18, MATCH(W196, Sheet2!$A$1:$I$1, 0), FALSE)</f>
        <v>#N/A</v>
      </c>
    </row>
    <row r="197" spans="1:46" x14ac:dyDescent="0.2">
      <c r="A197" s="5">
        <v>225</v>
      </c>
      <c r="B197" s="5" t="s">
        <v>868</v>
      </c>
      <c r="C197" s="5" t="s">
        <v>869</v>
      </c>
      <c r="D197" s="5" t="s">
        <v>870</v>
      </c>
      <c r="E197" s="5" t="s">
        <v>16</v>
      </c>
      <c r="F197" s="5" t="s">
        <v>26</v>
      </c>
      <c r="G197" s="5" t="s">
        <v>17</v>
      </c>
      <c r="H197" s="5" t="s">
        <v>26</v>
      </c>
      <c r="I197" s="5" t="s">
        <v>29</v>
      </c>
      <c r="J197" s="5" t="s">
        <v>17</v>
      </c>
      <c r="K197" s="5" t="s">
        <v>29</v>
      </c>
      <c r="L197" s="5" t="s">
        <v>28</v>
      </c>
      <c r="M197" s="5" t="s">
        <v>27</v>
      </c>
      <c r="N197" s="5" t="s">
        <v>28</v>
      </c>
      <c r="Y197" s="4">
        <f t="shared" si="10"/>
        <v>5.3</v>
      </c>
      <c r="Z197" s="4" t="e">
        <f t="shared" si="11"/>
        <v>#N/A</v>
      </c>
      <c r="AA197" s="4">
        <f t="shared" si="9"/>
        <v>5.3</v>
      </c>
      <c r="AC197" s="4">
        <f>VLOOKUP("phyTh", Sheet2!$A$2:$I$10, MATCH(F197, Sheet2!$A$1:$I$1, 0), FALSE)</f>
        <v>0.9</v>
      </c>
      <c r="AD197" s="4">
        <f>VLOOKUP("phyPr", Sheet2!$A$2:$I$10, MATCH(G197, Sheet2!$A$1:$I$1, 0), FALSE)</f>
        <v>0.4</v>
      </c>
      <c r="AE197" s="4">
        <f>VLOOKUP("m1Th", Sheet2!$A$2:$I$10, MATCH(H197, Sheet2!$A$1:$I$1, 0), FALSE)</f>
        <v>1.2</v>
      </c>
      <c r="AF197" s="4">
        <f>VLOOKUP("beeTh", Sheet2!$A$2:$I$10, MATCH(I197, Sheet2!$A$1:$I$1, 0), FALSE)</f>
        <v>0.6</v>
      </c>
      <c r="AG197" s="4">
        <f>VLOOKUP("beePr", Sheet2!$A$2:$I$10, MATCH(J197, Sheet2!$A$1:$I$1, 0), FALSE)</f>
        <v>0.4</v>
      </c>
      <c r="AH197" s="4">
        <f>VLOOKUP("egTh", Sheet2!$A$2:$I$10, MATCH(K197, Sheet2!$A$1:$I$1, 0), FALSE)</f>
        <v>0.4</v>
      </c>
      <c r="AI197" s="4">
        <f>VLOOKUP("egPr", Sheet2!$A$2:$I$10, MATCH(L197, Sheet2!$A$1:$I$1, 0), FALSE)</f>
        <v>0.7</v>
      </c>
      <c r="AJ197" s="4">
        <f>VLOOKUP("emTh", Sheet2!$A$2:$I$10, MATCH(M197, Sheet2!$A$1:$I$1, 0), FALSE)</f>
        <v>0</v>
      </c>
      <c r="AK197" s="4">
        <f>VLOOKUP("eePr", Sheet2!$A$2:$I$10, MATCH(N197, Sheet2!$A$1:$I$1, 0), FALSE)</f>
        <v>0.7</v>
      </c>
      <c r="AM197" s="4" t="e">
        <f>VLOOKUP("m2Th", Sheet2!$A$2:$I$18, MATCH(P197, Sheet2!$A$1:$I$1, 0), FALSE)</f>
        <v>#N/A</v>
      </c>
      <c r="AN197" s="4" t="e">
        <f>VLOOKUP("chemTh", Sheet2!$A$2:$I$18, MATCH(Q197, Sheet2!$A$1:$I$1, 0), FALSE)</f>
        <v>#N/A</v>
      </c>
      <c r="AO197" s="4" t="e">
        <f>VLOOKUP("chemPr", Sheet2!$A$2:$I$18, MATCH(R197, Sheet2!$A$1:$I$1, 0), FALSE)</f>
        <v>#N/A</v>
      </c>
      <c r="AP197" s="4" t="e">
        <f>VLOOKUP("ppsTh", Sheet2!$A$2:$I$18, MATCH(S197, Sheet2!$A$1:$I$1, 0), FALSE)</f>
        <v>#N/A</v>
      </c>
      <c r="AQ197" s="4" t="e">
        <f>VLOOKUP("ppsPr", Sheet2!$A$2:$I$18, MATCH(T197, Sheet2!$A$1:$I$1, 0), FALSE)</f>
        <v>#N/A</v>
      </c>
      <c r="AR197" s="4" t="e">
        <f>VLOOKUP("wmpPr", Sheet2!$A$2:$I$18, MATCH(U197, Sheet2!$A$1:$I$1, 0), FALSE)</f>
        <v>#N/A</v>
      </c>
      <c r="AS197" s="4" t="e">
        <f>VLOOKUP("pcTh", Sheet2!$A$2:$I$18, MATCH(V197, Sheet2!$A$1:$I$1, 0), FALSE)</f>
        <v>#N/A</v>
      </c>
      <c r="AT197" s="4" t="e">
        <f>VLOOKUP("pcPr", Sheet2!$A$2:$I$18, MATCH(W197, Sheet2!$A$1:$I$1, 0), FALSE)</f>
        <v>#N/A</v>
      </c>
    </row>
    <row r="198" spans="1:46" x14ac:dyDescent="0.2">
      <c r="A198" s="5">
        <v>245</v>
      </c>
      <c r="B198" s="5" t="s">
        <v>871</v>
      </c>
      <c r="C198" s="5" t="s">
        <v>872</v>
      </c>
      <c r="D198" s="5" t="s">
        <v>873</v>
      </c>
      <c r="E198" s="5" t="s">
        <v>16</v>
      </c>
      <c r="F198" s="5" t="s">
        <v>27</v>
      </c>
      <c r="G198" s="5" t="s">
        <v>17</v>
      </c>
      <c r="H198" s="5" t="s">
        <v>45</v>
      </c>
      <c r="I198" s="5" t="s">
        <v>29</v>
      </c>
      <c r="J198" s="5" t="s">
        <v>17</v>
      </c>
      <c r="K198" s="5" t="s">
        <v>28</v>
      </c>
      <c r="L198" s="5" t="s">
        <v>17</v>
      </c>
      <c r="M198" s="5" t="s">
        <v>27</v>
      </c>
      <c r="N198" s="5" t="s">
        <v>28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>
        <f t="shared" si="10"/>
        <v>4.5999999999999996</v>
      </c>
      <c r="Z198" s="4" t="e">
        <f t="shared" si="11"/>
        <v>#N/A</v>
      </c>
      <c r="AA198" s="4">
        <f t="shared" si="9"/>
        <v>4.5999999999999996</v>
      </c>
      <c r="AC198" s="4">
        <f>VLOOKUP("phyTh", Sheet2!$A$2:$I$10, MATCH(F198, Sheet2!$A$1:$I$1, 0), FALSE)</f>
        <v>0</v>
      </c>
      <c r="AD198" s="4">
        <f>VLOOKUP("phyPr", Sheet2!$A$2:$I$10, MATCH(G198, Sheet2!$A$1:$I$1, 0), FALSE)</f>
        <v>0.4</v>
      </c>
      <c r="AE198" s="4">
        <f>VLOOKUP("m1Th", Sheet2!$A$2:$I$10, MATCH(H198, Sheet2!$A$1:$I$1, 0), FALSE)</f>
        <v>1</v>
      </c>
      <c r="AF198" s="4">
        <f>VLOOKUP("beeTh", Sheet2!$A$2:$I$10, MATCH(I198, Sheet2!$A$1:$I$1, 0), FALSE)</f>
        <v>0.6</v>
      </c>
      <c r="AG198" s="4">
        <f>VLOOKUP("beePr", Sheet2!$A$2:$I$10, MATCH(J198, Sheet2!$A$1:$I$1, 0), FALSE)</f>
        <v>0.4</v>
      </c>
      <c r="AH198" s="4">
        <f>VLOOKUP("egTh", Sheet2!$A$2:$I$10, MATCH(K198, Sheet2!$A$1:$I$1, 0), FALSE)</f>
        <v>0.7</v>
      </c>
      <c r="AI198" s="4">
        <f>VLOOKUP("egPr", Sheet2!$A$2:$I$10, MATCH(L198, Sheet2!$A$1:$I$1, 0), FALSE)</f>
        <v>0.8</v>
      </c>
      <c r="AJ198" s="4">
        <f>VLOOKUP("emTh", Sheet2!$A$2:$I$10, MATCH(M198, Sheet2!$A$1:$I$1, 0), FALSE)</f>
        <v>0</v>
      </c>
      <c r="AK198" s="4">
        <f>VLOOKUP("eePr", Sheet2!$A$2:$I$10, MATCH(N198, Sheet2!$A$1:$I$1, 0), FALSE)</f>
        <v>0.7</v>
      </c>
      <c r="AM198" s="4" t="e">
        <f>VLOOKUP("m2Th", Sheet2!$A$2:$I$18, MATCH(P198, Sheet2!$A$1:$I$1, 0), FALSE)</f>
        <v>#N/A</v>
      </c>
      <c r="AN198" s="4" t="e">
        <f>VLOOKUP("chemTh", Sheet2!$A$2:$I$18, MATCH(Q198, Sheet2!$A$1:$I$1, 0), FALSE)</f>
        <v>#N/A</v>
      </c>
      <c r="AO198" s="4" t="e">
        <f>VLOOKUP("chemPr", Sheet2!$A$2:$I$18, MATCH(R198, Sheet2!$A$1:$I$1, 0), FALSE)</f>
        <v>#N/A</v>
      </c>
      <c r="AP198" s="4" t="e">
        <f>VLOOKUP("ppsTh", Sheet2!$A$2:$I$18, MATCH(S198, Sheet2!$A$1:$I$1, 0), FALSE)</f>
        <v>#N/A</v>
      </c>
      <c r="AQ198" s="4" t="e">
        <f>VLOOKUP("ppsPr", Sheet2!$A$2:$I$18, MATCH(T198, Sheet2!$A$1:$I$1, 0), FALSE)</f>
        <v>#N/A</v>
      </c>
      <c r="AR198" s="4" t="e">
        <f>VLOOKUP("wmpPr", Sheet2!$A$2:$I$18, MATCH(U198, Sheet2!$A$1:$I$1, 0), FALSE)</f>
        <v>#N/A</v>
      </c>
      <c r="AS198" s="4" t="e">
        <f>VLOOKUP("pcTh", Sheet2!$A$2:$I$18, MATCH(V198, Sheet2!$A$1:$I$1, 0), FALSE)</f>
        <v>#N/A</v>
      </c>
      <c r="AT198" s="4" t="e">
        <f>VLOOKUP("pcPr", Sheet2!$A$2:$I$18, MATCH(W198, Sheet2!$A$1:$I$1, 0), FALSE)</f>
        <v>#N/A</v>
      </c>
    </row>
    <row r="199" spans="1:46" x14ac:dyDescent="0.2">
      <c r="A199" s="5">
        <v>300</v>
      </c>
      <c r="B199" s="5" t="s">
        <v>570</v>
      </c>
      <c r="C199" s="5" t="s">
        <v>571</v>
      </c>
      <c r="D199" s="5" t="s">
        <v>572</v>
      </c>
      <c r="E199" s="5" t="s">
        <v>16</v>
      </c>
      <c r="F199" s="5" t="s">
        <v>27</v>
      </c>
      <c r="G199" s="5" t="s">
        <v>17</v>
      </c>
      <c r="H199" s="5" t="s">
        <v>27</v>
      </c>
      <c r="I199" s="5" t="s">
        <v>27</v>
      </c>
      <c r="J199" s="5" t="s">
        <v>18</v>
      </c>
      <c r="K199" s="5" t="s">
        <v>27</v>
      </c>
      <c r="L199" s="5" t="s">
        <v>17</v>
      </c>
      <c r="M199" s="5" t="s">
        <v>27</v>
      </c>
      <c r="N199" s="5" t="s">
        <v>28</v>
      </c>
      <c r="Y199" s="4">
        <f t="shared" si="10"/>
        <v>2.35</v>
      </c>
      <c r="Z199" s="4" t="e">
        <f t="shared" si="11"/>
        <v>#N/A</v>
      </c>
      <c r="AA199" s="4">
        <f t="shared" si="9"/>
        <v>2.35</v>
      </c>
      <c r="AC199" s="4">
        <f>VLOOKUP("phyTh", Sheet2!$A$2:$I$10, MATCH(F199, Sheet2!$A$1:$I$1, 0), FALSE)</f>
        <v>0</v>
      </c>
      <c r="AD199" s="4">
        <f>VLOOKUP("phyPr", Sheet2!$A$2:$I$10, MATCH(G199, Sheet2!$A$1:$I$1, 0), FALSE)</f>
        <v>0.4</v>
      </c>
      <c r="AE199" s="4">
        <f>VLOOKUP("m1Th", Sheet2!$A$2:$I$10, MATCH(H199, Sheet2!$A$1:$I$1, 0), FALSE)</f>
        <v>0</v>
      </c>
      <c r="AF199" s="4">
        <f>VLOOKUP("beeTh", Sheet2!$A$2:$I$10, MATCH(I199, Sheet2!$A$1:$I$1, 0), FALSE)</f>
        <v>0</v>
      </c>
      <c r="AG199" s="4">
        <f>VLOOKUP("beePr", Sheet2!$A$2:$I$10, MATCH(J199, Sheet2!$A$1:$I$1, 0), FALSE)</f>
        <v>0.45</v>
      </c>
      <c r="AH199" s="4">
        <f>VLOOKUP("egTh", Sheet2!$A$2:$I$10, MATCH(K199, Sheet2!$A$1:$I$1, 0), FALSE)</f>
        <v>0</v>
      </c>
      <c r="AI199" s="4">
        <f>VLOOKUP("egPr", Sheet2!$A$2:$I$10, MATCH(L199, Sheet2!$A$1:$I$1, 0), FALSE)</f>
        <v>0.8</v>
      </c>
      <c r="AJ199" s="4">
        <f>VLOOKUP("emTh", Sheet2!$A$2:$I$10, MATCH(M199, Sheet2!$A$1:$I$1, 0), FALSE)</f>
        <v>0</v>
      </c>
      <c r="AK199" s="4">
        <f>VLOOKUP("eePr", Sheet2!$A$2:$I$10, MATCH(N199, Sheet2!$A$1:$I$1, 0), FALSE)</f>
        <v>0.7</v>
      </c>
      <c r="AM199" s="4" t="e">
        <f>VLOOKUP("m2Th", Sheet2!$A$2:$I$18, MATCH(P199, Sheet2!$A$1:$I$1, 0), FALSE)</f>
        <v>#N/A</v>
      </c>
      <c r="AN199" s="4" t="e">
        <f>VLOOKUP("chemTh", Sheet2!$A$2:$I$18, MATCH(Q199, Sheet2!$A$1:$I$1, 0), FALSE)</f>
        <v>#N/A</v>
      </c>
      <c r="AO199" s="4" t="e">
        <f>VLOOKUP("chemPr", Sheet2!$A$2:$I$18, MATCH(R199, Sheet2!$A$1:$I$1, 0), FALSE)</f>
        <v>#N/A</v>
      </c>
      <c r="AP199" s="4" t="e">
        <f>VLOOKUP("ppsTh", Sheet2!$A$2:$I$18, MATCH(S199, Sheet2!$A$1:$I$1, 0), FALSE)</f>
        <v>#N/A</v>
      </c>
      <c r="AQ199" s="4" t="e">
        <f>VLOOKUP("ppsPr", Sheet2!$A$2:$I$18, MATCH(T199, Sheet2!$A$1:$I$1, 0), FALSE)</f>
        <v>#N/A</v>
      </c>
      <c r="AR199" s="4" t="e">
        <f>VLOOKUP("wmpPr", Sheet2!$A$2:$I$18, MATCH(U199, Sheet2!$A$1:$I$1, 0), FALSE)</f>
        <v>#N/A</v>
      </c>
      <c r="AS199" s="4" t="e">
        <f>VLOOKUP("pcTh", Sheet2!$A$2:$I$18, MATCH(V199, Sheet2!$A$1:$I$1, 0), FALSE)</f>
        <v>#N/A</v>
      </c>
      <c r="AT199" s="4" t="e">
        <f>VLOOKUP("pcPr", Sheet2!$A$2:$I$18, MATCH(W199, Sheet2!$A$1:$I$1, 0), FALSE)</f>
        <v>#N/A</v>
      </c>
    </row>
    <row r="200" spans="1:46" x14ac:dyDescent="0.2">
      <c r="A200" s="5">
        <v>230</v>
      </c>
      <c r="B200" s="5" t="s">
        <v>573</v>
      </c>
      <c r="C200" s="5" t="s">
        <v>574</v>
      </c>
      <c r="D200" s="5" t="s">
        <v>575</v>
      </c>
      <c r="E200" s="5" t="s">
        <v>16</v>
      </c>
      <c r="F200" s="5" t="s">
        <v>29</v>
      </c>
      <c r="G200" s="5" t="s">
        <v>17</v>
      </c>
      <c r="H200" s="5" t="s">
        <v>45</v>
      </c>
      <c r="I200" s="5" t="s">
        <v>26</v>
      </c>
      <c r="J200" s="5" t="s">
        <v>28</v>
      </c>
      <c r="K200" s="5" t="s">
        <v>29</v>
      </c>
      <c r="L200" s="5" t="s">
        <v>17</v>
      </c>
      <c r="M200" s="5" t="s">
        <v>27</v>
      </c>
      <c r="N200" s="5" t="s">
        <v>28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>
        <f t="shared" si="10"/>
        <v>5.15</v>
      </c>
      <c r="Z200" s="4" t="e">
        <f t="shared" si="11"/>
        <v>#N/A</v>
      </c>
      <c r="AA200" s="4">
        <f t="shared" si="9"/>
        <v>5.15</v>
      </c>
      <c r="AC200" s="4">
        <f>VLOOKUP("phyTh", Sheet2!$A$2:$I$10, MATCH(F200, Sheet2!$A$1:$I$1, 0), FALSE)</f>
        <v>0.6</v>
      </c>
      <c r="AD200" s="4">
        <f>VLOOKUP("phyPr", Sheet2!$A$2:$I$10, MATCH(G200, Sheet2!$A$1:$I$1, 0), FALSE)</f>
        <v>0.4</v>
      </c>
      <c r="AE200" s="4">
        <f>VLOOKUP("m1Th", Sheet2!$A$2:$I$10, MATCH(H200, Sheet2!$A$1:$I$1, 0), FALSE)</f>
        <v>1</v>
      </c>
      <c r="AF200" s="4">
        <f>VLOOKUP("beeTh", Sheet2!$A$2:$I$10, MATCH(I200, Sheet2!$A$1:$I$1, 0), FALSE)</f>
        <v>0.9</v>
      </c>
      <c r="AG200" s="4">
        <f>VLOOKUP("beePr", Sheet2!$A$2:$I$10, MATCH(J200, Sheet2!$A$1:$I$1, 0), FALSE)</f>
        <v>0.35</v>
      </c>
      <c r="AH200" s="4">
        <f>VLOOKUP("egTh", Sheet2!$A$2:$I$10, MATCH(K200, Sheet2!$A$1:$I$1, 0), FALSE)</f>
        <v>0.4</v>
      </c>
      <c r="AI200" s="4">
        <f>VLOOKUP("egPr", Sheet2!$A$2:$I$10, MATCH(L200, Sheet2!$A$1:$I$1, 0), FALSE)</f>
        <v>0.8</v>
      </c>
      <c r="AJ200" s="4">
        <f>VLOOKUP("emTh", Sheet2!$A$2:$I$10, MATCH(M200, Sheet2!$A$1:$I$1, 0), FALSE)</f>
        <v>0</v>
      </c>
      <c r="AK200" s="4">
        <f>VLOOKUP("eePr", Sheet2!$A$2:$I$10, MATCH(N200, Sheet2!$A$1:$I$1, 0), FALSE)</f>
        <v>0.7</v>
      </c>
      <c r="AM200" s="4" t="e">
        <f>VLOOKUP("m2Th", Sheet2!$A$2:$I$18, MATCH(P200, Sheet2!$A$1:$I$1, 0), FALSE)</f>
        <v>#N/A</v>
      </c>
      <c r="AN200" s="4" t="e">
        <f>VLOOKUP("chemTh", Sheet2!$A$2:$I$18, MATCH(Q200, Sheet2!$A$1:$I$1, 0), FALSE)</f>
        <v>#N/A</v>
      </c>
      <c r="AO200" s="4" t="e">
        <f>VLOOKUP("chemPr", Sheet2!$A$2:$I$18, MATCH(R200, Sheet2!$A$1:$I$1, 0), FALSE)</f>
        <v>#N/A</v>
      </c>
      <c r="AP200" s="4" t="e">
        <f>VLOOKUP("ppsTh", Sheet2!$A$2:$I$18, MATCH(S200, Sheet2!$A$1:$I$1, 0), FALSE)</f>
        <v>#N/A</v>
      </c>
      <c r="AQ200" s="4" t="e">
        <f>VLOOKUP("ppsPr", Sheet2!$A$2:$I$18, MATCH(T200, Sheet2!$A$1:$I$1, 0), FALSE)</f>
        <v>#N/A</v>
      </c>
      <c r="AR200" s="4" t="e">
        <f>VLOOKUP("wmpPr", Sheet2!$A$2:$I$18, MATCH(U200, Sheet2!$A$1:$I$1, 0), FALSE)</f>
        <v>#N/A</v>
      </c>
      <c r="AS200" s="4" t="e">
        <f>VLOOKUP("pcTh", Sheet2!$A$2:$I$18, MATCH(V200, Sheet2!$A$1:$I$1, 0), FALSE)</f>
        <v>#N/A</v>
      </c>
      <c r="AT200" s="4" t="e">
        <f>VLOOKUP("pcPr", Sheet2!$A$2:$I$18, MATCH(W200, Sheet2!$A$1:$I$1, 0), FALSE)</f>
        <v>#N/A</v>
      </c>
    </row>
    <row r="201" spans="1:46" x14ac:dyDescent="0.2">
      <c r="A201" s="5">
        <v>279</v>
      </c>
      <c r="B201" s="5" t="s">
        <v>576</v>
      </c>
      <c r="C201" s="5" t="s">
        <v>577</v>
      </c>
      <c r="D201" s="5" t="s">
        <v>578</v>
      </c>
      <c r="E201" s="5" t="s">
        <v>16</v>
      </c>
      <c r="F201" s="5" t="s">
        <v>27</v>
      </c>
      <c r="G201" s="5" t="s">
        <v>17</v>
      </c>
      <c r="H201" s="5" t="s">
        <v>27</v>
      </c>
      <c r="I201" s="5" t="s">
        <v>28</v>
      </c>
      <c r="J201" s="5" t="s">
        <v>28</v>
      </c>
      <c r="K201" s="5" t="s">
        <v>27</v>
      </c>
      <c r="L201" s="5" t="s">
        <v>28</v>
      </c>
      <c r="M201" s="5" t="s">
        <v>27</v>
      </c>
      <c r="N201" s="5" t="s">
        <v>28</v>
      </c>
      <c r="Y201" s="4">
        <f t="shared" si="10"/>
        <v>3.2</v>
      </c>
      <c r="Z201" s="4" t="e">
        <f t="shared" si="11"/>
        <v>#N/A</v>
      </c>
      <c r="AA201" s="4">
        <f t="shared" si="9"/>
        <v>3.2</v>
      </c>
      <c r="AC201" s="4">
        <f>VLOOKUP("phyTh", Sheet2!$A$2:$I$10, MATCH(F201, Sheet2!$A$1:$I$1, 0), FALSE)</f>
        <v>0</v>
      </c>
      <c r="AD201" s="4">
        <f>VLOOKUP("phyPr", Sheet2!$A$2:$I$10, MATCH(G201, Sheet2!$A$1:$I$1, 0), FALSE)</f>
        <v>0.4</v>
      </c>
      <c r="AE201" s="4">
        <f>VLOOKUP("m1Th", Sheet2!$A$2:$I$10, MATCH(H201, Sheet2!$A$1:$I$1, 0), FALSE)</f>
        <v>0</v>
      </c>
      <c r="AF201" s="4">
        <f>VLOOKUP("beeTh", Sheet2!$A$2:$I$10, MATCH(I201, Sheet2!$A$1:$I$1, 0), FALSE)</f>
        <v>1.05</v>
      </c>
      <c r="AG201" s="4">
        <f>VLOOKUP("beePr", Sheet2!$A$2:$I$10, MATCH(J201, Sheet2!$A$1:$I$1, 0), FALSE)</f>
        <v>0.35</v>
      </c>
      <c r="AH201" s="4">
        <f>VLOOKUP("egTh", Sheet2!$A$2:$I$10, MATCH(K201, Sheet2!$A$1:$I$1, 0), FALSE)</f>
        <v>0</v>
      </c>
      <c r="AI201" s="4">
        <f>VLOOKUP("egPr", Sheet2!$A$2:$I$10, MATCH(L201, Sheet2!$A$1:$I$1, 0), FALSE)</f>
        <v>0.7</v>
      </c>
      <c r="AJ201" s="4">
        <f>VLOOKUP("emTh", Sheet2!$A$2:$I$10, MATCH(M201, Sheet2!$A$1:$I$1, 0), FALSE)</f>
        <v>0</v>
      </c>
      <c r="AK201" s="4">
        <f>VLOOKUP("eePr", Sheet2!$A$2:$I$10, MATCH(N201, Sheet2!$A$1:$I$1, 0), FALSE)</f>
        <v>0.7</v>
      </c>
      <c r="AM201" s="4" t="e">
        <f>VLOOKUP("m2Th", Sheet2!$A$2:$I$18, MATCH(P201, Sheet2!$A$1:$I$1, 0), FALSE)</f>
        <v>#N/A</v>
      </c>
      <c r="AN201" s="4" t="e">
        <f>VLOOKUP("chemTh", Sheet2!$A$2:$I$18, MATCH(Q201, Sheet2!$A$1:$I$1, 0), FALSE)</f>
        <v>#N/A</v>
      </c>
      <c r="AO201" s="4" t="e">
        <f>VLOOKUP("chemPr", Sheet2!$A$2:$I$18, MATCH(R201, Sheet2!$A$1:$I$1, 0), FALSE)</f>
        <v>#N/A</v>
      </c>
      <c r="AP201" s="4" t="e">
        <f>VLOOKUP("ppsTh", Sheet2!$A$2:$I$18, MATCH(S201, Sheet2!$A$1:$I$1, 0), FALSE)</f>
        <v>#N/A</v>
      </c>
      <c r="AQ201" s="4" t="e">
        <f>VLOOKUP("ppsPr", Sheet2!$A$2:$I$18, MATCH(T201, Sheet2!$A$1:$I$1, 0), FALSE)</f>
        <v>#N/A</v>
      </c>
      <c r="AR201" s="4" t="e">
        <f>VLOOKUP("wmpPr", Sheet2!$A$2:$I$18, MATCH(U201, Sheet2!$A$1:$I$1, 0), FALSE)</f>
        <v>#N/A</v>
      </c>
      <c r="AS201" s="4" t="e">
        <f>VLOOKUP("pcTh", Sheet2!$A$2:$I$18, MATCH(V201, Sheet2!$A$1:$I$1, 0), FALSE)</f>
        <v>#N/A</v>
      </c>
      <c r="AT201" s="4" t="e">
        <f>VLOOKUP("pcPr", Sheet2!$A$2:$I$18, MATCH(W201, Sheet2!$A$1:$I$1, 0), FALSE)</f>
        <v>#N/A</v>
      </c>
    </row>
    <row r="202" spans="1:46" ht="20.399999999999999" x14ac:dyDescent="0.2">
      <c r="A202" s="5">
        <v>206</v>
      </c>
      <c r="B202" s="5" t="s">
        <v>579</v>
      </c>
      <c r="C202" s="5" t="s">
        <v>580</v>
      </c>
      <c r="D202" s="5" t="s">
        <v>581</v>
      </c>
      <c r="E202" s="5" t="s">
        <v>16</v>
      </c>
      <c r="F202" s="5" t="s">
        <v>29</v>
      </c>
      <c r="G202" s="5" t="s">
        <v>18</v>
      </c>
      <c r="H202" s="5" t="s">
        <v>28</v>
      </c>
      <c r="I202" s="5" t="s">
        <v>45</v>
      </c>
      <c r="J202" s="5" t="s">
        <v>17</v>
      </c>
      <c r="K202" s="5" t="s">
        <v>26</v>
      </c>
      <c r="L202" s="5" t="s">
        <v>17</v>
      </c>
      <c r="M202" s="5" t="s">
        <v>27</v>
      </c>
      <c r="N202" s="5" t="s">
        <v>18</v>
      </c>
      <c r="Y202" s="4">
        <f t="shared" si="10"/>
        <v>5.9</v>
      </c>
      <c r="Z202" s="4" t="e">
        <f t="shared" si="11"/>
        <v>#N/A</v>
      </c>
      <c r="AA202" s="4">
        <f t="shared" si="9"/>
        <v>5.9</v>
      </c>
      <c r="AC202" s="4">
        <f>VLOOKUP("phyTh", Sheet2!$A$2:$I$10, MATCH(F202, Sheet2!$A$1:$I$1, 0), FALSE)</f>
        <v>0.6</v>
      </c>
      <c r="AD202" s="4">
        <f>VLOOKUP("phyPr", Sheet2!$A$2:$I$10, MATCH(G202, Sheet2!$A$1:$I$1, 0), FALSE)</f>
        <v>0.45</v>
      </c>
      <c r="AE202" s="4">
        <f>VLOOKUP("m1Th", Sheet2!$A$2:$I$10, MATCH(H202, Sheet2!$A$1:$I$1, 0), FALSE)</f>
        <v>1.4</v>
      </c>
      <c r="AF202" s="4">
        <f>VLOOKUP("beeTh", Sheet2!$A$2:$I$10, MATCH(I202, Sheet2!$A$1:$I$1, 0), FALSE)</f>
        <v>0.75</v>
      </c>
      <c r="AG202" s="4">
        <f>VLOOKUP("beePr", Sheet2!$A$2:$I$10, MATCH(J202, Sheet2!$A$1:$I$1, 0), FALSE)</f>
        <v>0.4</v>
      </c>
      <c r="AH202" s="4">
        <f>VLOOKUP("egTh", Sheet2!$A$2:$I$10, MATCH(K202, Sheet2!$A$1:$I$1, 0), FALSE)</f>
        <v>0.6</v>
      </c>
      <c r="AI202" s="4">
        <f>VLOOKUP("egPr", Sheet2!$A$2:$I$10, MATCH(L202, Sheet2!$A$1:$I$1, 0), FALSE)</f>
        <v>0.8</v>
      </c>
      <c r="AJ202" s="4">
        <f>VLOOKUP("emTh", Sheet2!$A$2:$I$10, MATCH(M202, Sheet2!$A$1:$I$1, 0), FALSE)</f>
        <v>0</v>
      </c>
      <c r="AK202" s="4">
        <f>VLOOKUP("eePr", Sheet2!$A$2:$I$10, MATCH(N202, Sheet2!$A$1:$I$1, 0), FALSE)</f>
        <v>0.9</v>
      </c>
      <c r="AM202" s="4" t="e">
        <f>VLOOKUP("m2Th", Sheet2!$A$2:$I$18, MATCH(P202, Sheet2!$A$1:$I$1, 0), FALSE)</f>
        <v>#N/A</v>
      </c>
      <c r="AN202" s="4" t="e">
        <f>VLOOKUP("chemTh", Sheet2!$A$2:$I$18, MATCH(Q202, Sheet2!$A$1:$I$1, 0), FALSE)</f>
        <v>#N/A</v>
      </c>
      <c r="AO202" s="4" t="e">
        <f>VLOOKUP("chemPr", Sheet2!$A$2:$I$18, MATCH(R202, Sheet2!$A$1:$I$1, 0), FALSE)</f>
        <v>#N/A</v>
      </c>
      <c r="AP202" s="4" t="e">
        <f>VLOOKUP("ppsTh", Sheet2!$A$2:$I$18, MATCH(S202, Sheet2!$A$1:$I$1, 0), FALSE)</f>
        <v>#N/A</v>
      </c>
      <c r="AQ202" s="4" t="e">
        <f>VLOOKUP("ppsPr", Sheet2!$A$2:$I$18, MATCH(T202, Sheet2!$A$1:$I$1, 0), FALSE)</f>
        <v>#N/A</v>
      </c>
      <c r="AR202" s="4" t="e">
        <f>VLOOKUP("wmpPr", Sheet2!$A$2:$I$18, MATCH(U202, Sheet2!$A$1:$I$1, 0), FALSE)</f>
        <v>#N/A</v>
      </c>
      <c r="AS202" s="4" t="e">
        <f>VLOOKUP("pcTh", Sheet2!$A$2:$I$18, MATCH(V202, Sheet2!$A$1:$I$1, 0), FALSE)</f>
        <v>#N/A</v>
      </c>
      <c r="AT202" s="4" t="e">
        <f>VLOOKUP("pcPr", Sheet2!$A$2:$I$18, MATCH(W202, Sheet2!$A$1:$I$1, 0), FALSE)</f>
        <v>#N/A</v>
      </c>
    </row>
    <row r="203" spans="1:46" x14ac:dyDescent="0.2">
      <c r="A203" s="5">
        <v>301</v>
      </c>
      <c r="B203" s="5" t="s">
        <v>582</v>
      </c>
      <c r="C203" s="5" t="s">
        <v>583</v>
      </c>
      <c r="D203" s="5" t="s">
        <v>584</v>
      </c>
      <c r="E203" s="5" t="s">
        <v>16</v>
      </c>
      <c r="F203" s="5" t="s">
        <v>27</v>
      </c>
      <c r="G203" s="5" t="s">
        <v>18</v>
      </c>
      <c r="H203" s="5" t="s">
        <v>27</v>
      </c>
      <c r="I203" s="5" t="s">
        <v>27</v>
      </c>
      <c r="J203" s="5" t="s">
        <v>17</v>
      </c>
      <c r="K203" s="5" t="s">
        <v>27</v>
      </c>
      <c r="L203" s="5" t="s">
        <v>28</v>
      </c>
      <c r="M203" s="5" t="s">
        <v>27</v>
      </c>
      <c r="N203" s="5" t="s">
        <v>17</v>
      </c>
      <c r="Y203" s="4">
        <f t="shared" si="10"/>
        <v>2.35</v>
      </c>
      <c r="Z203" s="4" t="e">
        <f t="shared" si="11"/>
        <v>#N/A</v>
      </c>
      <c r="AA203" s="4">
        <f t="shared" si="9"/>
        <v>2.35</v>
      </c>
      <c r="AC203" s="4">
        <f>VLOOKUP("phyTh", Sheet2!$A$2:$I$10, MATCH(F203, Sheet2!$A$1:$I$1, 0), FALSE)</f>
        <v>0</v>
      </c>
      <c r="AD203" s="4">
        <f>VLOOKUP("phyPr", Sheet2!$A$2:$I$10, MATCH(G203, Sheet2!$A$1:$I$1, 0), FALSE)</f>
        <v>0.45</v>
      </c>
      <c r="AE203" s="4">
        <f>VLOOKUP("m1Th", Sheet2!$A$2:$I$10, MATCH(H203, Sheet2!$A$1:$I$1, 0), FALSE)</f>
        <v>0</v>
      </c>
      <c r="AF203" s="4">
        <f>VLOOKUP("beeTh", Sheet2!$A$2:$I$10, MATCH(I203, Sheet2!$A$1:$I$1, 0), FALSE)</f>
        <v>0</v>
      </c>
      <c r="AG203" s="4">
        <f>VLOOKUP("beePr", Sheet2!$A$2:$I$10, MATCH(J203, Sheet2!$A$1:$I$1, 0), FALSE)</f>
        <v>0.4</v>
      </c>
      <c r="AH203" s="4">
        <f>VLOOKUP("egTh", Sheet2!$A$2:$I$10, MATCH(K203, Sheet2!$A$1:$I$1, 0), FALSE)</f>
        <v>0</v>
      </c>
      <c r="AI203" s="4">
        <f>VLOOKUP("egPr", Sheet2!$A$2:$I$10, MATCH(L203, Sheet2!$A$1:$I$1, 0), FALSE)</f>
        <v>0.7</v>
      </c>
      <c r="AJ203" s="4">
        <f>VLOOKUP("emTh", Sheet2!$A$2:$I$10, MATCH(M203, Sheet2!$A$1:$I$1, 0), FALSE)</f>
        <v>0</v>
      </c>
      <c r="AK203" s="4">
        <f>VLOOKUP("eePr", Sheet2!$A$2:$I$10, MATCH(N203, Sheet2!$A$1:$I$1, 0), FALSE)</f>
        <v>0.8</v>
      </c>
      <c r="AM203" s="4" t="e">
        <f>VLOOKUP("m2Th", Sheet2!$A$2:$I$18, MATCH(P203, Sheet2!$A$1:$I$1, 0), FALSE)</f>
        <v>#N/A</v>
      </c>
      <c r="AN203" s="4" t="e">
        <f>VLOOKUP("chemTh", Sheet2!$A$2:$I$18, MATCH(Q203, Sheet2!$A$1:$I$1, 0), FALSE)</f>
        <v>#N/A</v>
      </c>
      <c r="AO203" s="4" t="e">
        <f>VLOOKUP("chemPr", Sheet2!$A$2:$I$18, MATCH(R203, Sheet2!$A$1:$I$1, 0), FALSE)</f>
        <v>#N/A</v>
      </c>
      <c r="AP203" s="4" t="e">
        <f>VLOOKUP("ppsTh", Sheet2!$A$2:$I$18, MATCH(S203, Sheet2!$A$1:$I$1, 0), FALSE)</f>
        <v>#N/A</v>
      </c>
      <c r="AQ203" s="4" t="e">
        <f>VLOOKUP("ppsPr", Sheet2!$A$2:$I$18, MATCH(T203, Sheet2!$A$1:$I$1, 0), FALSE)</f>
        <v>#N/A</v>
      </c>
      <c r="AR203" s="4" t="e">
        <f>VLOOKUP("wmpPr", Sheet2!$A$2:$I$18, MATCH(U203, Sheet2!$A$1:$I$1, 0), FALSE)</f>
        <v>#N/A</v>
      </c>
      <c r="AS203" s="4" t="e">
        <f>VLOOKUP("pcTh", Sheet2!$A$2:$I$18, MATCH(V203, Sheet2!$A$1:$I$1, 0), FALSE)</f>
        <v>#N/A</v>
      </c>
      <c r="AT203" s="4" t="e">
        <f>VLOOKUP("pcPr", Sheet2!$A$2:$I$18, MATCH(W203, Sheet2!$A$1:$I$1, 0), FALSE)</f>
        <v>#N/A</v>
      </c>
    </row>
    <row r="204" spans="1:46" x14ac:dyDescent="0.2">
      <c r="A204" s="5"/>
      <c r="B204" s="5" t="s">
        <v>635</v>
      </c>
      <c r="C204" s="5" t="s">
        <v>585</v>
      </c>
      <c r="D204" s="5" t="s">
        <v>586</v>
      </c>
      <c r="E204" s="5" t="s">
        <v>16</v>
      </c>
      <c r="F204" s="5" t="s">
        <v>27</v>
      </c>
      <c r="G204" s="5" t="s">
        <v>27</v>
      </c>
      <c r="H204" s="5" t="s">
        <v>27</v>
      </c>
      <c r="I204" s="5" t="s">
        <v>27</v>
      </c>
      <c r="J204" s="5" t="s">
        <v>587</v>
      </c>
      <c r="K204" s="5" t="s">
        <v>27</v>
      </c>
      <c r="L204" s="5" t="s">
        <v>587</v>
      </c>
      <c r="M204" s="5" t="s">
        <v>27</v>
      </c>
      <c r="N204" s="5" t="s">
        <v>27</v>
      </c>
      <c r="Y204" s="4" t="e">
        <f t="shared" si="10"/>
        <v>#N/A</v>
      </c>
      <c r="Z204" s="4" t="e">
        <f t="shared" si="11"/>
        <v>#N/A</v>
      </c>
      <c r="AA204" s="4" t="e">
        <f t="shared" si="9"/>
        <v>#N/A</v>
      </c>
      <c r="AC204" s="4">
        <f>VLOOKUP("phyTh", Sheet2!$A$2:$I$10, MATCH(F204, Sheet2!$A$1:$I$1, 0), FALSE)</f>
        <v>0</v>
      </c>
      <c r="AD204" s="4">
        <f>VLOOKUP("phyPr", Sheet2!$A$2:$I$10, MATCH(G204, Sheet2!$A$1:$I$1, 0), FALSE)</f>
        <v>0</v>
      </c>
      <c r="AE204" s="4">
        <f>VLOOKUP("m1Th", Sheet2!$A$2:$I$10, MATCH(H204, Sheet2!$A$1:$I$1, 0), FALSE)</f>
        <v>0</v>
      </c>
      <c r="AF204" s="4">
        <f>VLOOKUP("beeTh", Sheet2!$A$2:$I$10, MATCH(I204, Sheet2!$A$1:$I$1, 0), FALSE)</f>
        <v>0</v>
      </c>
      <c r="AG204" s="4" t="e">
        <f>VLOOKUP("beePr", Sheet2!$A$2:$I$10, MATCH(J204, Sheet2!$A$1:$I$1, 0), FALSE)</f>
        <v>#N/A</v>
      </c>
      <c r="AH204" s="4">
        <f>VLOOKUP("egTh", Sheet2!$A$2:$I$10, MATCH(K204, Sheet2!$A$1:$I$1, 0), FALSE)</f>
        <v>0</v>
      </c>
      <c r="AI204" s="4" t="e">
        <f>VLOOKUP("egPr", Sheet2!$A$2:$I$10, MATCH(L204, Sheet2!$A$1:$I$1, 0), FALSE)</f>
        <v>#N/A</v>
      </c>
      <c r="AJ204" s="4">
        <f>VLOOKUP("emTh", Sheet2!$A$2:$I$10, MATCH(M204, Sheet2!$A$1:$I$1, 0), FALSE)</f>
        <v>0</v>
      </c>
      <c r="AK204" s="4">
        <f>VLOOKUP("eePr", Sheet2!$A$2:$I$10, MATCH(N204, Sheet2!$A$1:$I$1, 0), FALSE)</f>
        <v>0</v>
      </c>
      <c r="AM204" s="4" t="e">
        <f>VLOOKUP("m2Th", Sheet2!$A$2:$I$18, MATCH(P204, Sheet2!$A$1:$I$1, 0), FALSE)</f>
        <v>#N/A</v>
      </c>
      <c r="AN204" s="4" t="e">
        <f>VLOOKUP("chemTh", Sheet2!$A$2:$I$18, MATCH(Q204, Sheet2!$A$1:$I$1, 0), FALSE)</f>
        <v>#N/A</v>
      </c>
      <c r="AO204" s="4" t="e">
        <f>VLOOKUP("chemPr", Sheet2!$A$2:$I$18, MATCH(R204, Sheet2!$A$1:$I$1, 0), FALSE)</f>
        <v>#N/A</v>
      </c>
      <c r="AP204" s="4" t="e">
        <f>VLOOKUP("ppsTh", Sheet2!$A$2:$I$18, MATCH(S204, Sheet2!$A$1:$I$1, 0), FALSE)</f>
        <v>#N/A</v>
      </c>
      <c r="AQ204" s="4" t="e">
        <f>VLOOKUP("ppsPr", Sheet2!$A$2:$I$18, MATCH(T204, Sheet2!$A$1:$I$1, 0), FALSE)</f>
        <v>#N/A</v>
      </c>
      <c r="AR204" s="4" t="e">
        <f>VLOOKUP("wmpPr", Sheet2!$A$2:$I$18, MATCH(U204, Sheet2!$A$1:$I$1, 0), FALSE)</f>
        <v>#N/A</v>
      </c>
      <c r="AS204" s="4" t="e">
        <f>VLOOKUP("pcTh", Sheet2!$A$2:$I$18, MATCH(V204, Sheet2!$A$1:$I$1, 0), FALSE)</f>
        <v>#N/A</v>
      </c>
      <c r="AT204" s="4" t="e">
        <f>VLOOKUP("pcPr", Sheet2!$A$2:$I$18, MATCH(W204, Sheet2!$A$1:$I$1, 0), FALSE)</f>
        <v>#N/A</v>
      </c>
    </row>
    <row r="205" spans="1:46" x14ac:dyDescent="0.2">
      <c r="A205" s="5">
        <v>1</v>
      </c>
      <c r="B205" s="5" t="s">
        <v>588</v>
      </c>
      <c r="C205" s="5" t="s">
        <v>589</v>
      </c>
      <c r="D205" s="5" t="s">
        <v>590</v>
      </c>
      <c r="E205" s="5" t="s">
        <v>16</v>
      </c>
      <c r="F205" s="5" t="s">
        <v>19</v>
      </c>
      <c r="G205" s="5" t="s">
        <v>18</v>
      </c>
      <c r="H205" s="5" t="s">
        <v>19</v>
      </c>
      <c r="I205" s="5" t="s">
        <v>19</v>
      </c>
      <c r="J205" s="5" t="s">
        <v>18</v>
      </c>
      <c r="K205" s="5" t="s">
        <v>18</v>
      </c>
      <c r="L205" s="5" t="s">
        <v>19</v>
      </c>
      <c r="M205" s="5" t="s">
        <v>19</v>
      </c>
      <c r="N205" s="5" t="s">
        <v>19</v>
      </c>
      <c r="Y205" s="4">
        <f t="shared" si="10"/>
        <v>9.8000000000000007</v>
      </c>
      <c r="Z205" s="4" t="e">
        <f t="shared" si="11"/>
        <v>#N/A</v>
      </c>
      <c r="AA205" s="4">
        <f t="shared" si="9"/>
        <v>9.8000000000000007</v>
      </c>
      <c r="AC205" s="4">
        <f>VLOOKUP("phyTh", Sheet2!$A$2:$I$10, MATCH(F205, Sheet2!$A$1:$I$1, 0), FALSE)</f>
        <v>1.5</v>
      </c>
      <c r="AD205" s="4">
        <f>VLOOKUP("phyPr", Sheet2!$A$2:$I$10, MATCH(G205, Sheet2!$A$1:$I$1, 0), FALSE)</f>
        <v>0.45</v>
      </c>
      <c r="AE205" s="4">
        <f>VLOOKUP("m1Th", Sheet2!$A$2:$I$10, MATCH(H205, Sheet2!$A$1:$I$1, 0), FALSE)</f>
        <v>2</v>
      </c>
      <c r="AF205" s="4">
        <f>VLOOKUP("beeTh", Sheet2!$A$2:$I$10, MATCH(I205, Sheet2!$A$1:$I$1, 0), FALSE)</f>
        <v>1.5</v>
      </c>
      <c r="AG205" s="4">
        <f>VLOOKUP("beePr", Sheet2!$A$2:$I$10, MATCH(J205, Sheet2!$A$1:$I$1, 0), FALSE)</f>
        <v>0.45</v>
      </c>
      <c r="AH205" s="4">
        <f>VLOOKUP("egTh", Sheet2!$A$2:$I$10, MATCH(K205, Sheet2!$A$1:$I$1, 0), FALSE)</f>
        <v>0.9</v>
      </c>
      <c r="AI205" s="4">
        <f>VLOOKUP("egPr", Sheet2!$A$2:$I$10, MATCH(L205, Sheet2!$A$1:$I$1, 0), FALSE)</f>
        <v>1</v>
      </c>
      <c r="AJ205" s="4">
        <f>VLOOKUP("emTh", Sheet2!$A$2:$I$10, MATCH(M205, Sheet2!$A$1:$I$1, 0), FALSE)</f>
        <v>1</v>
      </c>
      <c r="AK205" s="4">
        <f>VLOOKUP("eePr", Sheet2!$A$2:$I$10, MATCH(N205, Sheet2!$A$1:$I$1, 0), FALSE)</f>
        <v>1</v>
      </c>
      <c r="AM205" s="4" t="e">
        <f>VLOOKUP("m2Th", Sheet2!$A$2:$I$18, MATCH(P205, Sheet2!$A$1:$I$1, 0), FALSE)</f>
        <v>#N/A</v>
      </c>
      <c r="AN205" s="4" t="e">
        <f>VLOOKUP("chemTh", Sheet2!$A$2:$I$18, MATCH(Q205, Sheet2!$A$1:$I$1, 0), FALSE)</f>
        <v>#N/A</v>
      </c>
      <c r="AO205" s="4" t="e">
        <f>VLOOKUP("chemPr", Sheet2!$A$2:$I$18, MATCH(R205, Sheet2!$A$1:$I$1, 0), FALSE)</f>
        <v>#N/A</v>
      </c>
      <c r="AP205" s="4" t="e">
        <f>VLOOKUP("ppsTh", Sheet2!$A$2:$I$18, MATCH(S205, Sheet2!$A$1:$I$1, 0), FALSE)</f>
        <v>#N/A</v>
      </c>
      <c r="AQ205" s="4" t="e">
        <f>VLOOKUP("ppsPr", Sheet2!$A$2:$I$18, MATCH(T205, Sheet2!$A$1:$I$1, 0), FALSE)</f>
        <v>#N/A</v>
      </c>
      <c r="AR205" s="4" t="e">
        <f>VLOOKUP("wmpPr", Sheet2!$A$2:$I$18, MATCH(U205, Sheet2!$A$1:$I$1, 0), FALSE)</f>
        <v>#N/A</v>
      </c>
      <c r="AS205" s="4" t="e">
        <f>VLOOKUP("pcTh", Sheet2!$A$2:$I$18, MATCH(V205, Sheet2!$A$1:$I$1, 0), FALSE)</f>
        <v>#N/A</v>
      </c>
      <c r="AT205" s="4" t="e">
        <f>VLOOKUP("pcPr", Sheet2!$A$2:$I$18, MATCH(W205, Sheet2!$A$1:$I$1, 0), FALSE)</f>
        <v>#N/A</v>
      </c>
    </row>
    <row r="206" spans="1:46" x14ac:dyDescent="0.2">
      <c r="A206" s="5">
        <v>2</v>
      </c>
      <c r="B206" s="5" t="s">
        <v>591</v>
      </c>
      <c r="C206" s="5" t="s">
        <v>592</v>
      </c>
      <c r="D206" s="5" t="s">
        <v>593</v>
      </c>
      <c r="E206" s="5" t="s">
        <v>16</v>
      </c>
      <c r="F206" s="5" t="s">
        <v>19</v>
      </c>
      <c r="G206" s="5" t="s">
        <v>19</v>
      </c>
      <c r="H206" s="5" t="s">
        <v>19</v>
      </c>
      <c r="I206" s="5" t="s">
        <v>19</v>
      </c>
      <c r="J206" s="5" t="s">
        <v>19</v>
      </c>
      <c r="K206" s="5" t="s">
        <v>18</v>
      </c>
      <c r="L206" s="5" t="s">
        <v>19</v>
      </c>
      <c r="M206" s="5" t="s">
        <v>18</v>
      </c>
      <c r="N206" s="5" t="s">
        <v>19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>
        <f t="shared" si="10"/>
        <v>9.8000000000000007</v>
      </c>
      <c r="Z206" s="4" t="e">
        <f t="shared" si="11"/>
        <v>#N/A</v>
      </c>
      <c r="AA206" s="4">
        <f t="shared" si="9"/>
        <v>9.8000000000000007</v>
      </c>
      <c r="AC206" s="4">
        <f>VLOOKUP("phyTh", Sheet2!$A$2:$I$10, MATCH(F206, Sheet2!$A$1:$I$1, 0), FALSE)</f>
        <v>1.5</v>
      </c>
      <c r="AD206" s="4">
        <f>VLOOKUP("phyPr", Sheet2!$A$2:$I$10, MATCH(G206, Sheet2!$A$1:$I$1, 0), FALSE)</f>
        <v>0.5</v>
      </c>
      <c r="AE206" s="4">
        <f>VLOOKUP("m1Th", Sheet2!$A$2:$I$10, MATCH(H206, Sheet2!$A$1:$I$1, 0), FALSE)</f>
        <v>2</v>
      </c>
      <c r="AF206" s="4">
        <f>VLOOKUP("beeTh", Sheet2!$A$2:$I$10, MATCH(I206, Sheet2!$A$1:$I$1, 0), FALSE)</f>
        <v>1.5</v>
      </c>
      <c r="AG206" s="4">
        <f>VLOOKUP("beePr", Sheet2!$A$2:$I$10, MATCH(J206, Sheet2!$A$1:$I$1, 0), FALSE)</f>
        <v>0.5</v>
      </c>
      <c r="AH206" s="4">
        <f>VLOOKUP("egTh", Sheet2!$A$2:$I$10, MATCH(K206, Sheet2!$A$1:$I$1, 0), FALSE)</f>
        <v>0.9</v>
      </c>
      <c r="AI206" s="4">
        <f>VLOOKUP("egPr", Sheet2!$A$2:$I$10, MATCH(L206, Sheet2!$A$1:$I$1, 0), FALSE)</f>
        <v>1</v>
      </c>
      <c r="AJ206" s="4">
        <f>VLOOKUP("emTh", Sheet2!$A$2:$I$10, MATCH(M206, Sheet2!$A$1:$I$1, 0), FALSE)</f>
        <v>0.9</v>
      </c>
      <c r="AK206" s="4">
        <f>VLOOKUP("eePr", Sheet2!$A$2:$I$10, MATCH(N206, Sheet2!$A$1:$I$1, 0), FALSE)</f>
        <v>1</v>
      </c>
      <c r="AM206" s="4" t="e">
        <f>VLOOKUP("m2Th", Sheet2!$A$2:$I$18, MATCH(P206, Sheet2!$A$1:$I$1, 0), FALSE)</f>
        <v>#N/A</v>
      </c>
      <c r="AN206" s="4" t="e">
        <f>VLOOKUP("chemTh", Sheet2!$A$2:$I$18, MATCH(Q206, Sheet2!$A$1:$I$1, 0), FALSE)</f>
        <v>#N/A</v>
      </c>
      <c r="AO206" s="4" t="e">
        <f>VLOOKUP("chemPr", Sheet2!$A$2:$I$18, MATCH(R206, Sheet2!$A$1:$I$1, 0), FALSE)</f>
        <v>#N/A</v>
      </c>
      <c r="AP206" s="4" t="e">
        <f>VLOOKUP("ppsTh", Sheet2!$A$2:$I$18, MATCH(S206, Sheet2!$A$1:$I$1, 0), FALSE)</f>
        <v>#N/A</v>
      </c>
      <c r="AQ206" s="4" t="e">
        <f>VLOOKUP("ppsPr", Sheet2!$A$2:$I$18, MATCH(T206, Sheet2!$A$1:$I$1, 0), FALSE)</f>
        <v>#N/A</v>
      </c>
      <c r="AR206" s="4" t="e">
        <f>VLOOKUP("wmpPr", Sheet2!$A$2:$I$18, MATCH(U206, Sheet2!$A$1:$I$1, 0), FALSE)</f>
        <v>#N/A</v>
      </c>
      <c r="AS206" s="4" t="e">
        <f>VLOOKUP("pcTh", Sheet2!$A$2:$I$18, MATCH(V206, Sheet2!$A$1:$I$1, 0), FALSE)</f>
        <v>#N/A</v>
      </c>
      <c r="AT206" s="4" t="e">
        <f>VLOOKUP("pcPr", Sheet2!$A$2:$I$18, MATCH(W206, Sheet2!$A$1:$I$1, 0), FALSE)</f>
        <v>#N/A</v>
      </c>
    </row>
    <row r="207" spans="1:46" ht="20.399999999999999" x14ac:dyDescent="0.2">
      <c r="A207" s="5">
        <v>127</v>
      </c>
      <c r="B207" s="5" t="s">
        <v>594</v>
      </c>
      <c r="C207" s="5" t="s">
        <v>595</v>
      </c>
      <c r="D207" s="5" t="s">
        <v>596</v>
      </c>
      <c r="E207" s="5" t="s">
        <v>16</v>
      </c>
      <c r="F207" s="5" t="s">
        <v>28</v>
      </c>
      <c r="G207" s="5" t="s">
        <v>17</v>
      </c>
      <c r="H207" s="5" t="s">
        <v>17</v>
      </c>
      <c r="I207" s="5" t="s">
        <v>17</v>
      </c>
      <c r="J207" s="5" t="s">
        <v>18</v>
      </c>
      <c r="K207" s="5" t="s">
        <v>26</v>
      </c>
      <c r="L207" s="5" t="s">
        <v>17</v>
      </c>
      <c r="M207" s="5" t="s">
        <v>26</v>
      </c>
      <c r="N207" s="5" t="s">
        <v>18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4">
        <f t="shared" si="10"/>
        <v>7.6</v>
      </c>
      <c r="Z207" s="4" t="e">
        <f t="shared" si="11"/>
        <v>#N/A</v>
      </c>
      <c r="AA207" s="4">
        <f t="shared" si="9"/>
        <v>7.6</v>
      </c>
      <c r="AC207" s="4">
        <f>VLOOKUP("phyTh", Sheet2!$A$2:$I$10, MATCH(F207, Sheet2!$A$1:$I$1, 0), FALSE)</f>
        <v>1.05</v>
      </c>
      <c r="AD207" s="4">
        <f>VLOOKUP("phyPr", Sheet2!$A$2:$I$10, MATCH(G207, Sheet2!$A$1:$I$1, 0), FALSE)</f>
        <v>0.4</v>
      </c>
      <c r="AE207" s="4">
        <f>VLOOKUP("m1Th", Sheet2!$A$2:$I$10, MATCH(H207, Sheet2!$A$1:$I$1, 0), FALSE)</f>
        <v>1.6</v>
      </c>
      <c r="AF207" s="4">
        <f>VLOOKUP("beeTh", Sheet2!$A$2:$I$10, MATCH(I207, Sheet2!$A$1:$I$1, 0), FALSE)</f>
        <v>1.2</v>
      </c>
      <c r="AG207" s="4">
        <f>VLOOKUP("beePr", Sheet2!$A$2:$I$10, MATCH(J207, Sheet2!$A$1:$I$1, 0), FALSE)</f>
        <v>0.45</v>
      </c>
      <c r="AH207" s="4">
        <f>VLOOKUP("egTh", Sheet2!$A$2:$I$10, MATCH(K207, Sheet2!$A$1:$I$1, 0), FALSE)</f>
        <v>0.6</v>
      </c>
      <c r="AI207" s="4">
        <f>VLOOKUP("egPr", Sheet2!$A$2:$I$10, MATCH(L207, Sheet2!$A$1:$I$1, 0), FALSE)</f>
        <v>0.8</v>
      </c>
      <c r="AJ207" s="4">
        <f>VLOOKUP("emTh", Sheet2!$A$2:$I$10, MATCH(M207, Sheet2!$A$1:$I$1, 0), FALSE)</f>
        <v>0.6</v>
      </c>
      <c r="AK207" s="4">
        <f>VLOOKUP("eePr", Sheet2!$A$2:$I$10, MATCH(N207, Sheet2!$A$1:$I$1, 0), FALSE)</f>
        <v>0.9</v>
      </c>
      <c r="AM207" s="4" t="e">
        <f>VLOOKUP("m2Th", Sheet2!$A$2:$I$18, MATCH(P207, Sheet2!$A$1:$I$1, 0), FALSE)</f>
        <v>#N/A</v>
      </c>
      <c r="AN207" s="4" t="e">
        <f>VLOOKUP("chemTh", Sheet2!$A$2:$I$18, MATCH(Q207, Sheet2!$A$1:$I$1, 0), FALSE)</f>
        <v>#N/A</v>
      </c>
      <c r="AO207" s="4" t="e">
        <f>VLOOKUP("chemPr", Sheet2!$A$2:$I$18, MATCH(R207, Sheet2!$A$1:$I$1, 0), FALSE)</f>
        <v>#N/A</v>
      </c>
      <c r="AP207" s="4" t="e">
        <f>VLOOKUP("ppsTh", Sheet2!$A$2:$I$18, MATCH(S207, Sheet2!$A$1:$I$1, 0), FALSE)</f>
        <v>#N/A</v>
      </c>
      <c r="AQ207" s="4" t="e">
        <f>VLOOKUP("ppsPr", Sheet2!$A$2:$I$18, MATCH(T207, Sheet2!$A$1:$I$1, 0), FALSE)</f>
        <v>#N/A</v>
      </c>
      <c r="AR207" s="4" t="e">
        <f>VLOOKUP("wmpPr", Sheet2!$A$2:$I$18, MATCH(U207, Sheet2!$A$1:$I$1, 0), FALSE)</f>
        <v>#N/A</v>
      </c>
      <c r="AS207" s="4" t="e">
        <f>VLOOKUP("pcTh", Sheet2!$A$2:$I$18, MATCH(V207, Sheet2!$A$1:$I$1, 0), FALSE)</f>
        <v>#N/A</v>
      </c>
      <c r="AT207" s="4" t="e">
        <f>VLOOKUP("pcPr", Sheet2!$A$2:$I$18, MATCH(W207, Sheet2!$A$1:$I$1, 0), FALSE)</f>
        <v>#N/A</v>
      </c>
    </row>
    <row r="208" spans="1:46" x14ac:dyDescent="0.2">
      <c r="A208" s="5">
        <v>29</v>
      </c>
      <c r="B208" s="5" t="s">
        <v>597</v>
      </c>
      <c r="C208" s="5" t="s">
        <v>598</v>
      </c>
      <c r="D208" s="5" t="s">
        <v>599</v>
      </c>
      <c r="E208" s="5" t="s">
        <v>16</v>
      </c>
      <c r="F208" s="5" t="s">
        <v>17</v>
      </c>
      <c r="G208" s="5" t="s">
        <v>19</v>
      </c>
      <c r="H208" s="5" t="s">
        <v>19</v>
      </c>
      <c r="I208" s="5" t="s">
        <v>18</v>
      </c>
      <c r="J208" s="5" t="s">
        <v>19</v>
      </c>
      <c r="K208" s="5" t="s">
        <v>17</v>
      </c>
      <c r="L208" s="5" t="s">
        <v>18</v>
      </c>
      <c r="M208" s="5" t="s">
        <v>28</v>
      </c>
      <c r="N208" s="5" t="s">
        <v>19</v>
      </c>
      <c r="Y208" s="4">
        <f t="shared" si="10"/>
        <v>8.9500000000000011</v>
      </c>
      <c r="Z208" s="4" t="e">
        <f t="shared" si="11"/>
        <v>#N/A</v>
      </c>
      <c r="AA208" s="4">
        <f t="shared" si="9"/>
        <v>8.9500000000000011</v>
      </c>
      <c r="AC208" s="4">
        <f>VLOOKUP("phyTh", Sheet2!$A$2:$I$10, MATCH(F208, Sheet2!$A$1:$I$1, 0), FALSE)</f>
        <v>1.2</v>
      </c>
      <c r="AD208" s="4">
        <f>VLOOKUP("phyPr", Sheet2!$A$2:$I$10, MATCH(G208, Sheet2!$A$1:$I$1, 0), FALSE)</f>
        <v>0.5</v>
      </c>
      <c r="AE208" s="4">
        <f>VLOOKUP("m1Th", Sheet2!$A$2:$I$10, MATCH(H208, Sheet2!$A$1:$I$1, 0), FALSE)</f>
        <v>2</v>
      </c>
      <c r="AF208" s="4">
        <f>VLOOKUP("beeTh", Sheet2!$A$2:$I$10, MATCH(I208, Sheet2!$A$1:$I$1, 0), FALSE)</f>
        <v>1.35</v>
      </c>
      <c r="AG208" s="4">
        <f>VLOOKUP("beePr", Sheet2!$A$2:$I$10, MATCH(J208, Sheet2!$A$1:$I$1, 0), FALSE)</f>
        <v>0.5</v>
      </c>
      <c r="AH208" s="4">
        <f>VLOOKUP("egTh", Sheet2!$A$2:$I$10, MATCH(K208, Sheet2!$A$1:$I$1, 0), FALSE)</f>
        <v>0.8</v>
      </c>
      <c r="AI208" s="4">
        <f>VLOOKUP("egPr", Sheet2!$A$2:$I$10, MATCH(L208, Sheet2!$A$1:$I$1, 0), FALSE)</f>
        <v>0.9</v>
      </c>
      <c r="AJ208" s="4">
        <f>VLOOKUP("emTh", Sheet2!$A$2:$I$10, MATCH(M208, Sheet2!$A$1:$I$1, 0), FALSE)</f>
        <v>0.7</v>
      </c>
      <c r="AK208" s="4">
        <f>VLOOKUP("eePr", Sheet2!$A$2:$I$10, MATCH(N208, Sheet2!$A$1:$I$1, 0), FALSE)</f>
        <v>1</v>
      </c>
      <c r="AM208" s="4" t="e">
        <f>VLOOKUP("m2Th", Sheet2!$A$2:$I$18, MATCH(P208, Sheet2!$A$1:$I$1, 0), FALSE)</f>
        <v>#N/A</v>
      </c>
      <c r="AN208" s="4" t="e">
        <f>VLOOKUP("chemTh", Sheet2!$A$2:$I$18, MATCH(Q208, Sheet2!$A$1:$I$1, 0), FALSE)</f>
        <v>#N/A</v>
      </c>
      <c r="AO208" s="4" t="e">
        <f>VLOOKUP("chemPr", Sheet2!$A$2:$I$18, MATCH(R208, Sheet2!$A$1:$I$1, 0), FALSE)</f>
        <v>#N/A</v>
      </c>
      <c r="AP208" s="4" t="e">
        <f>VLOOKUP("ppsTh", Sheet2!$A$2:$I$18, MATCH(S208, Sheet2!$A$1:$I$1, 0), FALSE)</f>
        <v>#N/A</v>
      </c>
      <c r="AQ208" s="4" t="e">
        <f>VLOOKUP("ppsPr", Sheet2!$A$2:$I$18, MATCH(T208, Sheet2!$A$1:$I$1, 0), FALSE)</f>
        <v>#N/A</v>
      </c>
      <c r="AR208" s="4" t="e">
        <f>VLOOKUP("wmpPr", Sheet2!$A$2:$I$18, MATCH(U208, Sheet2!$A$1:$I$1, 0), FALSE)</f>
        <v>#N/A</v>
      </c>
      <c r="AS208" s="4" t="e">
        <f>VLOOKUP("pcTh", Sheet2!$A$2:$I$18, MATCH(V208, Sheet2!$A$1:$I$1, 0), FALSE)</f>
        <v>#N/A</v>
      </c>
      <c r="AT208" s="4" t="e">
        <f>VLOOKUP("pcPr", Sheet2!$A$2:$I$18, MATCH(W208, Sheet2!$A$1:$I$1, 0), FALSE)</f>
        <v>#N/A</v>
      </c>
    </row>
    <row r="209" spans="1:46" x14ac:dyDescent="0.2">
      <c r="A209" s="5">
        <v>6</v>
      </c>
      <c r="B209" s="5" t="s">
        <v>600</v>
      </c>
      <c r="C209" s="5" t="s">
        <v>601</v>
      </c>
      <c r="D209" s="5" t="s">
        <v>602</v>
      </c>
      <c r="E209" s="5" t="s">
        <v>16</v>
      </c>
      <c r="F209" s="5" t="s">
        <v>19</v>
      </c>
      <c r="G209" s="5" t="s">
        <v>17</v>
      </c>
      <c r="H209" s="5" t="s">
        <v>19</v>
      </c>
      <c r="I209" s="5" t="s">
        <v>19</v>
      </c>
      <c r="J209" s="5" t="s">
        <v>19</v>
      </c>
      <c r="K209" s="5" t="s">
        <v>17</v>
      </c>
      <c r="L209" s="5" t="s">
        <v>19</v>
      </c>
      <c r="M209" s="5" t="s">
        <v>17</v>
      </c>
      <c r="N209" s="5" t="s">
        <v>19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>
        <f t="shared" si="10"/>
        <v>9.5</v>
      </c>
      <c r="Z209" s="4" t="e">
        <f t="shared" si="11"/>
        <v>#N/A</v>
      </c>
      <c r="AA209" s="4">
        <f t="shared" si="9"/>
        <v>9.5</v>
      </c>
      <c r="AC209" s="4">
        <f>VLOOKUP("phyTh", Sheet2!$A$2:$I$10, MATCH(F209, Sheet2!$A$1:$I$1, 0), FALSE)</f>
        <v>1.5</v>
      </c>
      <c r="AD209" s="4">
        <f>VLOOKUP("phyPr", Sheet2!$A$2:$I$10, MATCH(G209, Sheet2!$A$1:$I$1, 0), FALSE)</f>
        <v>0.4</v>
      </c>
      <c r="AE209" s="4">
        <f>VLOOKUP("m1Th", Sheet2!$A$2:$I$10, MATCH(H209, Sheet2!$A$1:$I$1, 0), FALSE)</f>
        <v>2</v>
      </c>
      <c r="AF209" s="4">
        <f>VLOOKUP("beeTh", Sheet2!$A$2:$I$10, MATCH(I209, Sheet2!$A$1:$I$1, 0), FALSE)</f>
        <v>1.5</v>
      </c>
      <c r="AG209" s="4">
        <f>VLOOKUP("beePr", Sheet2!$A$2:$I$10, MATCH(J209, Sheet2!$A$1:$I$1, 0), FALSE)</f>
        <v>0.5</v>
      </c>
      <c r="AH209" s="4">
        <f>VLOOKUP("egTh", Sheet2!$A$2:$I$10, MATCH(K209, Sheet2!$A$1:$I$1, 0), FALSE)</f>
        <v>0.8</v>
      </c>
      <c r="AI209" s="4">
        <f>VLOOKUP("egPr", Sheet2!$A$2:$I$10, MATCH(L209, Sheet2!$A$1:$I$1, 0), FALSE)</f>
        <v>1</v>
      </c>
      <c r="AJ209" s="4">
        <f>VLOOKUP("emTh", Sheet2!$A$2:$I$10, MATCH(M209, Sheet2!$A$1:$I$1, 0), FALSE)</f>
        <v>0.8</v>
      </c>
      <c r="AK209" s="4">
        <f>VLOOKUP("eePr", Sheet2!$A$2:$I$10, MATCH(N209, Sheet2!$A$1:$I$1, 0), FALSE)</f>
        <v>1</v>
      </c>
      <c r="AM209" s="4" t="e">
        <f>VLOOKUP("m2Th", Sheet2!$A$2:$I$18, MATCH(P209, Sheet2!$A$1:$I$1, 0), FALSE)</f>
        <v>#N/A</v>
      </c>
      <c r="AN209" s="4" t="e">
        <f>VLOOKUP("chemTh", Sheet2!$A$2:$I$18, MATCH(Q209, Sheet2!$A$1:$I$1, 0), FALSE)</f>
        <v>#N/A</v>
      </c>
      <c r="AO209" s="4" t="e">
        <f>VLOOKUP("chemPr", Sheet2!$A$2:$I$18, MATCH(R209, Sheet2!$A$1:$I$1, 0), FALSE)</f>
        <v>#N/A</v>
      </c>
      <c r="AP209" s="4" t="e">
        <f>VLOOKUP("ppsTh", Sheet2!$A$2:$I$18, MATCH(S209, Sheet2!$A$1:$I$1, 0), FALSE)</f>
        <v>#N/A</v>
      </c>
      <c r="AQ209" s="4" t="e">
        <f>VLOOKUP("ppsPr", Sheet2!$A$2:$I$18, MATCH(T209, Sheet2!$A$1:$I$1, 0), FALSE)</f>
        <v>#N/A</v>
      </c>
      <c r="AR209" s="4" t="e">
        <f>VLOOKUP("wmpPr", Sheet2!$A$2:$I$18, MATCH(U209, Sheet2!$A$1:$I$1, 0), FALSE)</f>
        <v>#N/A</v>
      </c>
      <c r="AS209" s="4" t="e">
        <f>VLOOKUP("pcTh", Sheet2!$A$2:$I$18, MATCH(V209, Sheet2!$A$1:$I$1, 0), FALSE)</f>
        <v>#N/A</v>
      </c>
      <c r="AT209" s="4" t="e">
        <f>VLOOKUP("pcPr", Sheet2!$A$2:$I$18, MATCH(W209, Sheet2!$A$1:$I$1, 0), FALSE)</f>
        <v>#N/A</v>
      </c>
    </row>
    <row r="210" spans="1:46" x14ac:dyDescent="0.2">
      <c r="A210" s="5">
        <v>20</v>
      </c>
      <c r="B210" s="5" t="s">
        <v>603</v>
      </c>
      <c r="C210" s="5" t="s">
        <v>604</v>
      </c>
      <c r="D210" s="5" t="s">
        <v>605</v>
      </c>
      <c r="E210" s="5" t="s">
        <v>16</v>
      </c>
      <c r="F210" s="5" t="s">
        <v>19</v>
      </c>
      <c r="G210" s="5" t="s">
        <v>28</v>
      </c>
      <c r="H210" s="5" t="s">
        <v>19</v>
      </c>
      <c r="I210" s="5" t="s">
        <v>18</v>
      </c>
      <c r="J210" s="5" t="s">
        <v>18</v>
      </c>
      <c r="K210" s="5" t="s">
        <v>18</v>
      </c>
      <c r="L210" s="5" t="s">
        <v>18</v>
      </c>
      <c r="M210" s="5" t="s">
        <v>17</v>
      </c>
      <c r="N210" s="5" t="s">
        <v>17</v>
      </c>
      <c r="Y210" s="4">
        <f t="shared" si="10"/>
        <v>9.0500000000000025</v>
      </c>
      <c r="Z210" s="4" t="e">
        <f t="shared" si="11"/>
        <v>#N/A</v>
      </c>
      <c r="AA210" s="4">
        <f t="shared" si="9"/>
        <v>9.0500000000000025</v>
      </c>
      <c r="AC210" s="4">
        <f>VLOOKUP("phyTh", Sheet2!$A$2:$I$10, MATCH(F210, Sheet2!$A$1:$I$1, 0), FALSE)</f>
        <v>1.5</v>
      </c>
      <c r="AD210" s="4">
        <f>VLOOKUP("phyPr", Sheet2!$A$2:$I$10, MATCH(G210, Sheet2!$A$1:$I$1, 0), FALSE)</f>
        <v>0.35</v>
      </c>
      <c r="AE210" s="4">
        <f>VLOOKUP("m1Th", Sheet2!$A$2:$I$10, MATCH(H210, Sheet2!$A$1:$I$1, 0), FALSE)</f>
        <v>2</v>
      </c>
      <c r="AF210" s="4">
        <f>VLOOKUP("beeTh", Sheet2!$A$2:$I$10, MATCH(I210, Sheet2!$A$1:$I$1, 0), FALSE)</f>
        <v>1.35</v>
      </c>
      <c r="AG210" s="4">
        <f>VLOOKUP("beePr", Sheet2!$A$2:$I$10, MATCH(J210, Sheet2!$A$1:$I$1, 0), FALSE)</f>
        <v>0.45</v>
      </c>
      <c r="AH210" s="4">
        <f>VLOOKUP("egTh", Sheet2!$A$2:$I$10, MATCH(K210, Sheet2!$A$1:$I$1, 0), FALSE)</f>
        <v>0.9</v>
      </c>
      <c r="AI210" s="4">
        <f>VLOOKUP("egPr", Sheet2!$A$2:$I$10, MATCH(L210, Sheet2!$A$1:$I$1, 0), FALSE)</f>
        <v>0.9</v>
      </c>
      <c r="AJ210" s="4">
        <f>VLOOKUP("emTh", Sheet2!$A$2:$I$10, MATCH(M210, Sheet2!$A$1:$I$1, 0), FALSE)</f>
        <v>0.8</v>
      </c>
      <c r="AK210" s="4">
        <f>VLOOKUP("eePr", Sheet2!$A$2:$I$10, MATCH(N210, Sheet2!$A$1:$I$1, 0), FALSE)</f>
        <v>0.8</v>
      </c>
      <c r="AM210" s="4" t="e">
        <f>VLOOKUP("m2Th", Sheet2!$A$2:$I$18, MATCH(P210, Sheet2!$A$1:$I$1, 0), FALSE)</f>
        <v>#N/A</v>
      </c>
      <c r="AN210" s="4" t="e">
        <f>VLOOKUP("chemTh", Sheet2!$A$2:$I$18, MATCH(Q210, Sheet2!$A$1:$I$1, 0), FALSE)</f>
        <v>#N/A</v>
      </c>
      <c r="AO210" s="4" t="e">
        <f>VLOOKUP("chemPr", Sheet2!$A$2:$I$18, MATCH(R210, Sheet2!$A$1:$I$1, 0), FALSE)</f>
        <v>#N/A</v>
      </c>
      <c r="AP210" s="4" t="e">
        <f>VLOOKUP("ppsTh", Sheet2!$A$2:$I$18, MATCH(S210, Sheet2!$A$1:$I$1, 0), FALSE)</f>
        <v>#N/A</v>
      </c>
      <c r="AQ210" s="4" t="e">
        <f>VLOOKUP("ppsPr", Sheet2!$A$2:$I$18, MATCH(T210, Sheet2!$A$1:$I$1, 0), FALSE)</f>
        <v>#N/A</v>
      </c>
      <c r="AR210" s="4" t="e">
        <f>VLOOKUP("wmpPr", Sheet2!$A$2:$I$18, MATCH(U210, Sheet2!$A$1:$I$1, 0), FALSE)</f>
        <v>#N/A</v>
      </c>
      <c r="AS210" s="4" t="e">
        <f>VLOOKUP("pcTh", Sheet2!$A$2:$I$18, MATCH(V210, Sheet2!$A$1:$I$1, 0), FALSE)</f>
        <v>#N/A</v>
      </c>
      <c r="AT210" s="4" t="e">
        <f>VLOOKUP("pcPr", Sheet2!$A$2:$I$18, MATCH(W210, Sheet2!$A$1:$I$1, 0), FALSE)</f>
        <v>#N/A</v>
      </c>
    </row>
    <row r="211" spans="1:46" ht="20.399999999999999" x14ac:dyDescent="0.2">
      <c r="A211" s="5">
        <v>187</v>
      </c>
      <c r="B211" s="5" t="s">
        <v>606</v>
      </c>
      <c r="C211" s="5" t="s">
        <v>607</v>
      </c>
      <c r="D211" s="5" t="s">
        <v>608</v>
      </c>
      <c r="E211" s="5" t="s">
        <v>16</v>
      </c>
      <c r="F211" s="5" t="s">
        <v>45</v>
      </c>
      <c r="G211" s="5" t="s">
        <v>17</v>
      </c>
      <c r="H211" s="5" t="s">
        <v>17</v>
      </c>
      <c r="I211" s="5" t="s">
        <v>28</v>
      </c>
      <c r="J211" s="5" t="s">
        <v>17</v>
      </c>
      <c r="K211" s="5" t="s">
        <v>27</v>
      </c>
      <c r="L211" s="5" t="s">
        <v>18</v>
      </c>
      <c r="M211" s="5" t="s">
        <v>29</v>
      </c>
      <c r="N211" s="5" t="s">
        <v>17</v>
      </c>
      <c r="Y211" s="4">
        <f t="shared" si="10"/>
        <v>6.3000000000000007</v>
      </c>
      <c r="Z211" s="4" t="e">
        <f t="shared" si="11"/>
        <v>#N/A</v>
      </c>
      <c r="AA211" s="4">
        <f t="shared" si="9"/>
        <v>6.3000000000000007</v>
      </c>
      <c r="AC211" s="4">
        <f>VLOOKUP("phyTh", Sheet2!$A$2:$I$10, MATCH(F211, Sheet2!$A$1:$I$1, 0), FALSE)</f>
        <v>0.75</v>
      </c>
      <c r="AD211" s="4">
        <f>VLOOKUP("phyPr", Sheet2!$A$2:$I$10, MATCH(G211, Sheet2!$A$1:$I$1, 0), FALSE)</f>
        <v>0.4</v>
      </c>
      <c r="AE211" s="4">
        <f>VLOOKUP("m1Th", Sheet2!$A$2:$I$10, MATCH(H211, Sheet2!$A$1:$I$1, 0), FALSE)</f>
        <v>1.6</v>
      </c>
      <c r="AF211" s="4">
        <f>VLOOKUP("beeTh", Sheet2!$A$2:$I$10, MATCH(I211, Sheet2!$A$1:$I$1, 0), FALSE)</f>
        <v>1.05</v>
      </c>
      <c r="AG211" s="4">
        <f>VLOOKUP("beePr", Sheet2!$A$2:$I$10, MATCH(J211, Sheet2!$A$1:$I$1, 0), FALSE)</f>
        <v>0.4</v>
      </c>
      <c r="AH211" s="4">
        <f>VLOOKUP("egTh", Sheet2!$A$2:$I$10, MATCH(K211, Sheet2!$A$1:$I$1, 0), FALSE)</f>
        <v>0</v>
      </c>
      <c r="AI211" s="4">
        <f>VLOOKUP("egPr", Sheet2!$A$2:$I$10, MATCH(L211, Sheet2!$A$1:$I$1, 0), FALSE)</f>
        <v>0.9</v>
      </c>
      <c r="AJ211" s="4">
        <f>VLOOKUP("emTh", Sheet2!$A$2:$I$10, MATCH(M211, Sheet2!$A$1:$I$1, 0), FALSE)</f>
        <v>0.4</v>
      </c>
      <c r="AK211" s="4">
        <f>VLOOKUP("eePr", Sheet2!$A$2:$I$10, MATCH(N211, Sheet2!$A$1:$I$1, 0), FALSE)</f>
        <v>0.8</v>
      </c>
      <c r="AM211" s="4" t="e">
        <f>VLOOKUP("m2Th", Sheet2!$A$2:$I$18, MATCH(P211, Sheet2!$A$1:$I$1, 0), FALSE)</f>
        <v>#N/A</v>
      </c>
      <c r="AN211" s="4" t="e">
        <f>VLOOKUP("chemTh", Sheet2!$A$2:$I$18, MATCH(Q211, Sheet2!$A$1:$I$1, 0), FALSE)</f>
        <v>#N/A</v>
      </c>
      <c r="AO211" s="4" t="e">
        <f>VLOOKUP("chemPr", Sheet2!$A$2:$I$18, MATCH(R211, Sheet2!$A$1:$I$1, 0), FALSE)</f>
        <v>#N/A</v>
      </c>
      <c r="AP211" s="4" t="e">
        <f>VLOOKUP("ppsTh", Sheet2!$A$2:$I$18, MATCH(S211, Sheet2!$A$1:$I$1, 0), FALSE)</f>
        <v>#N/A</v>
      </c>
      <c r="AQ211" s="4" t="e">
        <f>VLOOKUP("ppsPr", Sheet2!$A$2:$I$18, MATCH(T211, Sheet2!$A$1:$I$1, 0), FALSE)</f>
        <v>#N/A</v>
      </c>
      <c r="AR211" s="4" t="e">
        <f>VLOOKUP("wmpPr", Sheet2!$A$2:$I$18, MATCH(U211, Sheet2!$A$1:$I$1, 0), FALSE)</f>
        <v>#N/A</v>
      </c>
      <c r="AS211" s="4" t="e">
        <f>VLOOKUP("pcTh", Sheet2!$A$2:$I$18, MATCH(V211, Sheet2!$A$1:$I$1, 0), FALSE)</f>
        <v>#N/A</v>
      </c>
      <c r="AT211" s="4" t="e">
        <f>VLOOKUP("pcPr", Sheet2!$A$2:$I$18, MATCH(W211, Sheet2!$A$1:$I$1, 0), FALSE)</f>
        <v>#N/A</v>
      </c>
    </row>
    <row r="212" spans="1:46" x14ac:dyDescent="0.2">
      <c r="A212" s="5">
        <v>234</v>
      </c>
      <c r="B212" s="5" t="s">
        <v>609</v>
      </c>
      <c r="C212" s="5" t="s">
        <v>610</v>
      </c>
      <c r="D212" s="5" t="s">
        <v>611</v>
      </c>
      <c r="E212" s="5" t="s">
        <v>16</v>
      </c>
      <c r="F212" s="5" t="s">
        <v>27</v>
      </c>
      <c r="G212" s="5" t="s">
        <v>18</v>
      </c>
      <c r="H212" s="5" t="s">
        <v>26</v>
      </c>
      <c r="I212" s="5" t="s">
        <v>29</v>
      </c>
      <c r="J212" s="5" t="s">
        <v>19</v>
      </c>
      <c r="K212" s="5" t="s">
        <v>26</v>
      </c>
      <c r="L212" s="5" t="s">
        <v>18</v>
      </c>
      <c r="M212" s="5" t="s">
        <v>27</v>
      </c>
      <c r="N212" s="5" t="s">
        <v>17</v>
      </c>
      <c r="Y212" s="4">
        <f t="shared" si="10"/>
        <v>5.05</v>
      </c>
      <c r="Z212" s="4" t="e">
        <f t="shared" si="11"/>
        <v>#N/A</v>
      </c>
      <c r="AA212" s="4">
        <f t="shared" si="9"/>
        <v>5.05</v>
      </c>
      <c r="AC212" s="4">
        <f>VLOOKUP("phyTh", Sheet2!$A$2:$I$10, MATCH(F212, Sheet2!$A$1:$I$1, 0), FALSE)</f>
        <v>0</v>
      </c>
      <c r="AD212" s="4">
        <f>VLOOKUP("phyPr", Sheet2!$A$2:$I$10, MATCH(G212, Sheet2!$A$1:$I$1, 0), FALSE)</f>
        <v>0.45</v>
      </c>
      <c r="AE212" s="4">
        <f>VLOOKUP("m1Th", Sheet2!$A$2:$I$10, MATCH(H212, Sheet2!$A$1:$I$1, 0), FALSE)</f>
        <v>1.2</v>
      </c>
      <c r="AF212" s="4">
        <f>VLOOKUP("beeTh", Sheet2!$A$2:$I$10, MATCH(I212, Sheet2!$A$1:$I$1, 0), FALSE)</f>
        <v>0.6</v>
      </c>
      <c r="AG212" s="4">
        <f>VLOOKUP("beePr", Sheet2!$A$2:$I$10, MATCH(J212, Sheet2!$A$1:$I$1, 0), FALSE)</f>
        <v>0.5</v>
      </c>
      <c r="AH212" s="4">
        <f>VLOOKUP("egTh", Sheet2!$A$2:$I$10, MATCH(K212, Sheet2!$A$1:$I$1, 0), FALSE)</f>
        <v>0.6</v>
      </c>
      <c r="AI212" s="4">
        <f>VLOOKUP("egPr", Sheet2!$A$2:$I$10, MATCH(L212, Sheet2!$A$1:$I$1, 0), FALSE)</f>
        <v>0.9</v>
      </c>
      <c r="AJ212" s="4">
        <f>VLOOKUP("emTh", Sheet2!$A$2:$I$10, MATCH(M212, Sheet2!$A$1:$I$1, 0), FALSE)</f>
        <v>0</v>
      </c>
      <c r="AK212" s="4">
        <f>VLOOKUP("eePr", Sheet2!$A$2:$I$10, MATCH(N212, Sheet2!$A$1:$I$1, 0), FALSE)</f>
        <v>0.8</v>
      </c>
      <c r="AM212" s="4" t="e">
        <f>VLOOKUP("m2Th", Sheet2!$A$2:$I$18, MATCH(P212, Sheet2!$A$1:$I$1, 0), FALSE)</f>
        <v>#N/A</v>
      </c>
      <c r="AN212" s="4" t="e">
        <f>VLOOKUP("chemTh", Sheet2!$A$2:$I$18, MATCH(Q212, Sheet2!$A$1:$I$1, 0), FALSE)</f>
        <v>#N/A</v>
      </c>
      <c r="AO212" s="4" t="e">
        <f>VLOOKUP("chemPr", Sheet2!$A$2:$I$18, MATCH(R212, Sheet2!$A$1:$I$1, 0), FALSE)</f>
        <v>#N/A</v>
      </c>
      <c r="AP212" s="4" t="e">
        <f>VLOOKUP("ppsTh", Sheet2!$A$2:$I$18, MATCH(S212, Sheet2!$A$1:$I$1, 0), FALSE)</f>
        <v>#N/A</v>
      </c>
      <c r="AQ212" s="4" t="e">
        <f>VLOOKUP("ppsPr", Sheet2!$A$2:$I$18, MATCH(T212, Sheet2!$A$1:$I$1, 0), FALSE)</f>
        <v>#N/A</v>
      </c>
      <c r="AR212" s="4" t="e">
        <f>VLOOKUP("wmpPr", Sheet2!$A$2:$I$18, MATCH(U212, Sheet2!$A$1:$I$1, 0), FALSE)</f>
        <v>#N/A</v>
      </c>
      <c r="AS212" s="4" t="e">
        <f>VLOOKUP("pcTh", Sheet2!$A$2:$I$18, MATCH(V212, Sheet2!$A$1:$I$1, 0), FALSE)</f>
        <v>#N/A</v>
      </c>
      <c r="AT212" s="4" t="e">
        <f>VLOOKUP("pcPr", Sheet2!$A$2:$I$18, MATCH(W212, Sheet2!$A$1:$I$1, 0), FALSE)</f>
        <v>#N/A</v>
      </c>
    </row>
    <row r="213" spans="1:46" x14ac:dyDescent="0.2">
      <c r="A213" s="5">
        <v>38</v>
      </c>
      <c r="B213" s="5" t="s">
        <v>612</v>
      </c>
      <c r="C213" s="5" t="s">
        <v>613</v>
      </c>
      <c r="D213" s="5" t="s">
        <v>614</v>
      </c>
      <c r="E213" s="5" t="s">
        <v>16</v>
      </c>
      <c r="F213" s="5" t="s">
        <v>17</v>
      </c>
      <c r="G213" s="5" t="s">
        <v>19</v>
      </c>
      <c r="H213" s="5" t="s">
        <v>18</v>
      </c>
      <c r="I213" s="5" t="s">
        <v>18</v>
      </c>
      <c r="J213" s="5" t="s">
        <v>19</v>
      </c>
      <c r="K213" s="5" t="s">
        <v>18</v>
      </c>
      <c r="L213" s="5" t="s">
        <v>19</v>
      </c>
      <c r="M213" s="5" t="s">
        <v>26</v>
      </c>
      <c r="N213" s="5" t="s">
        <v>19</v>
      </c>
      <c r="Y213" s="4">
        <f t="shared" si="10"/>
        <v>8.85</v>
      </c>
      <c r="Z213" s="4" t="e">
        <f t="shared" si="11"/>
        <v>#N/A</v>
      </c>
      <c r="AA213" s="4">
        <f t="shared" si="9"/>
        <v>8.85</v>
      </c>
      <c r="AC213" s="4">
        <f>VLOOKUP("phyTh", Sheet2!$A$2:$I$10, MATCH(F213, Sheet2!$A$1:$I$1, 0), FALSE)</f>
        <v>1.2</v>
      </c>
      <c r="AD213" s="4">
        <f>VLOOKUP("phyPr", Sheet2!$A$2:$I$10, MATCH(G213, Sheet2!$A$1:$I$1, 0), FALSE)</f>
        <v>0.5</v>
      </c>
      <c r="AE213" s="4">
        <f>VLOOKUP("m1Th", Sheet2!$A$2:$I$10, MATCH(H213, Sheet2!$A$1:$I$1, 0), FALSE)</f>
        <v>1.8</v>
      </c>
      <c r="AF213" s="4">
        <f>VLOOKUP("beeTh", Sheet2!$A$2:$I$10, MATCH(I213, Sheet2!$A$1:$I$1, 0), FALSE)</f>
        <v>1.35</v>
      </c>
      <c r="AG213" s="4">
        <f>VLOOKUP("beePr", Sheet2!$A$2:$I$10, MATCH(J213, Sheet2!$A$1:$I$1, 0), FALSE)</f>
        <v>0.5</v>
      </c>
      <c r="AH213" s="4">
        <f>VLOOKUP("egTh", Sheet2!$A$2:$I$10, MATCH(K213, Sheet2!$A$1:$I$1, 0), FALSE)</f>
        <v>0.9</v>
      </c>
      <c r="AI213" s="4">
        <f>VLOOKUP("egPr", Sheet2!$A$2:$I$10, MATCH(L213, Sheet2!$A$1:$I$1, 0), FALSE)</f>
        <v>1</v>
      </c>
      <c r="AJ213" s="4">
        <f>VLOOKUP("emTh", Sheet2!$A$2:$I$10, MATCH(M213, Sheet2!$A$1:$I$1, 0), FALSE)</f>
        <v>0.6</v>
      </c>
      <c r="AK213" s="4">
        <f>VLOOKUP("eePr", Sheet2!$A$2:$I$10, MATCH(N213, Sheet2!$A$1:$I$1, 0), FALSE)</f>
        <v>1</v>
      </c>
      <c r="AM213" s="4" t="e">
        <f>VLOOKUP("m2Th", Sheet2!$A$2:$I$18, MATCH(P213, Sheet2!$A$1:$I$1, 0), FALSE)</f>
        <v>#N/A</v>
      </c>
      <c r="AN213" s="4" t="e">
        <f>VLOOKUP("chemTh", Sheet2!$A$2:$I$18, MATCH(Q213, Sheet2!$A$1:$I$1, 0), FALSE)</f>
        <v>#N/A</v>
      </c>
      <c r="AO213" s="4" t="e">
        <f>VLOOKUP("chemPr", Sheet2!$A$2:$I$18, MATCH(R213, Sheet2!$A$1:$I$1, 0), FALSE)</f>
        <v>#N/A</v>
      </c>
      <c r="AP213" s="4" t="e">
        <f>VLOOKUP("ppsTh", Sheet2!$A$2:$I$18, MATCH(S213, Sheet2!$A$1:$I$1, 0), FALSE)</f>
        <v>#N/A</v>
      </c>
      <c r="AQ213" s="4" t="e">
        <f>VLOOKUP("ppsPr", Sheet2!$A$2:$I$18, MATCH(T213, Sheet2!$A$1:$I$1, 0), FALSE)</f>
        <v>#N/A</v>
      </c>
      <c r="AR213" s="4" t="e">
        <f>VLOOKUP("wmpPr", Sheet2!$A$2:$I$18, MATCH(U213, Sheet2!$A$1:$I$1, 0), FALSE)</f>
        <v>#N/A</v>
      </c>
      <c r="AS213" s="4" t="e">
        <f>VLOOKUP("pcTh", Sheet2!$A$2:$I$18, MATCH(V213, Sheet2!$A$1:$I$1, 0), FALSE)</f>
        <v>#N/A</v>
      </c>
      <c r="AT213" s="4" t="e">
        <f>VLOOKUP("pcPr", Sheet2!$A$2:$I$18, MATCH(W213, Sheet2!$A$1:$I$1, 0), FALSE)</f>
        <v>#N/A</v>
      </c>
    </row>
    <row r="214" spans="1:46" x14ac:dyDescent="0.2">
      <c r="A214" s="5">
        <v>66</v>
      </c>
      <c r="B214" s="5" t="s">
        <v>615</v>
      </c>
      <c r="C214" s="5" t="s">
        <v>616</v>
      </c>
      <c r="D214" s="5" t="s">
        <v>617</v>
      </c>
      <c r="E214" s="5" t="s">
        <v>16</v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19</v>
      </c>
      <c r="K214" s="5" t="s">
        <v>18</v>
      </c>
      <c r="L214" s="5" t="s">
        <v>18</v>
      </c>
      <c r="M214" s="5" t="s">
        <v>17</v>
      </c>
      <c r="N214" s="5" t="s">
        <v>18</v>
      </c>
      <c r="Y214" s="4">
        <f t="shared" si="10"/>
        <v>8.4</v>
      </c>
      <c r="Z214" s="4" t="e">
        <f t="shared" si="11"/>
        <v>#N/A</v>
      </c>
      <c r="AA214" s="4">
        <f t="shared" si="9"/>
        <v>8.4</v>
      </c>
      <c r="AC214" s="4">
        <f>VLOOKUP("phyTh", Sheet2!$A$2:$I$10, MATCH(F214, Sheet2!$A$1:$I$1, 0), FALSE)</f>
        <v>1.2</v>
      </c>
      <c r="AD214" s="4">
        <f>VLOOKUP("phyPr", Sheet2!$A$2:$I$10, MATCH(G214, Sheet2!$A$1:$I$1, 0), FALSE)</f>
        <v>0.4</v>
      </c>
      <c r="AE214" s="4">
        <f>VLOOKUP("m1Th", Sheet2!$A$2:$I$10, MATCH(H214, Sheet2!$A$1:$I$1, 0), FALSE)</f>
        <v>1.6</v>
      </c>
      <c r="AF214" s="4">
        <f>VLOOKUP("beeTh", Sheet2!$A$2:$I$10, MATCH(I214, Sheet2!$A$1:$I$1, 0), FALSE)</f>
        <v>1.2</v>
      </c>
      <c r="AG214" s="4">
        <f>VLOOKUP("beePr", Sheet2!$A$2:$I$10, MATCH(J214, Sheet2!$A$1:$I$1, 0), FALSE)</f>
        <v>0.5</v>
      </c>
      <c r="AH214" s="4">
        <f>VLOOKUP("egTh", Sheet2!$A$2:$I$10, MATCH(K214, Sheet2!$A$1:$I$1, 0), FALSE)</f>
        <v>0.9</v>
      </c>
      <c r="AI214" s="4">
        <f>VLOOKUP("egPr", Sheet2!$A$2:$I$10, MATCH(L214, Sheet2!$A$1:$I$1, 0), FALSE)</f>
        <v>0.9</v>
      </c>
      <c r="AJ214" s="4">
        <f>VLOOKUP("emTh", Sheet2!$A$2:$I$10, MATCH(M214, Sheet2!$A$1:$I$1, 0), FALSE)</f>
        <v>0.8</v>
      </c>
      <c r="AK214" s="4">
        <f>VLOOKUP("eePr", Sheet2!$A$2:$I$10, MATCH(N214, Sheet2!$A$1:$I$1, 0), FALSE)</f>
        <v>0.9</v>
      </c>
      <c r="AM214" s="4" t="e">
        <f>VLOOKUP("m2Th", Sheet2!$A$2:$I$18, MATCH(P214, Sheet2!$A$1:$I$1, 0), FALSE)</f>
        <v>#N/A</v>
      </c>
      <c r="AN214" s="4" t="e">
        <f>VLOOKUP("chemTh", Sheet2!$A$2:$I$18, MATCH(Q214, Sheet2!$A$1:$I$1, 0), FALSE)</f>
        <v>#N/A</v>
      </c>
      <c r="AO214" s="4" t="e">
        <f>VLOOKUP("chemPr", Sheet2!$A$2:$I$18, MATCH(R214, Sheet2!$A$1:$I$1, 0), FALSE)</f>
        <v>#N/A</v>
      </c>
      <c r="AP214" s="4" t="e">
        <f>VLOOKUP("ppsTh", Sheet2!$A$2:$I$18, MATCH(S214, Sheet2!$A$1:$I$1, 0), FALSE)</f>
        <v>#N/A</v>
      </c>
      <c r="AQ214" s="4" t="e">
        <f>VLOOKUP("ppsPr", Sheet2!$A$2:$I$18, MATCH(T214, Sheet2!$A$1:$I$1, 0), FALSE)</f>
        <v>#N/A</v>
      </c>
      <c r="AR214" s="4" t="e">
        <f>VLOOKUP("wmpPr", Sheet2!$A$2:$I$18, MATCH(U214, Sheet2!$A$1:$I$1, 0), FALSE)</f>
        <v>#N/A</v>
      </c>
      <c r="AS214" s="4" t="e">
        <f>VLOOKUP("pcTh", Sheet2!$A$2:$I$18, MATCH(V214, Sheet2!$A$1:$I$1, 0), FALSE)</f>
        <v>#N/A</v>
      </c>
      <c r="AT214" s="4" t="e">
        <f>VLOOKUP("pcPr", Sheet2!$A$2:$I$18, MATCH(W214, Sheet2!$A$1:$I$1, 0), FALSE)</f>
        <v>#N/A</v>
      </c>
    </row>
    <row r="215" spans="1:46" x14ac:dyDescent="0.2">
      <c r="A215" s="5">
        <v>172</v>
      </c>
      <c r="B215" s="5" t="s">
        <v>618</v>
      </c>
      <c r="C215" s="5" t="s">
        <v>619</v>
      </c>
      <c r="D215" s="5" t="s">
        <v>620</v>
      </c>
      <c r="E215" s="5" t="s">
        <v>16</v>
      </c>
      <c r="F215" s="5" t="s">
        <v>28</v>
      </c>
      <c r="G215" s="5" t="s">
        <v>17</v>
      </c>
      <c r="H215" s="5" t="s">
        <v>28</v>
      </c>
      <c r="I215" s="5" t="s">
        <v>28</v>
      </c>
      <c r="J215" s="5" t="s">
        <v>17</v>
      </c>
      <c r="K215" s="5" t="s">
        <v>29</v>
      </c>
      <c r="L215" s="5" t="s">
        <v>18</v>
      </c>
      <c r="M215" s="5" t="s">
        <v>29</v>
      </c>
      <c r="N215" s="5" t="s">
        <v>28</v>
      </c>
      <c r="Y215" s="4">
        <f t="shared" si="10"/>
        <v>6.700000000000002</v>
      </c>
      <c r="Z215" s="4" t="e">
        <f t="shared" si="11"/>
        <v>#N/A</v>
      </c>
      <c r="AA215" s="4">
        <f t="shared" si="9"/>
        <v>6.700000000000002</v>
      </c>
      <c r="AC215" s="4">
        <f>VLOOKUP("phyTh", Sheet2!$A$2:$I$10, MATCH(F215, Sheet2!$A$1:$I$1, 0), FALSE)</f>
        <v>1.05</v>
      </c>
      <c r="AD215" s="4">
        <f>VLOOKUP("phyPr", Sheet2!$A$2:$I$10, MATCH(G215, Sheet2!$A$1:$I$1, 0), FALSE)</f>
        <v>0.4</v>
      </c>
      <c r="AE215" s="4">
        <f>VLOOKUP("m1Th", Sheet2!$A$2:$I$10, MATCH(H215, Sheet2!$A$1:$I$1, 0), FALSE)</f>
        <v>1.4</v>
      </c>
      <c r="AF215" s="4">
        <f>VLOOKUP("beeTh", Sheet2!$A$2:$I$10, MATCH(I215, Sheet2!$A$1:$I$1, 0), FALSE)</f>
        <v>1.05</v>
      </c>
      <c r="AG215" s="4">
        <f>VLOOKUP("beePr", Sheet2!$A$2:$I$10, MATCH(J215, Sheet2!$A$1:$I$1, 0), FALSE)</f>
        <v>0.4</v>
      </c>
      <c r="AH215" s="4">
        <f>VLOOKUP("egTh", Sheet2!$A$2:$I$10, MATCH(K215, Sheet2!$A$1:$I$1, 0), FALSE)</f>
        <v>0.4</v>
      </c>
      <c r="AI215" s="4">
        <f>VLOOKUP("egPr", Sheet2!$A$2:$I$10, MATCH(L215, Sheet2!$A$1:$I$1, 0), FALSE)</f>
        <v>0.9</v>
      </c>
      <c r="AJ215" s="4">
        <f>VLOOKUP("emTh", Sheet2!$A$2:$I$10, MATCH(M215, Sheet2!$A$1:$I$1, 0), FALSE)</f>
        <v>0.4</v>
      </c>
      <c r="AK215" s="4">
        <f>VLOOKUP("eePr", Sheet2!$A$2:$I$10, MATCH(N215, Sheet2!$A$1:$I$1, 0), FALSE)</f>
        <v>0.7</v>
      </c>
      <c r="AM215" s="4" t="e">
        <f>VLOOKUP("m2Th", Sheet2!$A$2:$I$18, MATCH(P215, Sheet2!$A$1:$I$1, 0), FALSE)</f>
        <v>#N/A</v>
      </c>
      <c r="AN215" s="4" t="e">
        <f>VLOOKUP("chemTh", Sheet2!$A$2:$I$18, MATCH(Q215, Sheet2!$A$1:$I$1, 0), FALSE)</f>
        <v>#N/A</v>
      </c>
      <c r="AO215" s="4" t="e">
        <f>VLOOKUP("chemPr", Sheet2!$A$2:$I$18, MATCH(R215, Sheet2!$A$1:$I$1, 0), FALSE)</f>
        <v>#N/A</v>
      </c>
      <c r="AP215" s="4" t="e">
        <f>VLOOKUP("ppsTh", Sheet2!$A$2:$I$18, MATCH(S215, Sheet2!$A$1:$I$1, 0), FALSE)</f>
        <v>#N/A</v>
      </c>
      <c r="AQ215" s="4" t="e">
        <f>VLOOKUP("ppsPr", Sheet2!$A$2:$I$18, MATCH(T215, Sheet2!$A$1:$I$1, 0), FALSE)</f>
        <v>#N/A</v>
      </c>
      <c r="AR215" s="4" t="e">
        <f>VLOOKUP("wmpPr", Sheet2!$A$2:$I$18, MATCH(U215, Sheet2!$A$1:$I$1, 0), FALSE)</f>
        <v>#N/A</v>
      </c>
      <c r="AS215" s="4" t="e">
        <f>VLOOKUP("pcTh", Sheet2!$A$2:$I$18, MATCH(V215, Sheet2!$A$1:$I$1, 0), FALSE)</f>
        <v>#N/A</v>
      </c>
      <c r="AT215" s="4" t="e">
        <f>VLOOKUP("pcPr", Sheet2!$A$2:$I$18, MATCH(W215, Sheet2!$A$1:$I$1, 0), FALSE)</f>
        <v>#N/A</v>
      </c>
    </row>
    <row r="216" spans="1:46" x14ac:dyDescent="0.2">
      <c r="A216" s="5">
        <v>267</v>
      </c>
      <c r="B216" s="5" t="s">
        <v>621</v>
      </c>
      <c r="C216" s="5" t="s">
        <v>622</v>
      </c>
      <c r="D216" s="5" t="s">
        <v>623</v>
      </c>
      <c r="E216" s="5" t="s">
        <v>16</v>
      </c>
      <c r="F216" s="5" t="s">
        <v>27</v>
      </c>
      <c r="G216" s="5" t="s">
        <v>28</v>
      </c>
      <c r="H216" s="5" t="s">
        <v>45</v>
      </c>
      <c r="I216" s="5" t="s">
        <v>29</v>
      </c>
      <c r="J216" s="5" t="s">
        <v>18</v>
      </c>
      <c r="K216" s="5" t="s">
        <v>27</v>
      </c>
      <c r="L216" s="5" t="s">
        <v>17</v>
      </c>
      <c r="M216" s="5" t="s">
        <v>27</v>
      </c>
      <c r="N216" s="5" t="s">
        <v>45</v>
      </c>
      <c r="Y216" s="4">
        <f t="shared" si="10"/>
        <v>3.7</v>
      </c>
      <c r="Z216" s="4" t="e">
        <f t="shared" si="11"/>
        <v>#N/A</v>
      </c>
      <c r="AA216" s="4">
        <f t="shared" si="9"/>
        <v>3.7</v>
      </c>
      <c r="AC216" s="4">
        <f>VLOOKUP("phyTh", Sheet2!$A$2:$I$10, MATCH(F216, Sheet2!$A$1:$I$1, 0), FALSE)</f>
        <v>0</v>
      </c>
      <c r="AD216" s="4">
        <f>VLOOKUP("phyPr", Sheet2!$A$2:$I$10, MATCH(G216, Sheet2!$A$1:$I$1, 0), FALSE)</f>
        <v>0.35</v>
      </c>
      <c r="AE216" s="4">
        <f>VLOOKUP("m1Th", Sheet2!$A$2:$I$10, MATCH(H216, Sheet2!$A$1:$I$1, 0), FALSE)</f>
        <v>1</v>
      </c>
      <c r="AF216" s="4">
        <f>VLOOKUP("beeTh", Sheet2!$A$2:$I$10, MATCH(I216, Sheet2!$A$1:$I$1, 0), FALSE)</f>
        <v>0.6</v>
      </c>
      <c r="AG216" s="4">
        <f>VLOOKUP("beePr", Sheet2!$A$2:$I$10, MATCH(J216, Sheet2!$A$1:$I$1, 0), FALSE)</f>
        <v>0.45</v>
      </c>
      <c r="AH216" s="4">
        <f>VLOOKUP("egTh", Sheet2!$A$2:$I$10, MATCH(K216, Sheet2!$A$1:$I$1, 0), FALSE)</f>
        <v>0</v>
      </c>
      <c r="AI216" s="4">
        <f>VLOOKUP("egPr", Sheet2!$A$2:$I$10, MATCH(L216, Sheet2!$A$1:$I$1, 0), FALSE)</f>
        <v>0.8</v>
      </c>
      <c r="AJ216" s="4">
        <f>VLOOKUP("emTh", Sheet2!$A$2:$I$10, MATCH(M216, Sheet2!$A$1:$I$1, 0), FALSE)</f>
        <v>0</v>
      </c>
      <c r="AK216" s="4">
        <f>VLOOKUP("eePr", Sheet2!$A$2:$I$10, MATCH(N216, Sheet2!$A$1:$I$1, 0), FALSE)</f>
        <v>0.5</v>
      </c>
      <c r="AM216" s="4" t="e">
        <f>VLOOKUP("m2Th", Sheet2!$A$2:$I$18, MATCH(P216, Sheet2!$A$1:$I$1, 0), FALSE)</f>
        <v>#N/A</v>
      </c>
      <c r="AN216" s="4" t="e">
        <f>VLOOKUP("chemTh", Sheet2!$A$2:$I$18, MATCH(Q216, Sheet2!$A$1:$I$1, 0), FALSE)</f>
        <v>#N/A</v>
      </c>
      <c r="AO216" s="4" t="e">
        <f>VLOOKUP("chemPr", Sheet2!$A$2:$I$18, MATCH(R216, Sheet2!$A$1:$I$1, 0), FALSE)</f>
        <v>#N/A</v>
      </c>
      <c r="AP216" s="4" t="e">
        <f>VLOOKUP("ppsTh", Sheet2!$A$2:$I$18, MATCH(S216, Sheet2!$A$1:$I$1, 0), FALSE)</f>
        <v>#N/A</v>
      </c>
      <c r="AQ216" s="4" t="e">
        <f>VLOOKUP("ppsPr", Sheet2!$A$2:$I$18, MATCH(T216, Sheet2!$A$1:$I$1, 0), FALSE)</f>
        <v>#N/A</v>
      </c>
      <c r="AR216" s="4" t="e">
        <f>VLOOKUP("wmpPr", Sheet2!$A$2:$I$18, MATCH(U216, Sheet2!$A$1:$I$1, 0), FALSE)</f>
        <v>#N/A</v>
      </c>
      <c r="AS216" s="4" t="e">
        <f>VLOOKUP("pcTh", Sheet2!$A$2:$I$18, MATCH(V216, Sheet2!$A$1:$I$1, 0), FALSE)</f>
        <v>#N/A</v>
      </c>
      <c r="AT216" s="4" t="e">
        <f>VLOOKUP("pcPr", Sheet2!$A$2:$I$18, MATCH(W216, Sheet2!$A$1:$I$1, 0), FALSE)</f>
        <v>#N/A</v>
      </c>
    </row>
    <row r="217" spans="1:46" x14ac:dyDescent="0.2">
      <c r="A217" s="5">
        <v>312</v>
      </c>
      <c r="B217" s="5" t="s">
        <v>634</v>
      </c>
      <c r="C217" s="5" t="s">
        <v>624</v>
      </c>
      <c r="D217" s="5" t="s">
        <v>625</v>
      </c>
      <c r="E217" s="5" t="s">
        <v>16</v>
      </c>
      <c r="F217" s="5" t="s">
        <v>27</v>
      </c>
      <c r="G217" s="5" t="s">
        <v>17</v>
      </c>
      <c r="H217" s="5" t="s">
        <v>27</v>
      </c>
      <c r="I217" s="5" t="s">
        <v>27</v>
      </c>
      <c r="J217" s="5" t="s">
        <v>17</v>
      </c>
      <c r="K217" s="5" t="s">
        <v>27</v>
      </c>
      <c r="L217" s="5" t="s">
        <v>18</v>
      </c>
      <c r="M217" s="5" t="s">
        <v>27</v>
      </c>
      <c r="N217" s="5" t="s">
        <v>45</v>
      </c>
      <c r="Y217" s="4">
        <f t="shared" si="10"/>
        <v>2.2000000000000002</v>
      </c>
      <c r="Z217" s="4" t="e">
        <f t="shared" si="11"/>
        <v>#N/A</v>
      </c>
      <c r="AA217" s="4">
        <f t="shared" si="9"/>
        <v>2.2000000000000002</v>
      </c>
      <c r="AC217" s="4">
        <f>VLOOKUP("phyTh", Sheet2!$A$2:$I$10, MATCH(F217, Sheet2!$A$1:$I$1, 0), FALSE)</f>
        <v>0</v>
      </c>
      <c r="AD217" s="4">
        <f>VLOOKUP("phyPr", Sheet2!$A$2:$I$10, MATCH(G217, Sheet2!$A$1:$I$1, 0), FALSE)</f>
        <v>0.4</v>
      </c>
      <c r="AE217" s="4">
        <f>VLOOKUP("m1Th", Sheet2!$A$2:$I$10, MATCH(H217, Sheet2!$A$1:$I$1, 0), FALSE)</f>
        <v>0</v>
      </c>
      <c r="AF217" s="4">
        <f>VLOOKUP("beeTh", Sheet2!$A$2:$I$10, MATCH(I217, Sheet2!$A$1:$I$1, 0), FALSE)</f>
        <v>0</v>
      </c>
      <c r="AG217" s="4">
        <f>VLOOKUP("beePr", Sheet2!$A$2:$I$10, MATCH(J217, Sheet2!$A$1:$I$1, 0), FALSE)</f>
        <v>0.4</v>
      </c>
      <c r="AH217" s="4">
        <f>VLOOKUP("egTh", Sheet2!$A$2:$I$10, MATCH(K217, Sheet2!$A$1:$I$1, 0), FALSE)</f>
        <v>0</v>
      </c>
      <c r="AI217" s="4">
        <f>VLOOKUP("egPr", Sheet2!$A$2:$I$10, MATCH(L217, Sheet2!$A$1:$I$1, 0), FALSE)</f>
        <v>0.9</v>
      </c>
      <c r="AJ217" s="4">
        <f>VLOOKUP("emTh", Sheet2!$A$2:$I$10, MATCH(M217, Sheet2!$A$1:$I$1, 0), FALSE)</f>
        <v>0</v>
      </c>
      <c r="AK217" s="4">
        <f>VLOOKUP("eePr", Sheet2!$A$2:$I$10, MATCH(N217, Sheet2!$A$1:$I$1, 0), FALSE)</f>
        <v>0.5</v>
      </c>
      <c r="AM217" s="4" t="e">
        <f>VLOOKUP("m2Th", Sheet2!$A$2:$I$18, MATCH(P217, Sheet2!$A$1:$I$1, 0), FALSE)</f>
        <v>#N/A</v>
      </c>
      <c r="AN217" s="4" t="e">
        <f>VLOOKUP("chemTh", Sheet2!$A$2:$I$18, MATCH(Q217, Sheet2!$A$1:$I$1, 0), FALSE)</f>
        <v>#N/A</v>
      </c>
      <c r="AO217" s="4" t="e">
        <f>VLOOKUP("chemPr", Sheet2!$A$2:$I$18, MATCH(R217, Sheet2!$A$1:$I$1, 0), FALSE)</f>
        <v>#N/A</v>
      </c>
      <c r="AP217" s="4" t="e">
        <f>VLOOKUP("ppsTh", Sheet2!$A$2:$I$18, MATCH(S217, Sheet2!$A$1:$I$1, 0), FALSE)</f>
        <v>#N/A</v>
      </c>
      <c r="AQ217" s="4" t="e">
        <f>VLOOKUP("ppsPr", Sheet2!$A$2:$I$18, MATCH(T217, Sheet2!$A$1:$I$1, 0), FALSE)</f>
        <v>#N/A</v>
      </c>
      <c r="AR217" s="4" t="e">
        <f>VLOOKUP("wmpPr", Sheet2!$A$2:$I$18, MATCH(U217, Sheet2!$A$1:$I$1, 0), FALSE)</f>
        <v>#N/A</v>
      </c>
      <c r="AS217" s="4" t="e">
        <f>VLOOKUP("pcTh", Sheet2!$A$2:$I$18, MATCH(V217, Sheet2!$A$1:$I$1, 0), FALSE)</f>
        <v>#N/A</v>
      </c>
      <c r="AT217" s="4" t="e">
        <f>VLOOKUP("pcPr", Sheet2!$A$2:$I$18, MATCH(W217, Sheet2!$A$1:$I$1, 0), FALSE)</f>
        <v>#N/A</v>
      </c>
    </row>
    <row r="218" spans="1:46" x14ac:dyDescent="0.2">
      <c r="A218" s="5">
        <v>176</v>
      </c>
      <c r="B218" s="5" t="s">
        <v>626</v>
      </c>
      <c r="C218" s="5" t="s">
        <v>627</v>
      </c>
      <c r="D218" s="5" t="s">
        <v>628</v>
      </c>
      <c r="E218" s="5" t="s">
        <v>16</v>
      </c>
      <c r="F218" s="5" t="s">
        <v>45</v>
      </c>
      <c r="G218" s="5" t="s">
        <v>17</v>
      </c>
      <c r="H218" s="5" t="s">
        <v>28</v>
      </c>
      <c r="I218" s="5" t="s">
        <v>28</v>
      </c>
      <c r="J218" s="5" t="s">
        <v>18</v>
      </c>
      <c r="K218" s="5" t="s">
        <v>26</v>
      </c>
      <c r="L218" s="5" t="s">
        <v>17</v>
      </c>
      <c r="M218" s="5" t="s">
        <v>29</v>
      </c>
      <c r="N218" s="5" t="s">
        <v>17</v>
      </c>
      <c r="Y218" s="4">
        <f t="shared" si="10"/>
        <v>6.6499999999999995</v>
      </c>
      <c r="Z218" s="4" t="e">
        <f t="shared" si="11"/>
        <v>#N/A</v>
      </c>
      <c r="AA218" s="4">
        <f t="shared" si="9"/>
        <v>6.6499999999999995</v>
      </c>
      <c r="AC218" s="4">
        <f>VLOOKUP("phyTh", Sheet2!$A$2:$I$10, MATCH(F218, Sheet2!$A$1:$I$1, 0), FALSE)</f>
        <v>0.75</v>
      </c>
      <c r="AD218" s="4">
        <f>VLOOKUP("phyPr", Sheet2!$A$2:$I$10, MATCH(G218, Sheet2!$A$1:$I$1, 0), FALSE)</f>
        <v>0.4</v>
      </c>
      <c r="AE218" s="4">
        <f>VLOOKUP("m1Th", Sheet2!$A$2:$I$10, MATCH(H218, Sheet2!$A$1:$I$1, 0), FALSE)</f>
        <v>1.4</v>
      </c>
      <c r="AF218" s="4">
        <f>VLOOKUP("beeTh", Sheet2!$A$2:$I$10, MATCH(I218, Sheet2!$A$1:$I$1, 0), FALSE)</f>
        <v>1.05</v>
      </c>
      <c r="AG218" s="4">
        <f>VLOOKUP("beePr", Sheet2!$A$2:$I$10, MATCH(J218, Sheet2!$A$1:$I$1, 0), FALSE)</f>
        <v>0.45</v>
      </c>
      <c r="AH218" s="4">
        <f>VLOOKUP("egTh", Sheet2!$A$2:$I$10, MATCH(K218, Sheet2!$A$1:$I$1, 0), FALSE)</f>
        <v>0.6</v>
      </c>
      <c r="AI218" s="4">
        <f>VLOOKUP("egPr", Sheet2!$A$2:$I$10, MATCH(L218, Sheet2!$A$1:$I$1, 0), FALSE)</f>
        <v>0.8</v>
      </c>
      <c r="AJ218" s="4">
        <f>VLOOKUP("emTh", Sheet2!$A$2:$I$10, MATCH(M218, Sheet2!$A$1:$I$1, 0), FALSE)</f>
        <v>0.4</v>
      </c>
      <c r="AK218" s="4">
        <f>VLOOKUP("eePr", Sheet2!$A$2:$I$10, MATCH(N218, Sheet2!$A$1:$I$1, 0), FALSE)</f>
        <v>0.8</v>
      </c>
      <c r="AM218" s="4" t="e">
        <f>VLOOKUP("m2Th", Sheet2!$A$2:$I$18, MATCH(P218, Sheet2!$A$1:$I$1, 0), FALSE)</f>
        <v>#N/A</v>
      </c>
      <c r="AN218" s="4" t="e">
        <f>VLOOKUP("chemTh", Sheet2!$A$2:$I$18, MATCH(Q218, Sheet2!$A$1:$I$1, 0), FALSE)</f>
        <v>#N/A</v>
      </c>
      <c r="AO218" s="4" t="e">
        <f>VLOOKUP("chemPr", Sheet2!$A$2:$I$18, MATCH(R218, Sheet2!$A$1:$I$1, 0), FALSE)</f>
        <v>#N/A</v>
      </c>
      <c r="AP218" s="4" t="e">
        <f>VLOOKUP("ppsTh", Sheet2!$A$2:$I$18, MATCH(S218, Sheet2!$A$1:$I$1, 0), FALSE)</f>
        <v>#N/A</v>
      </c>
      <c r="AQ218" s="4" t="e">
        <f>VLOOKUP("ppsPr", Sheet2!$A$2:$I$18, MATCH(T218, Sheet2!$A$1:$I$1, 0), FALSE)</f>
        <v>#N/A</v>
      </c>
      <c r="AR218" s="4" t="e">
        <f>VLOOKUP("wmpPr", Sheet2!$A$2:$I$18, MATCH(U218, Sheet2!$A$1:$I$1, 0), FALSE)</f>
        <v>#N/A</v>
      </c>
      <c r="AS218" s="4" t="e">
        <f>VLOOKUP("pcTh", Sheet2!$A$2:$I$18, MATCH(V218, Sheet2!$A$1:$I$1, 0), FALSE)</f>
        <v>#N/A</v>
      </c>
      <c r="AT218" s="4" t="e">
        <f>VLOOKUP("pcPr", Sheet2!$A$2:$I$18, MATCH(W218, Sheet2!$A$1:$I$1, 0), FALSE)</f>
        <v>#N/A</v>
      </c>
    </row>
    <row r="219" spans="1:46" x14ac:dyDescent="0.2">
      <c r="A219" s="5">
        <v>123</v>
      </c>
      <c r="B219" s="5" t="s">
        <v>629</v>
      </c>
      <c r="C219" s="5" t="s">
        <v>630</v>
      </c>
      <c r="D219" s="5" t="s">
        <v>631</v>
      </c>
      <c r="E219" s="5" t="s">
        <v>16</v>
      </c>
      <c r="F219" s="5" t="s">
        <v>28</v>
      </c>
      <c r="G219" s="5" t="s">
        <v>17</v>
      </c>
      <c r="H219" s="5" t="s">
        <v>28</v>
      </c>
      <c r="I219" s="5" t="s">
        <v>28</v>
      </c>
      <c r="J219" s="5" t="s">
        <v>17</v>
      </c>
      <c r="K219" s="5" t="s">
        <v>17</v>
      </c>
      <c r="L219" s="5" t="s">
        <v>18</v>
      </c>
      <c r="M219" s="5" t="s">
        <v>28</v>
      </c>
      <c r="N219" s="5" t="s">
        <v>18</v>
      </c>
      <c r="Y219" s="4">
        <f t="shared" si="10"/>
        <v>7.6000000000000014</v>
      </c>
      <c r="Z219" s="4" t="e">
        <f t="shared" si="11"/>
        <v>#N/A</v>
      </c>
      <c r="AA219" s="4">
        <f t="shared" si="9"/>
        <v>7.6000000000000014</v>
      </c>
      <c r="AC219" s="4">
        <f>VLOOKUP("phyTh", Sheet2!$A$2:$I$10, MATCH(F219, Sheet2!$A$1:$I$1, 0), FALSE)</f>
        <v>1.05</v>
      </c>
      <c r="AD219" s="4">
        <f>VLOOKUP("phyPr", Sheet2!$A$2:$I$10, MATCH(G219, Sheet2!$A$1:$I$1, 0), FALSE)</f>
        <v>0.4</v>
      </c>
      <c r="AE219" s="4">
        <f>VLOOKUP("m1Th", Sheet2!$A$2:$I$10, MATCH(H219, Sheet2!$A$1:$I$1, 0), FALSE)</f>
        <v>1.4</v>
      </c>
      <c r="AF219" s="4">
        <f>VLOOKUP("beeTh", Sheet2!$A$2:$I$10, MATCH(I219, Sheet2!$A$1:$I$1, 0), FALSE)</f>
        <v>1.05</v>
      </c>
      <c r="AG219" s="4">
        <f>VLOOKUP("beePr", Sheet2!$A$2:$I$10, MATCH(J219, Sheet2!$A$1:$I$1, 0), FALSE)</f>
        <v>0.4</v>
      </c>
      <c r="AH219" s="4">
        <f>VLOOKUP("egTh", Sheet2!$A$2:$I$10, MATCH(K219, Sheet2!$A$1:$I$1, 0), FALSE)</f>
        <v>0.8</v>
      </c>
      <c r="AI219" s="4">
        <f>VLOOKUP("egPr", Sheet2!$A$2:$I$10, MATCH(L219, Sheet2!$A$1:$I$1, 0), FALSE)</f>
        <v>0.9</v>
      </c>
      <c r="AJ219" s="4">
        <f>VLOOKUP("emTh", Sheet2!$A$2:$I$10, MATCH(M219, Sheet2!$A$1:$I$1, 0), FALSE)</f>
        <v>0.7</v>
      </c>
      <c r="AK219" s="4">
        <f>VLOOKUP("eePr", Sheet2!$A$2:$I$10, MATCH(N219, Sheet2!$A$1:$I$1, 0), FALSE)</f>
        <v>0.9</v>
      </c>
      <c r="AM219" s="4" t="e">
        <f>VLOOKUP("m2Th", Sheet2!$A$2:$I$18, MATCH(P219, Sheet2!$A$1:$I$1, 0), FALSE)</f>
        <v>#N/A</v>
      </c>
      <c r="AN219" s="4" t="e">
        <f>VLOOKUP("chemTh", Sheet2!$A$2:$I$18, MATCH(Q219, Sheet2!$A$1:$I$1, 0), FALSE)</f>
        <v>#N/A</v>
      </c>
      <c r="AO219" s="4" t="e">
        <f>VLOOKUP("chemPr", Sheet2!$A$2:$I$18, MATCH(R219, Sheet2!$A$1:$I$1, 0), FALSE)</f>
        <v>#N/A</v>
      </c>
      <c r="AP219" s="4" t="e">
        <f>VLOOKUP("ppsTh", Sheet2!$A$2:$I$18, MATCH(S219, Sheet2!$A$1:$I$1, 0), FALSE)</f>
        <v>#N/A</v>
      </c>
      <c r="AQ219" s="4" t="e">
        <f>VLOOKUP("ppsPr", Sheet2!$A$2:$I$18, MATCH(T219, Sheet2!$A$1:$I$1, 0), FALSE)</f>
        <v>#N/A</v>
      </c>
      <c r="AR219" s="4" t="e">
        <f>VLOOKUP("wmpPr", Sheet2!$A$2:$I$18, MATCH(U219, Sheet2!$A$1:$I$1, 0), FALSE)</f>
        <v>#N/A</v>
      </c>
      <c r="AS219" s="4" t="e">
        <f>VLOOKUP("pcTh", Sheet2!$A$2:$I$18, MATCH(V219, Sheet2!$A$1:$I$1, 0), FALSE)</f>
        <v>#N/A</v>
      </c>
      <c r="AT219" s="4" t="e">
        <f>VLOOKUP("pcPr", Sheet2!$A$2:$I$18, MATCH(W219, Sheet2!$A$1:$I$1, 0), FALSE)</f>
        <v>#N/A</v>
      </c>
    </row>
    <row r="220" spans="1:46" ht="18" customHeight="1" x14ac:dyDescent="0.2">
      <c r="A220" s="5">
        <v>75</v>
      </c>
      <c r="B220" s="5" t="s">
        <v>632</v>
      </c>
      <c r="C220" s="5" t="s">
        <v>633</v>
      </c>
      <c r="D220" s="5" t="s">
        <v>569</v>
      </c>
      <c r="E220" s="5" t="s">
        <v>16</v>
      </c>
      <c r="F220" s="5" t="s">
        <v>18</v>
      </c>
      <c r="G220" s="5" t="s">
        <v>17</v>
      </c>
      <c r="H220" s="5" t="s">
        <v>28</v>
      </c>
      <c r="I220" s="5" t="s">
        <v>18</v>
      </c>
      <c r="J220" s="5" t="s">
        <v>19</v>
      </c>
      <c r="K220" s="5" t="s">
        <v>28</v>
      </c>
      <c r="L220" s="5" t="s">
        <v>19</v>
      </c>
      <c r="M220" s="5" t="s">
        <v>17</v>
      </c>
      <c r="N220" s="5" t="s">
        <v>17</v>
      </c>
      <c r="Y220" s="4">
        <f t="shared" si="10"/>
        <v>8.3000000000000007</v>
      </c>
      <c r="Z220" s="4" t="e">
        <f t="shared" si="11"/>
        <v>#N/A</v>
      </c>
      <c r="AA220" s="4">
        <f t="shared" si="9"/>
        <v>8.3000000000000007</v>
      </c>
      <c r="AC220" s="4">
        <f>VLOOKUP("phyTh", Sheet2!$A$2:$I$10, MATCH(F220, Sheet2!$A$1:$I$1, 0), FALSE)</f>
        <v>1.35</v>
      </c>
      <c r="AD220" s="4">
        <f>VLOOKUP("phyPr", Sheet2!$A$2:$I$10, MATCH(G220, Sheet2!$A$1:$I$1, 0), FALSE)</f>
        <v>0.4</v>
      </c>
      <c r="AE220" s="4">
        <f>VLOOKUP("m1Th", Sheet2!$A$2:$I$10, MATCH(H220, Sheet2!$A$1:$I$1, 0), FALSE)</f>
        <v>1.4</v>
      </c>
      <c r="AF220" s="4">
        <f>VLOOKUP("beeTh", Sheet2!$A$2:$I$10, MATCH(I220, Sheet2!$A$1:$I$1, 0), FALSE)</f>
        <v>1.35</v>
      </c>
      <c r="AG220" s="4">
        <f>VLOOKUP("beePr", Sheet2!$A$2:$I$10, MATCH(J220, Sheet2!$A$1:$I$1, 0), FALSE)</f>
        <v>0.5</v>
      </c>
      <c r="AH220" s="4">
        <f>VLOOKUP("egTh", Sheet2!$A$2:$I$10, MATCH(K220, Sheet2!$A$1:$I$1, 0), FALSE)</f>
        <v>0.7</v>
      </c>
      <c r="AI220" s="4">
        <f>VLOOKUP("egPr", Sheet2!$A$2:$I$10, MATCH(L220, Sheet2!$A$1:$I$1, 0), FALSE)</f>
        <v>1</v>
      </c>
      <c r="AJ220" s="4">
        <f>VLOOKUP("emTh", Sheet2!$A$2:$I$10, MATCH(M220, Sheet2!$A$1:$I$1, 0), FALSE)</f>
        <v>0.8</v>
      </c>
      <c r="AK220" s="4">
        <f>VLOOKUP("eePr", Sheet2!$A$2:$I$10, MATCH(N220, Sheet2!$A$1:$I$1, 0), FALSE)</f>
        <v>0.8</v>
      </c>
      <c r="AM220" s="4" t="e">
        <f>VLOOKUP("m2Th", Sheet2!$A$2:$I$18, MATCH(P220, Sheet2!$A$1:$I$1, 0), FALSE)</f>
        <v>#N/A</v>
      </c>
      <c r="AN220" s="4" t="e">
        <f>VLOOKUP("chemTh", Sheet2!$A$2:$I$18, MATCH(Q220, Sheet2!$A$1:$I$1, 0), FALSE)</f>
        <v>#N/A</v>
      </c>
      <c r="AO220" s="4" t="e">
        <f>VLOOKUP("chemPr", Sheet2!$A$2:$I$18, MATCH(R220, Sheet2!$A$1:$I$1, 0), FALSE)</f>
        <v>#N/A</v>
      </c>
      <c r="AP220" s="4" t="e">
        <f>VLOOKUP("ppsTh", Sheet2!$A$2:$I$18, MATCH(S220, Sheet2!$A$1:$I$1, 0), FALSE)</f>
        <v>#N/A</v>
      </c>
      <c r="AQ220" s="4" t="e">
        <f>VLOOKUP("ppsPr", Sheet2!$A$2:$I$18, MATCH(T220, Sheet2!$A$1:$I$1, 0), FALSE)</f>
        <v>#N/A</v>
      </c>
      <c r="AR220" s="4" t="e">
        <f>VLOOKUP("wmpPr", Sheet2!$A$2:$I$18, MATCH(U220, Sheet2!$A$1:$I$1, 0), FALSE)</f>
        <v>#N/A</v>
      </c>
      <c r="AS220" s="4" t="e">
        <f>VLOOKUP("pcTh", Sheet2!$A$2:$I$18, MATCH(V220, Sheet2!$A$1:$I$1, 0), FALSE)</f>
        <v>#N/A</v>
      </c>
      <c r="AT220" s="4" t="e">
        <f>VLOOKUP("pcPr", Sheet2!$A$2:$I$18, MATCH(W220, Sheet2!$A$1:$I$1, 0), FALSE)</f>
        <v>#N/A</v>
      </c>
    </row>
    <row r="221" spans="1:46" x14ac:dyDescent="0.2">
      <c r="A221" s="5">
        <v>99</v>
      </c>
      <c r="B221" s="5" t="s">
        <v>874</v>
      </c>
      <c r="C221" s="5" t="s">
        <v>875</v>
      </c>
      <c r="D221" s="5" t="s">
        <v>876</v>
      </c>
      <c r="E221" s="5" t="s">
        <v>16</v>
      </c>
      <c r="F221" s="5" t="s">
        <v>17</v>
      </c>
      <c r="G221" s="5" t="s">
        <v>17</v>
      </c>
      <c r="H221" s="5" t="s">
        <v>17</v>
      </c>
      <c r="I221" s="5" t="s">
        <v>17</v>
      </c>
      <c r="J221" s="5" t="s">
        <v>19</v>
      </c>
      <c r="K221" s="5" t="s">
        <v>17</v>
      </c>
      <c r="L221" s="5" t="s">
        <v>17</v>
      </c>
      <c r="M221" s="5" t="s">
        <v>28</v>
      </c>
      <c r="N221" s="5" t="s">
        <v>28</v>
      </c>
      <c r="Y221" s="4">
        <f t="shared" si="10"/>
        <v>7.9</v>
      </c>
      <c r="Z221" s="4" t="e">
        <f t="shared" si="11"/>
        <v>#N/A</v>
      </c>
      <c r="AA221" s="4">
        <f t="shared" si="9"/>
        <v>7.9</v>
      </c>
      <c r="AC221" s="4">
        <f>VLOOKUP("phyTh", Sheet2!$A$2:$I$10, MATCH(F221, Sheet2!$A$1:$I$1, 0), FALSE)</f>
        <v>1.2</v>
      </c>
      <c r="AD221" s="4">
        <f>VLOOKUP("phyPr", Sheet2!$A$2:$I$10, MATCH(G221, Sheet2!$A$1:$I$1, 0), FALSE)</f>
        <v>0.4</v>
      </c>
      <c r="AE221" s="4">
        <f>VLOOKUP("m1Th", Sheet2!$A$2:$I$10, MATCH(H221, Sheet2!$A$1:$I$1, 0), FALSE)</f>
        <v>1.6</v>
      </c>
      <c r="AF221" s="4">
        <f>VLOOKUP("beeTh", Sheet2!$A$2:$I$10, MATCH(I221, Sheet2!$A$1:$I$1, 0), FALSE)</f>
        <v>1.2</v>
      </c>
      <c r="AG221" s="4">
        <f>VLOOKUP("beePr", Sheet2!$A$2:$I$10, MATCH(J221, Sheet2!$A$1:$I$1, 0), FALSE)</f>
        <v>0.5</v>
      </c>
      <c r="AH221" s="4">
        <f>VLOOKUP("egTh", Sheet2!$A$2:$I$10, MATCH(K221, Sheet2!$A$1:$I$1, 0), FALSE)</f>
        <v>0.8</v>
      </c>
      <c r="AI221" s="4">
        <f>VLOOKUP("egPr", Sheet2!$A$2:$I$10, MATCH(L221, Sheet2!$A$1:$I$1, 0), FALSE)</f>
        <v>0.8</v>
      </c>
      <c r="AJ221" s="4">
        <f>VLOOKUP("emTh", Sheet2!$A$2:$I$10, MATCH(M221, Sheet2!$A$1:$I$1, 0), FALSE)</f>
        <v>0.7</v>
      </c>
      <c r="AK221" s="4">
        <f>VLOOKUP("eePr", Sheet2!$A$2:$I$10, MATCH(N221, Sheet2!$A$1:$I$1, 0), FALSE)</f>
        <v>0.7</v>
      </c>
      <c r="AM221" s="4" t="e">
        <f>VLOOKUP("m2Th", Sheet2!$A$2:$I$18, MATCH(P221, Sheet2!$A$1:$I$1, 0), FALSE)</f>
        <v>#N/A</v>
      </c>
      <c r="AN221" s="4" t="e">
        <f>VLOOKUP("chemTh", Sheet2!$A$2:$I$18, MATCH(Q221, Sheet2!$A$1:$I$1, 0), FALSE)</f>
        <v>#N/A</v>
      </c>
      <c r="AO221" s="4" t="e">
        <f>VLOOKUP("chemPr", Sheet2!$A$2:$I$18, MATCH(R221, Sheet2!$A$1:$I$1, 0), FALSE)</f>
        <v>#N/A</v>
      </c>
      <c r="AP221" s="4" t="e">
        <f>VLOOKUP("ppsTh", Sheet2!$A$2:$I$18, MATCH(S221, Sheet2!$A$1:$I$1, 0), FALSE)</f>
        <v>#N/A</v>
      </c>
      <c r="AQ221" s="4" t="e">
        <f>VLOOKUP("ppsPr", Sheet2!$A$2:$I$18, MATCH(T221, Sheet2!$A$1:$I$1, 0), FALSE)</f>
        <v>#N/A</v>
      </c>
      <c r="AR221" s="4" t="e">
        <f>VLOOKUP("wmpPr", Sheet2!$A$2:$I$18, MATCH(U221, Sheet2!$A$1:$I$1, 0), FALSE)</f>
        <v>#N/A</v>
      </c>
      <c r="AS221" s="4" t="e">
        <f>VLOOKUP("pcTh", Sheet2!$A$2:$I$18, MATCH(V221, Sheet2!$A$1:$I$1, 0), FALSE)</f>
        <v>#N/A</v>
      </c>
      <c r="AT221" s="4" t="e">
        <f>VLOOKUP("pcPr", Sheet2!$A$2:$I$18, MATCH(W221, Sheet2!$A$1:$I$1, 0), FALSE)</f>
        <v>#N/A</v>
      </c>
    </row>
    <row r="222" spans="1:46" x14ac:dyDescent="0.2">
      <c r="A222" s="5">
        <v>152</v>
      </c>
      <c r="B222" s="5" t="s">
        <v>877</v>
      </c>
      <c r="C222" s="5" t="s">
        <v>878</v>
      </c>
      <c r="D222" s="5" t="s">
        <v>879</v>
      </c>
      <c r="E222" s="5" t="s">
        <v>16</v>
      </c>
      <c r="F222" s="5" t="s">
        <v>28</v>
      </c>
      <c r="G222" s="5" t="s">
        <v>18</v>
      </c>
      <c r="H222" s="5" t="s">
        <v>28</v>
      </c>
      <c r="I222" s="5" t="s">
        <v>28</v>
      </c>
      <c r="J222" s="5" t="s">
        <v>17</v>
      </c>
      <c r="K222" s="5" t="s">
        <v>45</v>
      </c>
      <c r="L222" s="5" t="s">
        <v>17</v>
      </c>
      <c r="M222" s="5" t="s">
        <v>26</v>
      </c>
      <c r="N222" s="5" t="s">
        <v>17</v>
      </c>
      <c r="Y222" s="4">
        <f t="shared" si="10"/>
        <v>7.05</v>
      </c>
      <c r="Z222" s="4" t="e">
        <f t="shared" si="11"/>
        <v>#N/A</v>
      </c>
      <c r="AA222" s="4">
        <f t="shared" si="9"/>
        <v>7.05</v>
      </c>
      <c r="AC222" s="4">
        <f>VLOOKUP("phyTh", Sheet2!$A$2:$I$10, MATCH(F222, Sheet2!$A$1:$I$1, 0), FALSE)</f>
        <v>1.05</v>
      </c>
      <c r="AD222" s="4">
        <f>VLOOKUP("phyPr", Sheet2!$A$2:$I$10, MATCH(G222, Sheet2!$A$1:$I$1, 0), FALSE)</f>
        <v>0.45</v>
      </c>
      <c r="AE222" s="4">
        <f>VLOOKUP("m1Th", Sheet2!$A$2:$I$10, MATCH(H222, Sheet2!$A$1:$I$1, 0), FALSE)</f>
        <v>1.4</v>
      </c>
      <c r="AF222" s="4">
        <f>VLOOKUP("beeTh", Sheet2!$A$2:$I$10, MATCH(I222, Sheet2!$A$1:$I$1, 0), FALSE)</f>
        <v>1.05</v>
      </c>
      <c r="AG222" s="4">
        <f>VLOOKUP("beePr", Sheet2!$A$2:$I$10, MATCH(J222, Sheet2!$A$1:$I$1, 0), FALSE)</f>
        <v>0.4</v>
      </c>
      <c r="AH222" s="4">
        <f>VLOOKUP("egTh", Sheet2!$A$2:$I$10, MATCH(K222, Sheet2!$A$1:$I$1, 0), FALSE)</f>
        <v>0.5</v>
      </c>
      <c r="AI222" s="4">
        <f>VLOOKUP("egPr", Sheet2!$A$2:$I$10, MATCH(L222, Sheet2!$A$1:$I$1, 0), FALSE)</f>
        <v>0.8</v>
      </c>
      <c r="AJ222" s="4">
        <f>VLOOKUP("emTh", Sheet2!$A$2:$I$10, MATCH(M222, Sheet2!$A$1:$I$1, 0), FALSE)</f>
        <v>0.6</v>
      </c>
      <c r="AK222" s="4">
        <f>VLOOKUP("eePr", Sheet2!$A$2:$I$10, MATCH(N222, Sheet2!$A$1:$I$1, 0), FALSE)</f>
        <v>0.8</v>
      </c>
      <c r="AM222" s="4" t="e">
        <f>VLOOKUP("m2Th", Sheet2!$A$2:$I$18, MATCH(P222, Sheet2!$A$1:$I$1, 0), FALSE)</f>
        <v>#N/A</v>
      </c>
      <c r="AN222" s="4" t="e">
        <f>VLOOKUP("chemTh", Sheet2!$A$2:$I$18, MATCH(Q222, Sheet2!$A$1:$I$1, 0), FALSE)</f>
        <v>#N/A</v>
      </c>
      <c r="AO222" s="4" t="e">
        <f>VLOOKUP("chemPr", Sheet2!$A$2:$I$18, MATCH(R222, Sheet2!$A$1:$I$1, 0), FALSE)</f>
        <v>#N/A</v>
      </c>
      <c r="AP222" s="4" t="e">
        <f>VLOOKUP("ppsTh", Sheet2!$A$2:$I$18, MATCH(S222, Sheet2!$A$1:$I$1, 0), FALSE)</f>
        <v>#N/A</v>
      </c>
      <c r="AQ222" s="4" t="e">
        <f>VLOOKUP("ppsPr", Sheet2!$A$2:$I$18, MATCH(T222, Sheet2!$A$1:$I$1, 0), FALSE)</f>
        <v>#N/A</v>
      </c>
      <c r="AR222" s="4" t="e">
        <f>VLOOKUP("wmpPr", Sheet2!$A$2:$I$18, MATCH(U222, Sheet2!$A$1:$I$1, 0), FALSE)</f>
        <v>#N/A</v>
      </c>
      <c r="AS222" s="4" t="e">
        <f>VLOOKUP("pcTh", Sheet2!$A$2:$I$18, MATCH(V222, Sheet2!$A$1:$I$1, 0), FALSE)</f>
        <v>#N/A</v>
      </c>
      <c r="AT222" s="4" t="e">
        <f>VLOOKUP("pcPr", Sheet2!$A$2:$I$18, MATCH(W222, Sheet2!$A$1:$I$1, 0), FALSE)</f>
        <v>#N/A</v>
      </c>
    </row>
    <row r="223" spans="1:46" x14ac:dyDescent="0.2">
      <c r="A223" s="5">
        <v>93</v>
      </c>
      <c r="B223" s="5" t="s">
        <v>880</v>
      </c>
      <c r="C223" s="5" t="s">
        <v>881</v>
      </c>
      <c r="D223" s="5" t="s">
        <v>882</v>
      </c>
      <c r="E223" s="5" t="s">
        <v>16</v>
      </c>
      <c r="F223" s="5" t="s">
        <v>17</v>
      </c>
      <c r="G223" s="5" t="s">
        <v>19</v>
      </c>
      <c r="H223" s="5" t="s">
        <v>17</v>
      </c>
      <c r="I223" s="5" t="s">
        <v>18</v>
      </c>
      <c r="J223" s="5" t="s">
        <v>17</v>
      </c>
      <c r="K223" s="5" t="s">
        <v>26</v>
      </c>
      <c r="L223" s="5" t="s">
        <v>17</v>
      </c>
      <c r="M223" s="5" t="s">
        <v>17</v>
      </c>
      <c r="N223" s="5" t="s">
        <v>17</v>
      </c>
      <c r="Y223" s="4">
        <f t="shared" si="10"/>
        <v>8.0500000000000007</v>
      </c>
      <c r="Z223" s="4" t="e">
        <f t="shared" si="11"/>
        <v>#N/A</v>
      </c>
      <c r="AA223" s="4">
        <f t="shared" si="9"/>
        <v>8.0500000000000007</v>
      </c>
      <c r="AC223" s="4">
        <f>VLOOKUP("phyTh", Sheet2!$A$2:$I$10, MATCH(F223, Sheet2!$A$1:$I$1, 0), FALSE)</f>
        <v>1.2</v>
      </c>
      <c r="AD223" s="4">
        <f>VLOOKUP("phyPr", Sheet2!$A$2:$I$10, MATCH(G223, Sheet2!$A$1:$I$1, 0), FALSE)</f>
        <v>0.5</v>
      </c>
      <c r="AE223" s="4">
        <f>VLOOKUP("m1Th", Sheet2!$A$2:$I$10, MATCH(H223, Sheet2!$A$1:$I$1, 0), FALSE)</f>
        <v>1.6</v>
      </c>
      <c r="AF223" s="4">
        <f>VLOOKUP("beeTh", Sheet2!$A$2:$I$10, MATCH(I223, Sheet2!$A$1:$I$1, 0), FALSE)</f>
        <v>1.35</v>
      </c>
      <c r="AG223" s="4">
        <f>VLOOKUP("beePr", Sheet2!$A$2:$I$10, MATCH(J223, Sheet2!$A$1:$I$1, 0), FALSE)</f>
        <v>0.4</v>
      </c>
      <c r="AH223" s="4">
        <f>VLOOKUP("egTh", Sheet2!$A$2:$I$10, MATCH(K223, Sheet2!$A$1:$I$1, 0), FALSE)</f>
        <v>0.6</v>
      </c>
      <c r="AI223" s="4">
        <f>VLOOKUP("egPr", Sheet2!$A$2:$I$10, MATCH(L223, Sheet2!$A$1:$I$1, 0), FALSE)</f>
        <v>0.8</v>
      </c>
      <c r="AJ223" s="4">
        <f>VLOOKUP("emTh", Sheet2!$A$2:$I$10, MATCH(M223, Sheet2!$A$1:$I$1, 0), FALSE)</f>
        <v>0.8</v>
      </c>
      <c r="AK223" s="4">
        <f>VLOOKUP("eePr", Sheet2!$A$2:$I$10, MATCH(N223, Sheet2!$A$1:$I$1, 0), FALSE)</f>
        <v>0.8</v>
      </c>
      <c r="AM223" s="4" t="e">
        <f>VLOOKUP("m2Th", Sheet2!$A$2:$I$18, MATCH(P223, Sheet2!$A$1:$I$1, 0), FALSE)</f>
        <v>#N/A</v>
      </c>
      <c r="AN223" s="4" t="e">
        <f>VLOOKUP("chemTh", Sheet2!$A$2:$I$18, MATCH(Q223, Sheet2!$A$1:$I$1, 0), FALSE)</f>
        <v>#N/A</v>
      </c>
      <c r="AO223" s="4" t="e">
        <f>VLOOKUP("chemPr", Sheet2!$A$2:$I$18, MATCH(R223, Sheet2!$A$1:$I$1, 0), FALSE)</f>
        <v>#N/A</v>
      </c>
      <c r="AP223" s="4" t="e">
        <f>VLOOKUP("ppsTh", Sheet2!$A$2:$I$18, MATCH(S223, Sheet2!$A$1:$I$1, 0), FALSE)</f>
        <v>#N/A</v>
      </c>
      <c r="AQ223" s="4" t="e">
        <f>VLOOKUP("ppsPr", Sheet2!$A$2:$I$18, MATCH(T223, Sheet2!$A$1:$I$1, 0), FALSE)</f>
        <v>#N/A</v>
      </c>
      <c r="AR223" s="4" t="e">
        <f>VLOOKUP("wmpPr", Sheet2!$A$2:$I$18, MATCH(U223, Sheet2!$A$1:$I$1, 0), FALSE)</f>
        <v>#N/A</v>
      </c>
      <c r="AS223" s="4" t="e">
        <f>VLOOKUP("pcTh", Sheet2!$A$2:$I$18, MATCH(V223, Sheet2!$A$1:$I$1, 0), FALSE)</f>
        <v>#N/A</v>
      </c>
      <c r="AT223" s="4" t="e">
        <f>VLOOKUP("pcPr", Sheet2!$A$2:$I$18, MATCH(W223, Sheet2!$A$1:$I$1, 0), FALSE)</f>
        <v>#N/A</v>
      </c>
    </row>
    <row r="224" spans="1:46" x14ac:dyDescent="0.2">
      <c r="A224" s="5">
        <v>307</v>
      </c>
      <c r="B224" s="5" t="s">
        <v>883</v>
      </c>
      <c r="C224" s="5" t="s">
        <v>884</v>
      </c>
      <c r="D224" s="5" t="s">
        <v>885</v>
      </c>
      <c r="E224" s="5" t="s">
        <v>16</v>
      </c>
      <c r="F224" s="5" t="s">
        <v>27</v>
      </c>
      <c r="G224" s="5" t="s">
        <v>17</v>
      </c>
      <c r="H224" s="5" t="s">
        <v>27</v>
      </c>
      <c r="I224" s="5" t="s">
        <v>27</v>
      </c>
      <c r="J224" s="5" t="s">
        <v>17</v>
      </c>
      <c r="K224" s="5" t="s">
        <v>27</v>
      </c>
      <c r="L224" s="5" t="s">
        <v>28</v>
      </c>
      <c r="M224" s="5" t="s">
        <v>27</v>
      </c>
      <c r="N224" s="5" t="s">
        <v>17</v>
      </c>
      <c r="Y224" s="4">
        <f t="shared" si="10"/>
        <v>2.2999999999999998</v>
      </c>
      <c r="Z224" s="4" t="e">
        <f t="shared" si="11"/>
        <v>#N/A</v>
      </c>
      <c r="AA224" s="4">
        <f t="shared" si="9"/>
        <v>2.2999999999999998</v>
      </c>
      <c r="AC224" s="4">
        <f>VLOOKUP("phyTh", Sheet2!$A$2:$I$10, MATCH(F224, Sheet2!$A$1:$I$1, 0), FALSE)</f>
        <v>0</v>
      </c>
      <c r="AD224" s="4">
        <f>VLOOKUP("phyPr", Sheet2!$A$2:$I$10, MATCH(G224, Sheet2!$A$1:$I$1, 0), FALSE)</f>
        <v>0.4</v>
      </c>
      <c r="AE224" s="4">
        <f>VLOOKUP("m1Th", Sheet2!$A$2:$I$10, MATCH(H224, Sheet2!$A$1:$I$1, 0), FALSE)</f>
        <v>0</v>
      </c>
      <c r="AF224" s="4">
        <f>VLOOKUP("beeTh", Sheet2!$A$2:$I$10, MATCH(I224, Sheet2!$A$1:$I$1, 0), FALSE)</f>
        <v>0</v>
      </c>
      <c r="AG224" s="4">
        <f>VLOOKUP("beePr", Sheet2!$A$2:$I$10, MATCH(J224, Sheet2!$A$1:$I$1, 0), FALSE)</f>
        <v>0.4</v>
      </c>
      <c r="AH224" s="4">
        <f>VLOOKUP("egTh", Sheet2!$A$2:$I$10, MATCH(K224, Sheet2!$A$1:$I$1, 0), FALSE)</f>
        <v>0</v>
      </c>
      <c r="AI224" s="4">
        <f>VLOOKUP("egPr", Sheet2!$A$2:$I$10, MATCH(L224, Sheet2!$A$1:$I$1, 0), FALSE)</f>
        <v>0.7</v>
      </c>
      <c r="AJ224" s="4">
        <f>VLOOKUP("emTh", Sheet2!$A$2:$I$10, MATCH(M224, Sheet2!$A$1:$I$1, 0), FALSE)</f>
        <v>0</v>
      </c>
      <c r="AK224" s="4">
        <f>VLOOKUP("eePr", Sheet2!$A$2:$I$10, MATCH(N224, Sheet2!$A$1:$I$1, 0), FALSE)</f>
        <v>0.8</v>
      </c>
      <c r="AM224" s="4" t="e">
        <f>VLOOKUP("m2Th", Sheet2!$A$2:$I$18, MATCH(P224, Sheet2!$A$1:$I$1, 0), FALSE)</f>
        <v>#N/A</v>
      </c>
      <c r="AN224" s="4" t="e">
        <f>VLOOKUP("chemTh", Sheet2!$A$2:$I$18, MATCH(Q224, Sheet2!$A$1:$I$1, 0), FALSE)</f>
        <v>#N/A</v>
      </c>
      <c r="AO224" s="4" t="e">
        <f>VLOOKUP("chemPr", Sheet2!$A$2:$I$18, MATCH(R224, Sheet2!$A$1:$I$1, 0), FALSE)</f>
        <v>#N/A</v>
      </c>
      <c r="AP224" s="4" t="e">
        <f>VLOOKUP("ppsTh", Sheet2!$A$2:$I$18, MATCH(S224, Sheet2!$A$1:$I$1, 0), FALSE)</f>
        <v>#N/A</v>
      </c>
      <c r="AQ224" s="4" t="e">
        <f>VLOOKUP("ppsPr", Sheet2!$A$2:$I$18, MATCH(T224, Sheet2!$A$1:$I$1, 0), FALSE)</f>
        <v>#N/A</v>
      </c>
      <c r="AR224" s="4" t="e">
        <f>VLOOKUP("wmpPr", Sheet2!$A$2:$I$18, MATCH(U224, Sheet2!$A$1:$I$1, 0), FALSE)</f>
        <v>#N/A</v>
      </c>
      <c r="AS224" s="4" t="e">
        <f>VLOOKUP("pcTh", Sheet2!$A$2:$I$18, MATCH(V224, Sheet2!$A$1:$I$1, 0), FALSE)</f>
        <v>#N/A</v>
      </c>
      <c r="AT224" s="4" t="e">
        <f>VLOOKUP("pcPr", Sheet2!$A$2:$I$18, MATCH(W224, Sheet2!$A$1:$I$1, 0), FALSE)</f>
        <v>#N/A</v>
      </c>
    </row>
    <row r="225" spans="1:46" x14ac:dyDescent="0.2">
      <c r="A225" s="5">
        <v>69</v>
      </c>
      <c r="B225" s="5" t="s">
        <v>886</v>
      </c>
      <c r="C225" s="5" t="s">
        <v>887</v>
      </c>
      <c r="D225" s="5" t="s">
        <v>888</v>
      </c>
      <c r="E225" s="5" t="s">
        <v>16</v>
      </c>
      <c r="F225" s="5" t="s">
        <v>26</v>
      </c>
      <c r="G225" s="5" t="s">
        <v>17</v>
      </c>
      <c r="H225" s="5" t="s">
        <v>18</v>
      </c>
      <c r="I225" s="5" t="s">
        <v>18</v>
      </c>
      <c r="J225" s="5" t="s">
        <v>19</v>
      </c>
      <c r="K225" s="5" t="s">
        <v>28</v>
      </c>
      <c r="L225" s="5" t="s">
        <v>18</v>
      </c>
      <c r="M225" s="5" t="s">
        <v>17</v>
      </c>
      <c r="N225" s="5" t="s">
        <v>19</v>
      </c>
      <c r="Y225" s="4">
        <f t="shared" si="10"/>
        <v>8.3500000000000014</v>
      </c>
      <c r="Z225" s="4" t="e">
        <f t="shared" si="11"/>
        <v>#N/A</v>
      </c>
      <c r="AA225" s="4">
        <f t="shared" si="9"/>
        <v>8.3500000000000014</v>
      </c>
      <c r="AC225" s="4">
        <f>VLOOKUP("phyTh", Sheet2!$A$2:$I$10, MATCH(F225, Sheet2!$A$1:$I$1, 0), FALSE)</f>
        <v>0.9</v>
      </c>
      <c r="AD225" s="4">
        <f>VLOOKUP("phyPr", Sheet2!$A$2:$I$10, MATCH(G225, Sheet2!$A$1:$I$1, 0), FALSE)</f>
        <v>0.4</v>
      </c>
      <c r="AE225" s="4">
        <f>VLOOKUP("m1Th", Sheet2!$A$2:$I$10, MATCH(H225, Sheet2!$A$1:$I$1, 0), FALSE)</f>
        <v>1.8</v>
      </c>
      <c r="AF225" s="4">
        <f>VLOOKUP("beeTh", Sheet2!$A$2:$I$10, MATCH(I225, Sheet2!$A$1:$I$1, 0), FALSE)</f>
        <v>1.35</v>
      </c>
      <c r="AG225" s="4">
        <f>VLOOKUP("beePr", Sheet2!$A$2:$I$10, MATCH(J225, Sheet2!$A$1:$I$1, 0), FALSE)</f>
        <v>0.5</v>
      </c>
      <c r="AH225" s="4">
        <f>VLOOKUP("egTh", Sheet2!$A$2:$I$10, MATCH(K225, Sheet2!$A$1:$I$1, 0), FALSE)</f>
        <v>0.7</v>
      </c>
      <c r="AI225" s="4">
        <f>VLOOKUP("egPr", Sheet2!$A$2:$I$10, MATCH(L225, Sheet2!$A$1:$I$1, 0), FALSE)</f>
        <v>0.9</v>
      </c>
      <c r="AJ225" s="4">
        <f>VLOOKUP("emTh", Sheet2!$A$2:$I$10, MATCH(M225, Sheet2!$A$1:$I$1, 0), FALSE)</f>
        <v>0.8</v>
      </c>
      <c r="AK225" s="4">
        <f>VLOOKUP("eePr", Sheet2!$A$2:$I$10, MATCH(N225, Sheet2!$A$1:$I$1, 0), FALSE)</f>
        <v>1</v>
      </c>
      <c r="AM225" s="4" t="e">
        <f>VLOOKUP("m2Th", Sheet2!$A$2:$I$18, MATCH(P225, Sheet2!$A$1:$I$1, 0), FALSE)</f>
        <v>#N/A</v>
      </c>
      <c r="AN225" s="4" t="e">
        <f>VLOOKUP("chemTh", Sheet2!$A$2:$I$18, MATCH(Q225, Sheet2!$A$1:$I$1, 0), FALSE)</f>
        <v>#N/A</v>
      </c>
      <c r="AO225" s="4" t="e">
        <f>VLOOKUP("chemPr", Sheet2!$A$2:$I$18, MATCH(R225, Sheet2!$A$1:$I$1, 0), FALSE)</f>
        <v>#N/A</v>
      </c>
      <c r="AP225" s="4" t="e">
        <f>VLOOKUP("ppsTh", Sheet2!$A$2:$I$18, MATCH(S225, Sheet2!$A$1:$I$1, 0), FALSE)</f>
        <v>#N/A</v>
      </c>
      <c r="AQ225" s="4" t="e">
        <f>VLOOKUP("ppsPr", Sheet2!$A$2:$I$18, MATCH(T225, Sheet2!$A$1:$I$1, 0), FALSE)</f>
        <v>#N/A</v>
      </c>
      <c r="AR225" s="4" t="e">
        <f>VLOOKUP("wmpPr", Sheet2!$A$2:$I$18, MATCH(U225, Sheet2!$A$1:$I$1, 0), FALSE)</f>
        <v>#N/A</v>
      </c>
      <c r="AS225" s="4" t="e">
        <f>VLOOKUP("pcTh", Sheet2!$A$2:$I$18, MATCH(V225, Sheet2!$A$1:$I$1, 0), FALSE)</f>
        <v>#N/A</v>
      </c>
      <c r="AT225" s="4" t="e">
        <f>VLOOKUP("pcPr", Sheet2!$A$2:$I$18, MATCH(W225, Sheet2!$A$1:$I$1, 0), FALSE)</f>
        <v>#N/A</v>
      </c>
    </row>
    <row r="226" spans="1:46" x14ac:dyDescent="0.2">
      <c r="A226" s="5">
        <v>120</v>
      </c>
      <c r="B226" s="5" t="s">
        <v>889</v>
      </c>
      <c r="C226" s="5" t="s">
        <v>890</v>
      </c>
      <c r="D226" s="5" t="s">
        <v>891</v>
      </c>
      <c r="E226" s="5" t="s">
        <v>16</v>
      </c>
      <c r="F226" s="5" t="s">
        <v>28</v>
      </c>
      <c r="G226" s="5" t="s">
        <v>19</v>
      </c>
      <c r="H226" s="5" t="s">
        <v>17</v>
      </c>
      <c r="I226" s="5" t="s">
        <v>18</v>
      </c>
      <c r="J226" s="5" t="s">
        <v>18</v>
      </c>
      <c r="K226" s="5" t="s">
        <v>29</v>
      </c>
      <c r="L226" s="5" t="s">
        <v>18</v>
      </c>
      <c r="M226" s="5" t="s">
        <v>45</v>
      </c>
      <c r="N226" s="5" t="s">
        <v>18</v>
      </c>
      <c r="Y226" s="4">
        <f t="shared" si="10"/>
        <v>7.6500000000000012</v>
      </c>
      <c r="Z226" s="4" t="e">
        <f t="shared" si="11"/>
        <v>#N/A</v>
      </c>
      <c r="AA226" s="4">
        <f t="shared" si="9"/>
        <v>7.6500000000000012</v>
      </c>
      <c r="AC226" s="4">
        <f>VLOOKUP("phyTh", Sheet2!$A$2:$I$10, MATCH(F226, Sheet2!$A$1:$I$1, 0), FALSE)</f>
        <v>1.05</v>
      </c>
      <c r="AD226" s="4">
        <f>VLOOKUP("phyPr", Sheet2!$A$2:$I$10, MATCH(G226, Sheet2!$A$1:$I$1, 0), FALSE)</f>
        <v>0.5</v>
      </c>
      <c r="AE226" s="4">
        <f>VLOOKUP("m1Th", Sheet2!$A$2:$I$10, MATCH(H226, Sheet2!$A$1:$I$1, 0), FALSE)</f>
        <v>1.6</v>
      </c>
      <c r="AF226" s="4">
        <f>VLOOKUP("beeTh", Sheet2!$A$2:$I$10, MATCH(I226, Sheet2!$A$1:$I$1, 0), FALSE)</f>
        <v>1.35</v>
      </c>
      <c r="AG226" s="4">
        <f>VLOOKUP("beePr", Sheet2!$A$2:$I$10, MATCH(J226, Sheet2!$A$1:$I$1, 0), FALSE)</f>
        <v>0.45</v>
      </c>
      <c r="AH226" s="4">
        <f>VLOOKUP("egTh", Sheet2!$A$2:$I$10, MATCH(K226, Sheet2!$A$1:$I$1, 0), FALSE)</f>
        <v>0.4</v>
      </c>
      <c r="AI226" s="4">
        <f>VLOOKUP("egPr", Sheet2!$A$2:$I$10, MATCH(L226, Sheet2!$A$1:$I$1, 0), FALSE)</f>
        <v>0.9</v>
      </c>
      <c r="AJ226" s="4">
        <f>VLOOKUP("emTh", Sheet2!$A$2:$I$10, MATCH(M226, Sheet2!$A$1:$I$1, 0), FALSE)</f>
        <v>0.5</v>
      </c>
      <c r="AK226" s="4">
        <f>VLOOKUP("eePr", Sheet2!$A$2:$I$10, MATCH(N226, Sheet2!$A$1:$I$1, 0), FALSE)</f>
        <v>0.9</v>
      </c>
      <c r="AM226" s="4" t="e">
        <f>VLOOKUP("m2Th", Sheet2!$A$2:$I$18, MATCH(P226, Sheet2!$A$1:$I$1, 0), FALSE)</f>
        <v>#N/A</v>
      </c>
      <c r="AN226" s="4" t="e">
        <f>VLOOKUP("chemTh", Sheet2!$A$2:$I$18, MATCH(Q226, Sheet2!$A$1:$I$1, 0), FALSE)</f>
        <v>#N/A</v>
      </c>
      <c r="AO226" s="4" t="e">
        <f>VLOOKUP("chemPr", Sheet2!$A$2:$I$18, MATCH(R226, Sheet2!$A$1:$I$1, 0), FALSE)</f>
        <v>#N/A</v>
      </c>
      <c r="AP226" s="4" t="e">
        <f>VLOOKUP("ppsTh", Sheet2!$A$2:$I$18, MATCH(S226, Sheet2!$A$1:$I$1, 0), FALSE)</f>
        <v>#N/A</v>
      </c>
      <c r="AQ226" s="4" t="e">
        <f>VLOOKUP("ppsPr", Sheet2!$A$2:$I$18, MATCH(T226, Sheet2!$A$1:$I$1, 0), FALSE)</f>
        <v>#N/A</v>
      </c>
      <c r="AR226" s="4" t="e">
        <f>VLOOKUP("wmpPr", Sheet2!$A$2:$I$18, MATCH(U226, Sheet2!$A$1:$I$1, 0), FALSE)</f>
        <v>#N/A</v>
      </c>
      <c r="AS226" s="4" t="e">
        <f>VLOOKUP("pcTh", Sheet2!$A$2:$I$18, MATCH(V226, Sheet2!$A$1:$I$1, 0), FALSE)</f>
        <v>#N/A</v>
      </c>
      <c r="AT226" s="4" t="e">
        <f>VLOOKUP("pcPr", Sheet2!$A$2:$I$18, MATCH(W226, Sheet2!$A$1:$I$1, 0), FALSE)</f>
        <v>#N/A</v>
      </c>
    </row>
    <row r="227" spans="1:46" x14ac:dyDescent="0.2">
      <c r="A227" s="5">
        <v>57</v>
      </c>
      <c r="B227" s="5" t="s">
        <v>892</v>
      </c>
      <c r="C227" s="5" t="s">
        <v>893</v>
      </c>
      <c r="D227" s="5" t="s">
        <v>894</v>
      </c>
      <c r="E227" s="5" t="s">
        <v>16</v>
      </c>
      <c r="F227" s="5" t="s">
        <v>17</v>
      </c>
      <c r="G227" s="5" t="s">
        <v>28</v>
      </c>
      <c r="H227" s="5" t="s">
        <v>18</v>
      </c>
      <c r="I227" s="5" t="s">
        <v>18</v>
      </c>
      <c r="J227" s="5" t="s">
        <v>18</v>
      </c>
      <c r="K227" s="5" t="s">
        <v>28</v>
      </c>
      <c r="L227" s="5" t="s">
        <v>19</v>
      </c>
      <c r="M227" s="5" t="s">
        <v>17</v>
      </c>
      <c r="N227" s="5" t="s">
        <v>18</v>
      </c>
      <c r="Y227" s="4">
        <f t="shared" si="10"/>
        <v>8.5499999999999989</v>
      </c>
      <c r="Z227" s="4" t="e">
        <f t="shared" si="11"/>
        <v>#N/A</v>
      </c>
      <c r="AA227" s="4">
        <f t="shared" si="9"/>
        <v>8.5499999999999989</v>
      </c>
      <c r="AC227" s="4">
        <f>VLOOKUP("phyTh", Sheet2!$A$2:$I$10, MATCH(F227, Sheet2!$A$1:$I$1, 0), FALSE)</f>
        <v>1.2</v>
      </c>
      <c r="AD227" s="4">
        <f>VLOOKUP("phyPr", Sheet2!$A$2:$I$10, MATCH(G227, Sheet2!$A$1:$I$1, 0), FALSE)</f>
        <v>0.35</v>
      </c>
      <c r="AE227" s="4">
        <f>VLOOKUP("m1Th", Sheet2!$A$2:$I$10, MATCH(H227, Sheet2!$A$1:$I$1, 0), FALSE)</f>
        <v>1.8</v>
      </c>
      <c r="AF227" s="4">
        <f>VLOOKUP("beeTh", Sheet2!$A$2:$I$10, MATCH(I227, Sheet2!$A$1:$I$1, 0), FALSE)</f>
        <v>1.35</v>
      </c>
      <c r="AG227" s="4">
        <f>VLOOKUP("beePr", Sheet2!$A$2:$I$10, MATCH(J227, Sheet2!$A$1:$I$1, 0), FALSE)</f>
        <v>0.45</v>
      </c>
      <c r="AH227" s="4">
        <f>VLOOKUP("egTh", Sheet2!$A$2:$I$10, MATCH(K227, Sheet2!$A$1:$I$1, 0), FALSE)</f>
        <v>0.7</v>
      </c>
      <c r="AI227" s="4">
        <f>VLOOKUP("egPr", Sheet2!$A$2:$I$10, MATCH(L227, Sheet2!$A$1:$I$1, 0), FALSE)</f>
        <v>1</v>
      </c>
      <c r="AJ227" s="4">
        <f>VLOOKUP("emTh", Sheet2!$A$2:$I$10, MATCH(M227, Sheet2!$A$1:$I$1, 0), FALSE)</f>
        <v>0.8</v>
      </c>
      <c r="AK227" s="4">
        <f>VLOOKUP("eePr", Sheet2!$A$2:$I$10, MATCH(N227, Sheet2!$A$1:$I$1, 0), FALSE)</f>
        <v>0.9</v>
      </c>
      <c r="AM227" s="4" t="e">
        <f>VLOOKUP("m2Th", Sheet2!$A$2:$I$18, MATCH(P227, Sheet2!$A$1:$I$1, 0), FALSE)</f>
        <v>#N/A</v>
      </c>
      <c r="AN227" s="4" t="e">
        <f>VLOOKUP("chemTh", Sheet2!$A$2:$I$18, MATCH(Q227, Sheet2!$A$1:$I$1, 0), FALSE)</f>
        <v>#N/A</v>
      </c>
      <c r="AO227" s="4" t="e">
        <f>VLOOKUP("chemPr", Sheet2!$A$2:$I$18, MATCH(R227, Sheet2!$A$1:$I$1, 0), FALSE)</f>
        <v>#N/A</v>
      </c>
      <c r="AP227" s="4" t="e">
        <f>VLOOKUP("ppsTh", Sheet2!$A$2:$I$18, MATCH(S227, Sheet2!$A$1:$I$1, 0), FALSE)</f>
        <v>#N/A</v>
      </c>
      <c r="AQ227" s="4" t="e">
        <f>VLOOKUP("ppsPr", Sheet2!$A$2:$I$18, MATCH(T227, Sheet2!$A$1:$I$1, 0), FALSE)</f>
        <v>#N/A</v>
      </c>
      <c r="AR227" s="4" t="e">
        <f>VLOOKUP("wmpPr", Sheet2!$A$2:$I$18, MATCH(U227, Sheet2!$A$1:$I$1, 0), FALSE)</f>
        <v>#N/A</v>
      </c>
      <c r="AS227" s="4" t="e">
        <f>VLOOKUP("pcTh", Sheet2!$A$2:$I$18, MATCH(V227, Sheet2!$A$1:$I$1, 0), FALSE)</f>
        <v>#N/A</v>
      </c>
      <c r="AT227" s="4" t="e">
        <f>VLOOKUP("pcPr", Sheet2!$A$2:$I$18, MATCH(W227, Sheet2!$A$1:$I$1, 0), FALSE)</f>
        <v>#N/A</v>
      </c>
    </row>
    <row r="228" spans="1:46" x14ac:dyDescent="0.2">
      <c r="A228" s="5">
        <v>34</v>
      </c>
      <c r="B228" s="5" t="s">
        <v>895</v>
      </c>
      <c r="C228" s="5" t="s">
        <v>896</v>
      </c>
      <c r="D228" s="5" t="s">
        <v>897</v>
      </c>
      <c r="E228" s="5" t="s">
        <v>16</v>
      </c>
      <c r="F228" s="5" t="s">
        <v>28</v>
      </c>
      <c r="G228" s="5" t="s">
        <v>19</v>
      </c>
      <c r="H228" s="5" t="s">
        <v>18</v>
      </c>
      <c r="I228" s="5" t="s">
        <v>18</v>
      </c>
      <c r="J228" s="5" t="s">
        <v>19</v>
      </c>
      <c r="K228" s="5" t="s">
        <v>19</v>
      </c>
      <c r="L228" s="5" t="s">
        <v>19</v>
      </c>
      <c r="M228" s="5" t="s">
        <v>17</v>
      </c>
      <c r="N228" s="5" t="s">
        <v>18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4">
        <f t="shared" si="10"/>
        <v>8.9</v>
      </c>
      <c r="Z228" s="4" t="e">
        <f t="shared" si="11"/>
        <v>#N/A</v>
      </c>
      <c r="AA228" s="4">
        <f t="shared" si="9"/>
        <v>8.9</v>
      </c>
      <c r="AC228" s="4">
        <f>VLOOKUP("phyTh", Sheet2!$A$2:$I$10, MATCH(F228, Sheet2!$A$1:$I$1, 0), FALSE)</f>
        <v>1.05</v>
      </c>
      <c r="AD228" s="4">
        <f>VLOOKUP("phyPr", Sheet2!$A$2:$I$10, MATCH(G228, Sheet2!$A$1:$I$1, 0), FALSE)</f>
        <v>0.5</v>
      </c>
      <c r="AE228" s="4">
        <f>VLOOKUP("m1Th", Sheet2!$A$2:$I$10, MATCH(H228, Sheet2!$A$1:$I$1, 0), FALSE)</f>
        <v>1.8</v>
      </c>
      <c r="AF228" s="4">
        <f>VLOOKUP("beeTh", Sheet2!$A$2:$I$10, MATCH(I228, Sheet2!$A$1:$I$1, 0), FALSE)</f>
        <v>1.35</v>
      </c>
      <c r="AG228" s="4">
        <f>VLOOKUP("beePr", Sheet2!$A$2:$I$10, MATCH(J228, Sheet2!$A$1:$I$1, 0), FALSE)</f>
        <v>0.5</v>
      </c>
      <c r="AH228" s="4">
        <f>VLOOKUP("egTh", Sheet2!$A$2:$I$10, MATCH(K228, Sheet2!$A$1:$I$1, 0), FALSE)</f>
        <v>1</v>
      </c>
      <c r="AI228" s="4">
        <f>VLOOKUP("egPr", Sheet2!$A$2:$I$10, MATCH(L228, Sheet2!$A$1:$I$1, 0), FALSE)</f>
        <v>1</v>
      </c>
      <c r="AJ228" s="4">
        <f>VLOOKUP("emTh", Sheet2!$A$2:$I$10, MATCH(M228, Sheet2!$A$1:$I$1, 0), FALSE)</f>
        <v>0.8</v>
      </c>
      <c r="AK228" s="4">
        <f>VLOOKUP("eePr", Sheet2!$A$2:$I$10, MATCH(N228, Sheet2!$A$1:$I$1, 0), FALSE)</f>
        <v>0.9</v>
      </c>
      <c r="AM228" s="4" t="e">
        <f>VLOOKUP("m2Th", Sheet2!$A$2:$I$18, MATCH(P228, Sheet2!$A$1:$I$1, 0), FALSE)</f>
        <v>#N/A</v>
      </c>
      <c r="AN228" s="4" t="e">
        <f>VLOOKUP("chemTh", Sheet2!$A$2:$I$18, MATCH(Q228, Sheet2!$A$1:$I$1, 0), FALSE)</f>
        <v>#N/A</v>
      </c>
      <c r="AO228" s="4" t="e">
        <f>VLOOKUP("chemPr", Sheet2!$A$2:$I$18, MATCH(R228, Sheet2!$A$1:$I$1, 0), FALSE)</f>
        <v>#N/A</v>
      </c>
      <c r="AP228" s="4" t="e">
        <f>VLOOKUP("ppsTh", Sheet2!$A$2:$I$18, MATCH(S228, Sheet2!$A$1:$I$1, 0), FALSE)</f>
        <v>#N/A</v>
      </c>
      <c r="AQ228" s="4" t="e">
        <f>VLOOKUP("ppsPr", Sheet2!$A$2:$I$18, MATCH(T228, Sheet2!$A$1:$I$1, 0), FALSE)</f>
        <v>#N/A</v>
      </c>
      <c r="AR228" s="4" t="e">
        <f>VLOOKUP("wmpPr", Sheet2!$A$2:$I$18, MATCH(U228, Sheet2!$A$1:$I$1, 0), FALSE)</f>
        <v>#N/A</v>
      </c>
      <c r="AS228" s="4" t="e">
        <f>VLOOKUP("pcTh", Sheet2!$A$2:$I$18, MATCH(V228, Sheet2!$A$1:$I$1, 0), FALSE)</f>
        <v>#N/A</v>
      </c>
      <c r="AT228" s="4" t="e">
        <f>VLOOKUP("pcPr", Sheet2!$A$2:$I$18, MATCH(W228, Sheet2!$A$1:$I$1, 0), FALSE)</f>
        <v>#N/A</v>
      </c>
    </row>
    <row r="229" spans="1:46" x14ac:dyDescent="0.2">
      <c r="A229" s="5">
        <v>146</v>
      </c>
      <c r="B229" s="5" t="s">
        <v>898</v>
      </c>
      <c r="C229" s="5" t="s">
        <v>899</v>
      </c>
      <c r="D229" s="5" t="s">
        <v>900</v>
      </c>
      <c r="E229" s="5" t="s">
        <v>16</v>
      </c>
      <c r="F229" s="5" t="s">
        <v>28</v>
      </c>
      <c r="G229" s="5" t="s">
        <v>17</v>
      </c>
      <c r="H229" s="5" t="s">
        <v>28</v>
      </c>
      <c r="I229" s="5" t="s">
        <v>28</v>
      </c>
      <c r="J229" s="5" t="s">
        <v>17</v>
      </c>
      <c r="K229" s="5" t="s">
        <v>45</v>
      </c>
      <c r="L229" s="5" t="s">
        <v>18</v>
      </c>
      <c r="M229" s="5" t="s">
        <v>28</v>
      </c>
      <c r="N229" s="5" t="s">
        <v>17</v>
      </c>
      <c r="Y229" s="4">
        <f t="shared" si="10"/>
        <v>7.2000000000000011</v>
      </c>
      <c r="Z229" s="4" t="e">
        <f t="shared" si="11"/>
        <v>#N/A</v>
      </c>
      <c r="AA229" s="4">
        <f t="shared" si="9"/>
        <v>7.2000000000000011</v>
      </c>
      <c r="AC229" s="4">
        <f>VLOOKUP("phyTh", Sheet2!$A$2:$I$10, MATCH(F229, Sheet2!$A$1:$I$1, 0), FALSE)</f>
        <v>1.05</v>
      </c>
      <c r="AD229" s="4">
        <f>VLOOKUP("phyPr", Sheet2!$A$2:$I$10, MATCH(G229, Sheet2!$A$1:$I$1, 0), FALSE)</f>
        <v>0.4</v>
      </c>
      <c r="AE229" s="4">
        <f>VLOOKUP("m1Th", Sheet2!$A$2:$I$10, MATCH(H229, Sheet2!$A$1:$I$1, 0), FALSE)</f>
        <v>1.4</v>
      </c>
      <c r="AF229" s="4">
        <f>VLOOKUP("beeTh", Sheet2!$A$2:$I$10, MATCH(I229, Sheet2!$A$1:$I$1, 0), FALSE)</f>
        <v>1.05</v>
      </c>
      <c r="AG229" s="4">
        <f>VLOOKUP("beePr", Sheet2!$A$2:$I$10, MATCH(J229, Sheet2!$A$1:$I$1, 0), FALSE)</f>
        <v>0.4</v>
      </c>
      <c r="AH229" s="4">
        <f>VLOOKUP("egTh", Sheet2!$A$2:$I$10, MATCH(K229, Sheet2!$A$1:$I$1, 0), FALSE)</f>
        <v>0.5</v>
      </c>
      <c r="AI229" s="4">
        <f>VLOOKUP("egPr", Sheet2!$A$2:$I$10, MATCH(L229, Sheet2!$A$1:$I$1, 0), FALSE)</f>
        <v>0.9</v>
      </c>
      <c r="AJ229" s="4">
        <f>VLOOKUP("emTh", Sheet2!$A$2:$I$10, MATCH(M229, Sheet2!$A$1:$I$1, 0), FALSE)</f>
        <v>0.7</v>
      </c>
      <c r="AK229" s="4">
        <f>VLOOKUP("eePr", Sheet2!$A$2:$I$10, MATCH(N229, Sheet2!$A$1:$I$1, 0), FALSE)</f>
        <v>0.8</v>
      </c>
      <c r="AM229" s="4" t="e">
        <f>VLOOKUP("m2Th", Sheet2!$A$2:$I$18, MATCH(P229, Sheet2!$A$1:$I$1, 0), FALSE)</f>
        <v>#N/A</v>
      </c>
      <c r="AN229" s="4" t="e">
        <f>VLOOKUP("chemTh", Sheet2!$A$2:$I$18, MATCH(Q229, Sheet2!$A$1:$I$1, 0), FALSE)</f>
        <v>#N/A</v>
      </c>
      <c r="AO229" s="4" t="e">
        <f>VLOOKUP("chemPr", Sheet2!$A$2:$I$18, MATCH(R229, Sheet2!$A$1:$I$1, 0), FALSE)</f>
        <v>#N/A</v>
      </c>
      <c r="AP229" s="4" t="e">
        <f>VLOOKUP("ppsTh", Sheet2!$A$2:$I$18, MATCH(S229, Sheet2!$A$1:$I$1, 0), FALSE)</f>
        <v>#N/A</v>
      </c>
      <c r="AQ229" s="4" t="e">
        <f>VLOOKUP("ppsPr", Sheet2!$A$2:$I$18, MATCH(T229, Sheet2!$A$1:$I$1, 0), FALSE)</f>
        <v>#N/A</v>
      </c>
      <c r="AR229" s="4" t="e">
        <f>VLOOKUP("wmpPr", Sheet2!$A$2:$I$18, MATCH(U229, Sheet2!$A$1:$I$1, 0), FALSE)</f>
        <v>#N/A</v>
      </c>
      <c r="AS229" s="4" t="e">
        <f>VLOOKUP("pcTh", Sheet2!$A$2:$I$18, MATCH(V229, Sheet2!$A$1:$I$1, 0), FALSE)</f>
        <v>#N/A</v>
      </c>
      <c r="AT229" s="4" t="e">
        <f>VLOOKUP("pcPr", Sheet2!$A$2:$I$18, MATCH(W229, Sheet2!$A$1:$I$1, 0), FALSE)</f>
        <v>#N/A</v>
      </c>
    </row>
    <row r="230" spans="1:46" x14ac:dyDescent="0.2">
      <c r="A230" s="5">
        <v>54</v>
      </c>
      <c r="B230" s="5" t="s">
        <v>901</v>
      </c>
      <c r="C230" s="5" t="s">
        <v>902</v>
      </c>
      <c r="D230" s="5" t="s">
        <v>903</v>
      </c>
      <c r="E230" s="5" t="s">
        <v>16</v>
      </c>
      <c r="F230" s="5" t="s">
        <v>17</v>
      </c>
      <c r="G230" s="5" t="s">
        <v>17</v>
      </c>
      <c r="H230" s="5" t="s">
        <v>19</v>
      </c>
      <c r="I230" s="5" t="s">
        <v>19</v>
      </c>
      <c r="J230" s="5" t="s">
        <v>19</v>
      </c>
      <c r="K230" s="5" t="s">
        <v>29</v>
      </c>
      <c r="L230" s="5" t="s">
        <v>18</v>
      </c>
      <c r="M230" s="5" t="s">
        <v>17</v>
      </c>
      <c r="N230" s="5" t="s">
        <v>18</v>
      </c>
      <c r="Y230" s="4">
        <f t="shared" si="10"/>
        <v>8.6</v>
      </c>
      <c r="Z230" s="4" t="e">
        <f t="shared" si="11"/>
        <v>#N/A</v>
      </c>
      <c r="AA230" s="4">
        <f t="shared" si="9"/>
        <v>8.6</v>
      </c>
      <c r="AC230" s="4">
        <f>VLOOKUP("phyTh", Sheet2!$A$2:$I$10, MATCH(F230, Sheet2!$A$1:$I$1, 0), FALSE)</f>
        <v>1.2</v>
      </c>
      <c r="AD230" s="4">
        <f>VLOOKUP("phyPr", Sheet2!$A$2:$I$10, MATCH(G230, Sheet2!$A$1:$I$1, 0), FALSE)</f>
        <v>0.4</v>
      </c>
      <c r="AE230" s="4">
        <f>VLOOKUP("m1Th", Sheet2!$A$2:$I$10, MATCH(H230, Sheet2!$A$1:$I$1, 0), FALSE)</f>
        <v>2</v>
      </c>
      <c r="AF230" s="4">
        <f>VLOOKUP("beeTh", Sheet2!$A$2:$I$10, MATCH(I230, Sheet2!$A$1:$I$1, 0), FALSE)</f>
        <v>1.5</v>
      </c>
      <c r="AG230" s="4">
        <f>VLOOKUP("beePr", Sheet2!$A$2:$I$10, MATCH(J230, Sheet2!$A$1:$I$1, 0), FALSE)</f>
        <v>0.5</v>
      </c>
      <c r="AH230" s="4">
        <f>VLOOKUP("egTh", Sheet2!$A$2:$I$10, MATCH(K230, Sheet2!$A$1:$I$1, 0), FALSE)</f>
        <v>0.4</v>
      </c>
      <c r="AI230" s="4">
        <f>VLOOKUP("egPr", Sheet2!$A$2:$I$10, MATCH(L230, Sheet2!$A$1:$I$1, 0), FALSE)</f>
        <v>0.9</v>
      </c>
      <c r="AJ230" s="4">
        <f>VLOOKUP("emTh", Sheet2!$A$2:$I$10, MATCH(M230, Sheet2!$A$1:$I$1, 0), FALSE)</f>
        <v>0.8</v>
      </c>
      <c r="AK230" s="4">
        <f>VLOOKUP("eePr", Sheet2!$A$2:$I$10, MATCH(N230, Sheet2!$A$1:$I$1, 0), FALSE)</f>
        <v>0.9</v>
      </c>
      <c r="AM230" s="4" t="e">
        <f>VLOOKUP("m2Th", Sheet2!$A$2:$I$18, MATCH(P230, Sheet2!$A$1:$I$1, 0), FALSE)</f>
        <v>#N/A</v>
      </c>
      <c r="AN230" s="4" t="e">
        <f>VLOOKUP("chemTh", Sheet2!$A$2:$I$18, MATCH(Q230, Sheet2!$A$1:$I$1, 0), FALSE)</f>
        <v>#N/A</v>
      </c>
      <c r="AO230" s="4" t="e">
        <f>VLOOKUP("chemPr", Sheet2!$A$2:$I$18, MATCH(R230, Sheet2!$A$1:$I$1, 0), FALSE)</f>
        <v>#N/A</v>
      </c>
      <c r="AP230" s="4" t="e">
        <f>VLOOKUP("ppsTh", Sheet2!$A$2:$I$18, MATCH(S230, Sheet2!$A$1:$I$1, 0), FALSE)</f>
        <v>#N/A</v>
      </c>
      <c r="AQ230" s="4" t="e">
        <f>VLOOKUP("ppsPr", Sheet2!$A$2:$I$18, MATCH(T230, Sheet2!$A$1:$I$1, 0), FALSE)</f>
        <v>#N/A</v>
      </c>
      <c r="AR230" s="4" t="e">
        <f>VLOOKUP("wmpPr", Sheet2!$A$2:$I$18, MATCH(U230, Sheet2!$A$1:$I$1, 0), FALSE)</f>
        <v>#N/A</v>
      </c>
      <c r="AS230" s="4" t="e">
        <f>VLOOKUP("pcTh", Sheet2!$A$2:$I$18, MATCH(V230, Sheet2!$A$1:$I$1, 0), FALSE)</f>
        <v>#N/A</v>
      </c>
      <c r="AT230" s="4" t="e">
        <f>VLOOKUP("pcPr", Sheet2!$A$2:$I$18, MATCH(W230, Sheet2!$A$1:$I$1, 0), FALSE)</f>
        <v>#N/A</v>
      </c>
    </row>
    <row r="231" spans="1:46" x14ac:dyDescent="0.2">
      <c r="A231" s="5">
        <v>50</v>
      </c>
      <c r="B231" s="5" t="s">
        <v>904</v>
      </c>
      <c r="C231" s="5" t="s">
        <v>905</v>
      </c>
      <c r="D231" s="5" t="s">
        <v>906</v>
      </c>
      <c r="E231" s="5" t="s">
        <v>16</v>
      </c>
      <c r="F231" s="5" t="s">
        <v>28</v>
      </c>
      <c r="G231" s="5" t="s">
        <v>17</v>
      </c>
      <c r="H231" s="5" t="s">
        <v>19</v>
      </c>
      <c r="I231" s="5" t="s">
        <v>19</v>
      </c>
      <c r="J231" s="5" t="s">
        <v>18</v>
      </c>
      <c r="K231" s="5" t="s">
        <v>28</v>
      </c>
      <c r="L231" s="5" t="s">
        <v>18</v>
      </c>
      <c r="M231" s="5" t="s">
        <v>17</v>
      </c>
      <c r="N231" s="5" t="s">
        <v>17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4">
        <f t="shared" si="10"/>
        <v>8.6000000000000014</v>
      </c>
      <c r="Z231" s="4" t="e">
        <f t="shared" si="11"/>
        <v>#N/A</v>
      </c>
      <c r="AA231" s="4">
        <f t="shared" si="9"/>
        <v>8.6000000000000014</v>
      </c>
      <c r="AC231" s="4">
        <f>VLOOKUP("phyTh", Sheet2!$A$2:$I$10, MATCH(F231, Sheet2!$A$1:$I$1, 0), FALSE)</f>
        <v>1.05</v>
      </c>
      <c r="AD231" s="4">
        <f>VLOOKUP("phyPr", Sheet2!$A$2:$I$10, MATCH(G231, Sheet2!$A$1:$I$1, 0), FALSE)</f>
        <v>0.4</v>
      </c>
      <c r="AE231" s="4">
        <f>VLOOKUP("m1Th", Sheet2!$A$2:$I$10, MATCH(H231, Sheet2!$A$1:$I$1, 0), FALSE)</f>
        <v>2</v>
      </c>
      <c r="AF231" s="4">
        <f>VLOOKUP("beeTh", Sheet2!$A$2:$I$10, MATCH(I231, Sheet2!$A$1:$I$1, 0), FALSE)</f>
        <v>1.5</v>
      </c>
      <c r="AG231" s="4">
        <f>VLOOKUP("beePr", Sheet2!$A$2:$I$10, MATCH(J231, Sheet2!$A$1:$I$1, 0), FALSE)</f>
        <v>0.45</v>
      </c>
      <c r="AH231" s="4">
        <f>VLOOKUP("egTh", Sheet2!$A$2:$I$10, MATCH(K231, Sheet2!$A$1:$I$1, 0), FALSE)</f>
        <v>0.7</v>
      </c>
      <c r="AI231" s="4">
        <f>VLOOKUP("egPr", Sheet2!$A$2:$I$10, MATCH(L231, Sheet2!$A$1:$I$1, 0), FALSE)</f>
        <v>0.9</v>
      </c>
      <c r="AJ231" s="4">
        <f>VLOOKUP("emTh", Sheet2!$A$2:$I$10, MATCH(M231, Sheet2!$A$1:$I$1, 0), FALSE)</f>
        <v>0.8</v>
      </c>
      <c r="AK231" s="4">
        <f>VLOOKUP("eePr", Sheet2!$A$2:$I$10, MATCH(N231, Sheet2!$A$1:$I$1, 0), FALSE)</f>
        <v>0.8</v>
      </c>
      <c r="AM231" s="4" t="e">
        <f>VLOOKUP("m2Th", Sheet2!$A$2:$I$18, MATCH(P231, Sheet2!$A$1:$I$1, 0), FALSE)</f>
        <v>#N/A</v>
      </c>
      <c r="AN231" s="4" t="e">
        <f>VLOOKUP("chemTh", Sheet2!$A$2:$I$18, MATCH(Q231, Sheet2!$A$1:$I$1, 0), FALSE)</f>
        <v>#N/A</v>
      </c>
      <c r="AO231" s="4" t="e">
        <f>VLOOKUP("chemPr", Sheet2!$A$2:$I$18, MATCH(R231, Sheet2!$A$1:$I$1, 0), FALSE)</f>
        <v>#N/A</v>
      </c>
      <c r="AP231" s="4" t="e">
        <f>VLOOKUP("ppsTh", Sheet2!$A$2:$I$18, MATCH(S231, Sheet2!$A$1:$I$1, 0), FALSE)</f>
        <v>#N/A</v>
      </c>
      <c r="AQ231" s="4" t="e">
        <f>VLOOKUP("ppsPr", Sheet2!$A$2:$I$18, MATCH(T231, Sheet2!$A$1:$I$1, 0), FALSE)</f>
        <v>#N/A</v>
      </c>
      <c r="AR231" s="4" t="e">
        <f>VLOOKUP("wmpPr", Sheet2!$A$2:$I$18, MATCH(U231, Sheet2!$A$1:$I$1, 0), FALSE)</f>
        <v>#N/A</v>
      </c>
      <c r="AS231" s="4" t="e">
        <f>VLOOKUP("pcTh", Sheet2!$A$2:$I$18, MATCH(V231, Sheet2!$A$1:$I$1, 0), FALSE)</f>
        <v>#N/A</v>
      </c>
      <c r="AT231" s="4" t="e">
        <f>VLOOKUP("pcPr", Sheet2!$A$2:$I$18, MATCH(W231, Sheet2!$A$1:$I$1, 0), FALSE)</f>
        <v>#N/A</v>
      </c>
    </row>
    <row r="232" spans="1:46" x14ac:dyDescent="0.2">
      <c r="A232" s="5">
        <v>219</v>
      </c>
      <c r="B232" s="5" t="s">
        <v>907</v>
      </c>
      <c r="C232" s="5" t="s">
        <v>908</v>
      </c>
      <c r="D232" s="5" t="s">
        <v>909</v>
      </c>
      <c r="E232" s="5" t="s">
        <v>16</v>
      </c>
      <c r="F232" s="5" t="s">
        <v>27</v>
      </c>
      <c r="G232" s="5" t="s">
        <v>18</v>
      </c>
      <c r="H232" s="5" t="s">
        <v>28</v>
      </c>
      <c r="I232" s="5" t="s">
        <v>26</v>
      </c>
      <c r="J232" s="5" t="s">
        <v>18</v>
      </c>
      <c r="K232" s="5" t="s">
        <v>45</v>
      </c>
      <c r="L232" s="5" t="s">
        <v>18</v>
      </c>
      <c r="M232" s="5" t="s">
        <v>27</v>
      </c>
      <c r="N232" s="5" t="s">
        <v>17</v>
      </c>
      <c r="Y232" s="4">
        <f t="shared" si="10"/>
        <v>5.4</v>
      </c>
      <c r="Z232" s="4" t="e">
        <f t="shared" si="11"/>
        <v>#N/A</v>
      </c>
      <c r="AA232" s="4">
        <f t="shared" si="9"/>
        <v>5.4</v>
      </c>
      <c r="AC232" s="4">
        <f>VLOOKUP("phyTh", Sheet2!$A$2:$I$10, MATCH(F232, Sheet2!$A$1:$I$1, 0), FALSE)</f>
        <v>0</v>
      </c>
      <c r="AD232" s="4">
        <f>VLOOKUP("phyPr", Sheet2!$A$2:$I$10, MATCH(G232, Sheet2!$A$1:$I$1, 0), FALSE)</f>
        <v>0.45</v>
      </c>
      <c r="AE232" s="4">
        <f>VLOOKUP("m1Th", Sheet2!$A$2:$I$10, MATCH(H232, Sheet2!$A$1:$I$1, 0), FALSE)</f>
        <v>1.4</v>
      </c>
      <c r="AF232" s="4">
        <f>VLOOKUP("beeTh", Sheet2!$A$2:$I$10, MATCH(I232, Sheet2!$A$1:$I$1, 0), FALSE)</f>
        <v>0.9</v>
      </c>
      <c r="AG232" s="4">
        <f>VLOOKUP("beePr", Sheet2!$A$2:$I$10, MATCH(J232, Sheet2!$A$1:$I$1, 0), FALSE)</f>
        <v>0.45</v>
      </c>
      <c r="AH232" s="4">
        <f>VLOOKUP("egTh", Sheet2!$A$2:$I$10, MATCH(K232, Sheet2!$A$1:$I$1, 0), FALSE)</f>
        <v>0.5</v>
      </c>
      <c r="AI232" s="4">
        <f>VLOOKUP("egPr", Sheet2!$A$2:$I$10, MATCH(L232, Sheet2!$A$1:$I$1, 0), FALSE)</f>
        <v>0.9</v>
      </c>
      <c r="AJ232" s="4">
        <f>VLOOKUP("emTh", Sheet2!$A$2:$I$10, MATCH(M232, Sheet2!$A$1:$I$1, 0), FALSE)</f>
        <v>0</v>
      </c>
      <c r="AK232" s="4">
        <f>VLOOKUP("eePr", Sheet2!$A$2:$I$10, MATCH(N232, Sheet2!$A$1:$I$1, 0), FALSE)</f>
        <v>0.8</v>
      </c>
      <c r="AM232" s="4" t="e">
        <f>VLOOKUP("m2Th", Sheet2!$A$2:$I$18, MATCH(P232, Sheet2!$A$1:$I$1, 0), FALSE)</f>
        <v>#N/A</v>
      </c>
      <c r="AN232" s="4" t="e">
        <f>VLOOKUP("chemTh", Sheet2!$A$2:$I$18, MATCH(Q232, Sheet2!$A$1:$I$1, 0), FALSE)</f>
        <v>#N/A</v>
      </c>
      <c r="AO232" s="4" t="e">
        <f>VLOOKUP("chemPr", Sheet2!$A$2:$I$18, MATCH(R232, Sheet2!$A$1:$I$1, 0), FALSE)</f>
        <v>#N/A</v>
      </c>
      <c r="AP232" s="4" t="e">
        <f>VLOOKUP("ppsTh", Sheet2!$A$2:$I$18, MATCH(S232, Sheet2!$A$1:$I$1, 0), FALSE)</f>
        <v>#N/A</v>
      </c>
      <c r="AQ232" s="4" t="e">
        <f>VLOOKUP("ppsPr", Sheet2!$A$2:$I$18, MATCH(T232, Sheet2!$A$1:$I$1, 0), FALSE)</f>
        <v>#N/A</v>
      </c>
      <c r="AR232" s="4" t="e">
        <f>VLOOKUP("wmpPr", Sheet2!$A$2:$I$18, MATCH(U232, Sheet2!$A$1:$I$1, 0), FALSE)</f>
        <v>#N/A</v>
      </c>
      <c r="AS232" s="4" t="e">
        <f>VLOOKUP("pcTh", Sheet2!$A$2:$I$18, MATCH(V232, Sheet2!$A$1:$I$1, 0), FALSE)</f>
        <v>#N/A</v>
      </c>
      <c r="AT232" s="4" t="e">
        <f>VLOOKUP("pcPr", Sheet2!$A$2:$I$18, MATCH(W232, Sheet2!$A$1:$I$1, 0), FALSE)</f>
        <v>#N/A</v>
      </c>
    </row>
    <row r="233" spans="1:46" x14ac:dyDescent="0.2">
      <c r="A233" s="5">
        <v>45</v>
      </c>
      <c r="B233" s="5" t="s">
        <v>910</v>
      </c>
      <c r="C233" s="5" t="s">
        <v>911</v>
      </c>
      <c r="D233" s="5" t="s">
        <v>912</v>
      </c>
      <c r="E233" s="5" t="s">
        <v>16</v>
      </c>
      <c r="F233" s="5" t="s">
        <v>18</v>
      </c>
      <c r="G233" s="5" t="s">
        <v>18</v>
      </c>
      <c r="H233" s="5" t="s">
        <v>17</v>
      </c>
      <c r="I233" s="5" t="s">
        <v>17</v>
      </c>
      <c r="J233" s="5" t="s">
        <v>19</v>
      </c>
      <c r="K233" s="5" t="s">
        <v>18</v>
      </c>
      <c r="L233" s="5" t="s">
        <v>19</v>
      </c>
      <c r="M233" s="5" t="s">
        <v>17</v>
      </c>
      <c r="N233" s="5" t="s">
        <v>18</v>
      </c>
      <c r="Y233" s="4">
        <f t="shared" si="10"/>
        <v>8.7000000000000011</v>
      </c>
      <c r="Z233" s="4" t="e">
        <f t="shared" si="11"/>
        <v>#N/A</v>
      </c>
      <c r="AA233" s="4">
        <f t="shared" si="9"/>
        <v>8.7000000000000011</v>
      </c>
      <c r="AC233" s="4">
        <f>VLOOKUP("phyTh", Sheet2!$A$2:$I$10, MATCH(F233, Sheet2!$A$1:$I$1, 0), FALSE)</f>
        <v>1.35</v>
      </c>
      <c r="AD233" s="4">
        <f>VLOOKUP("phyPr", Sheet2!$A$2:$I$10, MATCH(G233, Sheet2!$A$1:$I$1, 0), FALSE)</f>
        <v>0.45</v>
      </c>
      <c r="AE233" s="4">
        <f>VLOOKUP("m1Th", Sheet2!$A$2:$I$10, MATCH(H233, Sheet2!$A$1:$I$1, 0), FALSE)</f>
        <v>1.6</v>
      </c>
      <c r="AF233" s="4">
        <f>VLOOKUP("beeTh", Sheet2!$A$2:$I$10, MATCH(I233, Sheet2!$A$1:$I$1, 0), FALSE)</f>
        <v>1.2</v>
      </c>
      <c r="AG233" s="4">
        <f>VLOOKUP("beePr", Sheet2!$A$2:$I$10, MATCH(J233, Sheet2!$A$1:$I$1, 0), FALSE)</f>
        <v>0.5</v>
      </c>
      <c r="AH233" s="4">
        <f>VLOOKUP("egTh", Sheet2!$A$2:$I$10, MATCH(K233, Sheet2!$A$1:$I$1, 0), FALSE)</f>
        <v>0.9</v>
      </c>
      <c r="AI233" s="4">
        <f>VLOOKUP("egPr", Sheet2!$A$2:$I$10, MATCH(L233, Sheet2!$A$1:$I$1, 0), FALSE)</f>
        <v>1</v>
      </c>
      <c r="AJ233" s="4">
        <f>VLOOKUP("emTh", Sheet2!$A$2:$I$10, MATCH(M233, Sheet2!$A$1:$I$1, 0), FALSE)</f>
        <v>0.8</v>
      </c>
      <c r="AK233" s="4">
        <f>VLOOKUP("eePr", Sheet2!$A$2:$I$10, MATCH(N233, Sheet2!$A$1:$I$1, 0), FALSE)</f>
        <v>0.9</v>
      </c>
      <c r="AM233" s="4" t="e">
        <f>VLOOKUP("m2Th", Sheet2!$A$2:$I$18, MATCH(P233, Sheet2!$A$1:$I$1, 0), FALSE)</f>
        <v>#N/A</v>
      </c>
      <c r="AN233" s="4" t="e">
        <f>VLOOKUP("chemTh", Sheet2!$A$2:$I$18, MATCH(Q233, Sheet2!$A$1:$I$1, 0), FALSE)</f>
        <v>#N/A</v>
      </c>
      <c r="AO233" s="4" t="e">
        <f>VLOOKUP("chemPr", Sheet2!$A$2:$I$18, MATCH(R233, Sheet2!$A$1:$I$1, 0), FALSE)</f>
        <v>#N/A</v>
      </c>
      <c r="AP233" s="4" t="e">
        <f>VLOOKUP("ppsTh", Sheet2!$A$2:$I$18, MATCH(S233, Sheet2!$A$1:$I$1, 0), FALSE)</f>
        <v>#N/A</v>
      </c>
      <c r="AQ233" s="4" t="e">
        <f>VLOOKUP("ppsPr", Sheet2!$A$2:$I$18, MATCH(T233, Sheet2!$A$1:$I$1, 0), FALSE)</f>
        <v>#N/A</v>
      </c>
      <c r="AR233" s="4" t="e">
        <f>VLOOKUP("wmpPr", Sheet2!$A$2:$I$18, MATCH(U233, Sheet2!$A$1:$I$1, 0), FALSE)</f>
        <v>#N/A</v>
      </c>
      <c r="AS233" s="4" t="e">
        <f>VLOOKUP("pcTh", Sheet2!$A$2:$I$18, MATCH(V233, Sheet2!$A$1:$I$1, 0), FALSE)</f>
        <v>#N/A</v>
      </c>
      <c r="AT233" s="4" t="e">
        <f>VLOOKUP("pcPr", Sheet2!$A$2:$I$18, MATCH(W233, Sheet2!$A$1:$I$1, 0), FALSE)</f>
        <v>#N/A</v>
      </c>
    </row>
    <row r="234" spans="1:46" x14ac:dyDescent="0.2">
      <c r="A234" s="5">
        <v>55</v>
      </c>
      <c r="B234" s="5" t="s">
        <v>913</v>
      </c>
      <c r="C234" s="5" t="s">
        <v>914</v>
      </c>
      <c r="D234" s="5" t="s">
        <v>915</v>
      </c>
      <c r="E234" s="5" t="s">
        <v>16</v>
      </c>
      <c r="F234" s="5" t="s">
        <v>17</v>
      </c>
      <c r="G234" s="5" t="s">
        <v>17</v>
      </c>
      <c r="H234" s="5" t="s">
        <v>18</v>
      </c>
      <c r="I234" s="5" t="s">
        <v>18</v>
      </c>
      <c r="J234" s="5" t="s">
        <v>18</v>
      </c>
      <c r="K234" s="5" t="s">
        <v>28</v>
      </c>
      <c r="L234" s="5" t="s">
        <v>19</v>
      </c>
      <c r="M234" s="5" t="s">
        <v>17</v>
      </c>
      <c r="N234" s="5" t="s">
        <v>18</v>
      </c>
      <c r="Y234" s="4">
        <f t="shared" si="10"/>
        <v>8.6</v>
      </c>
      <c r="Z234" s="4" t="e">
        <f t="shared" si="11"/>
        <v>#N/A</v>
      </c>
      <c r="AA234" s="4">
        <f t="shared" si="9"/>
        <v>8.6</v>
      </c>
      <c r="AC234" s="4">
        <f>VLOOKUP("phyTh", Sheet2!$A$2:$I$10, MATCH(F234, Sheet2!$A$1:$I$1, 0), FALSE)</f>
        <v>1.2</v>
      </c>
      <c r="AD234" s="4">
        <f>VLOOKUP("phyPr", Sheet2!$A$2:$I$10, MATCH(G234, Sheet2!$A$1:$I$1, 0), FALSE)</f>
        <v>0.4</v>
      </c>
      <c r="AE234" s="4">
        <f>VLOOKUP("m1Th", Sheet2!$A$2:$I$10, MATCH(H234, Sheet2!$A$1:$I$1, 0), FALSE)</f>
        <v>1.8</v>
      </c>
      <c r="AF234" s="4">
        <f>VLOOKUP("beeTh", Sheet2!$A$2:$I$10, MATCH(I234, Sheet2!$A$1:$I$1, 0), FALSE)</f>
        <v>1.35</v>
      </c>
      <c r="AG234" s="4">
        <f>VLOOKUP("beePr", Sheet2!$A$2:$I$10, MATCH(J234, Sheet2!$A$1:$I$1, 0), FALSE)</f>
        <v>0.45</v>
      </c>
      <c r="AH234" s="4">
        <f>VLOOKUP("egTh", Sheet2!$A$2:$I$10, MATCH(K234, Sheet2!$A$1:$I$1, 0), FALSE)</f>
        <v>0.7</v>
      </c>
      <c r="AI234" s="4">
        <f>VLOOKUP("egPr", Sheet2!$A$2:$I$10, MATCH(L234, Sheet2!$A$1:$I$1, 0), FALSE)</f>
        <v>1</v>
      </c>
      <c r="AJ234" s="4">
        <f>VLOOKUP("emTh", Sheet2!$A$2:$I$10, MATCH(M234, Sheet2!$A$1:$I$1, 0), FALSE)</f>
        <v>0.8</v>
      </c>
      <c r="AK234" s="4">
        <f>VLOOKUP("eePr", Sheet2!$A$2:$I$10, MATCH(N234, Sheet2!$A$1:$I$1, 0), FALSE)</f>
        <v>0.9</v>
      </c>
      <c r="AM234" s="4" t="e">
        <f>VLOOKUP("m2Th", Sheet2!$A$2:$I$18, MATCH(P234, Sheet2!$A$1:$I$1, 0), FALSE)</f>
        <v>#N/A</v>
      </c>
      <c r="AN234" s="4" t="e">
        <f>VLOOKUP("chemTh", Sheet2!$A$2:$I$18, MATCH(Q234, Sheet2!$A$1:$I$1, 0), FALSE)</f>
        <v>#N/A</v>
      </c>
      <c r="AO234" s="4" t="e">
        <f>VLOOKUP("chemPr", Sheet2!$A$2:$I$18, MATCH(R234, Sheet2!$A$1:$I$1, 0), FALSE)</f>
        <v>#N/A</v>
      </c>
      <c r="AP234" s="4" t="e">
        <f>VLOOKUP("ppsTh", Sheet2!$A$2:$I$18, MATCH(S234, Sheet2!$A$1:$I$1, 0), FALSE)</f>
        <v>#N/A</v>
      </c>
      <c r="AQ234" s="4" t="e">
        <f>VLOOKUP("ppsPr", Sheet2!$A$2:$I$18, MATCH(T234, Sheet2!$A$1:$I$1, 0), FALSE)</f>
        <v>#N/A</v>
      </c>
      <c r="AR234" s="4" t="e">
        <f>VLOOKUP("wmpPr", Sheet2!$A$2:$I$18, MATCH(U234, Sheet2!$A$1:$I$1, 0), FALSE)</f>
        <v>#N/A</v>
      </c>
      <c r="AS234" s="4" t="e">
        <f>VLOOKUP("pcTh", Sheet2!$A$2:$I$18, MATCH(V234, Sheet2!$A$1:$I$1, 0), FALSE)</f>
        <v>#N/A</v>
      </c>
      <c r="AT234" s="4" t="e">
        <f>VLOOKUP("pcPr", Sheet2!$A$2:$I$18, MATCH(W234, Sheet2!$A$1:$I$1, 0), FALSE)</f>
        <v>#N/A</v>
      </c>
    </row>
    <row r="235" spans="1:46" x14ac:dyDescent="0.2">
      <c r="A235" s="5">
        <v>100</v>
      </c>
      <c r="B235" s="5" t="s">
        <v>916</v>
      </c>
      <c r="C235" s="5" t="s">
        <v>917</v>
      </c>
      <c r="D235" s="5" t="s">
        <v>918</v>
      </c>
      <c r="E235" s="5" t="s">
        <v>16</v>
      </c>
      <c r="F235" s="5" t="s">
        <v>26</v>
      </c>
      <c r="G235" s="5" t="s">
        <v>18</v>
      </c>
      <c r="H235" s="5" t="s">
        <v>17</v>
      </c>
      <c r="I235" s="5" t="s">
        <v>17</v>
      </c>
      <c r="J235" s="5" t="s">
        <v>18</v>
      </c>
      <c r="K235" s="5" t="s">
        <v>17</v>
      </c>
      <c r="L235" s="5" t="s">
        <v>19</v>
      </c>
      <c r="M235" s="5" t="s">
        <v>28</v>
      </c>
      <c r="N235" s="5" t="s">
        <v>17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4">
        <f t="shared" si="10"/>
        <v>7.9</v>
      </c>
      <c r="Z235" s="4" t="e">
        <f t="shared" si="11"/>
        <v>#N/A</v>
      </c>
      <c r="AA235" s="4">
        <f t="shared" si="9"/>
        <v>7.9</v>
      </c>
      <c r="AC235" s="4">
        <f>VLOOKUP("phyTh", Sheet2!$A$2:$I$10, MATCH(F235, Sheet2!$A$1:$I$1, 0), FALSE)</f>
        <v>0.9</v>
      </c>
      <c r="AD235" s="4">
        <f>VLOOKUP("phyPr", Sheet2!$A$2:$I$10, MATCH(G235, Sheet2!$A$1:$I$1, 0), FALSE)</f>
        <v>0.45</v>
      </c>
      <c r="AE235" s="4">
        <f>VLOOKUP("m1Th", Sheet2!$A$2:$I$10, MATCH(H235, Sheet2!$A$1:$I$1, 0), FALSE)</f>
        <v>1.6</v>
      </c>
      <c r="AF235" s="4">
        <f>VLOOKUP("beeTh", Sheet2!$A$2:$I$10, MATCH(I235, Sheet2!$A$1:$I$1, 0), FALSE)</f>
        <v>1.2</v>
      </c>
      <c r="AG235" s="4">
        <f>VLOOKUP("beePr", Sheet2!$A$2:$I$10, MATCH(J235, Sheet2!$A$1:$I$1, 0), FALSE)</f>
        <v>0.45</v>
      </c>
      <c r="AH235" s="4">
        <f>VLOOKUP("egTh", Sheet2!$A$2:$I$10, MATCH(K235, Sheet2!$A$1:$I$1, 0), FALSE)</f>
        <v>0.8</v>
      </c>
      <c r="AI235" s="4">
        <f>VLOOKUP("egPr", Sheet2!$A$2:$I$10, MATCH(L235, Sheet2!$A$1:$I$1, 0), FALSE)</f>
        <v>1</v>
      </c>
      <c r="AJ235" s="4">
        <f>VLOOKUP("emTh", Sheet2!$A$2:$I$10, MATCH(M235, Sheet2!$A$1:$I$1, 0), FALSE)</f>
        <v>0.7</v>
      </c>
      <c r="AK235" s="4">
        <f>VLOOKUP("eePr", Sheet2!$A$2:$I$10, MATCH(N235, Sheet2!$A$1:$I$1, 0), FALSE)</f>
        <v>0.8</v>
      </c>
      <c r="AM235" s="4" t="e">
        <f>VLOOKUP("m2Th", Sheet2!$A$2:$I$18, MATCH(P235, Sheet2!$A$1:$I$1, 0), FALSE)</f>
        <v>#N/A</v>
      </c>
      <c r="AN235" s="4" t="e">
        <f>VLOOKUP("chemTh", Sheet2!$A$2:$I$18, MATCH(Q235, Sheet2!$A$1:$I$1, 0), FALSE)</f>
        <v>#N/A</v>
      </c>
      <c r="AO235" s="4" t="e">
        <f>VLOOKUP("chemPr", Sheet2!$A$2:$I$18, MATCH(R235, Sheet2!$A$1:$I$1, 0), FALSE)</f>
        <v>#N/A</v>
      </c>
      <c r="AP235" s="4" t="e">
        <f>VLOOKUP("ppsTh", Sheet2!$A$2:$I$18, MATCH(S235, Sheet2!$A$1:$I$1, 0), FALSE)</f>
        <v>#N/A</v>
      </c>
      <c r="AQ235" s="4" t="e">
        <f>VLOOKUP("ppsPr", Sheet2!$A$2:$I$18, MATCH(T235, Sheet2!$A$1:$I$1, 0), FALSE)</f>
        <v>#N/A</v>
      </c>
      <c r="AR235" s="4" t="e">
        <f>VLOOKUP("wmpPr", Sheet2!$A$2:$I$18, MATCH(U235, Sheet2!$A$1:$I$1, 0), FALSE)</f>
        <v>#N/A</v>
      </c>
      <c r="AS235" s="4" t="e">
        <f>VLOOKUP("pcTh", Sheet2!$A$2:$I$18, MATCH(V235, Sheet2!$A$1:$I$1, 0), FALSE)</f>
        <v>#N/A</v>
      </c>
      <c r="AT235" s="4" t="e">
        <f>VLOOKUP("pcPr", Sheet2!$A$2:$I$18, MATCH(W235, Sheet2!$A$1:$I$1, 0), FALSE)</f>
        <v>#N/A</v>
      </c>
    </row>
    <row r="236" spans="1:46" x14ac:dyDescent="0.2">
      <c r="A236" s="5">
        <v>149</v>
      </c>
      <c r="B236" s="5" t="s">
        <v>919</v>
      </c>
      <c r="C236" s="5" t="s">
        <v>920</v>
      </c>
      <c r="D236" s="5" t="s">
        <v>921</v>
      </c>
      <c r="E236" s="5" t="s">
        <v>16</v>
      </c>
      <c r="F236" s="5" t="s">
        <v>26</v>
      </c>
      <c r="G236" s="5" t="s">
        <v>17</v>
      </c>
      <c r="H236" s="5" t="s">
        <v>28</v>
      </c>
      <c r="I236" s="5" t="s">
        <v>28</v>
      </c>
      <c r="J236" s="5" t="s">
        <v>17</v>
      </c>
      <c r="K236" s="5" t="s">
        <v>28</v>
      </c>
      <c r="L236" s="5" t="s">
        <v>19</v>
      </c>
      <c r="M236" s="5" t="s">
        <v>29</v>
      </c>
      <c r="N236" s="5" t="s">
        <v>18</v>
      </c>
      <c r="Y236" s="4">
        <f t="shared" si="10"/>
        <v>7.1500000000000012</v>
      </c>
      <c r="Z236" s="4" t="e">
        <f t="shared" si="11"/>
        <v>#N/A</v>
      </c>
      <c r="AA236" s="4">
        <f t="shared" si="9"/>
        <v>7.1500000000000012</v>
      </c>
      <c r="AC236" s="4">
        <f>VLOOKUP("phyTh", Sheet2!$A$2:$I$10, MATCH(F236, Sheet2!$A$1:$I$1, 0), FALSE)</f>
        <v>0.9</v>
      </c>
      <c r="AD236" s="4">
        <f>VLOOKUP("phyPr", Sheet2!$A$2:$I$10, MATCH(G236, Sheet2!$A$1:$I$1, 0), FALSE)</f>
        <v>0.4</v>
      </c>
      <c r="AE236" s="4">
        <f>VLOOKUP("m1Th", Sheet2!$A$2:$I$10, MATCH(H236, Sheet2!$A$1:$I$1, 0), FALSE)</f>
        <v>1.4</v>
      </c>
      <c r="AF236" s="4">
        <f>VLOOKUP("beeTh", Sheet2!$A$2:$I$10, MATCH(I236, Sheet2!$A$1:$I$1, 0), FALSE)</f>
        <v>1.05</v>
      </c>
      <c r="AG236" s="4">
        <f>VLOOKUP("beePr", Sheet2!$A$2:$I$10, MATCH(J236, Sheet2!$A$1:$I$1, 0), FALSE)</f>
        <v>0.4</v>
      </c>
      <c r="AH236" s="4">
        <f>VLOOKUP("egTh", Sheet2!$A$2:$I$10, MATCH(K236, Sheet2!$A$1:$I$1, 0), FALSE)</f>
        <v>0.7</v>
      </c>
      <c r="AI236" s="4">
        <f>VLOOKUP("egPr", Sheet2!$A$2:$I$10, MATCH(L236, Sheet2!$A$1:$I$1, 0), FALSE)</f>
        <v>1</v>
      </c>
      <c r="AJ236" s="4">
        <f>VLOOKUP("emTh", Sheet2!$A$2:$I$10, MATCH(M236, Sheet2!$A$1:$I$1, 0), FALSE)</f>
        <v>0.4</v>
      </c>
      <c r="AK236" s="4">
        <f>VLOOKUP("eePr", Sheet2!$A$2:$I$10, MATCH(N236, Sheet2!$A$1:$I$1, 0), FALSE)</f>
        <v>0.9</v>
      </c>
      <c r="AM236" s="4" t="e">
        <f>VLOOKUP("m2Th", Sheet2!$A$2:$I$18, MATCH(P236, Sheet2!$A$1:$I$1, 0), FALSE)</f>
        <v>#N/A</v>
      </c>
      <c r="AN236" s="4" t="e">
        <f>VLOOKUP("chemTh", Sheet2!$A$2:$I$18, MATCH(Q236, Sheet2!$A$1:$I$1, 0), FALSE)</f>
        <v>#N/A</v>
      </c>
      <c r="AO236" s="4" t="e">
        <f>VLOOKUP("chemPr", Sheet2!$A$2:$I$18, MATCH(R236, Sheet2!$A$1:$I$1, 0), FALSE)</f>
        <v>#N/A</v>
      </c>
      <c r="AP236" s="4" t="e">
        <f>VLOOKUP("ppsTh", Sheet2!$A$2:$I$18, MATCH(S236, Sheet2!$A$1:$I$1, 0), FALSE)</f>
        <v>#N/A</v>
      </c>
      <c r="AQ236" s="4" t="e">
        <f>VLOOKUP("ppsPr", Sheet2!$A$2:$I$18, MATCH(T236, Sheet2!$A$1:$I$1, 0), FALSE)</f>
        <v>#N/A</v>
      </c>
      <c r="AR236" s="4" t="e">
        <f>VLOOKUP("wmpPr", Sheet2!$A$2:$I$18, MATCH(U236, Sheet2!$A$1:$I$1, 0), FALSE)</f>
        <v>#N/A</v>
      </c>
      <c r="AS236" s="4" t="e">
        <f>VLOOKUP("pcTh", Sheet2!$A$2:$I$18, MATCH(V236, Sheet2!$A$1:$I$1, 0), FALSE)</f>
        <v>#N/A</v>
      </c>
      <c r="AT236" s="4" t="e">
        <f>VLOOKUP("pcPr", Sheet2!$A$2:$I$18, MATCH(W236, Sheet2!$A$1:$I$1, 0), FALSE)</f>
        <v>#N/A</v>
      </c>
    </row>
    <row r="237" spans="1:46" x14ac:dyDescent="0.2">
      <c r="A237" s="5">
        <v>289</v>
      </c>
      <c r="B237" s="5" t="s">
        <v>922</v>
      </c>
      <c r="C237" s="5" t="s">
        <v>923</v>
      </c>
      <c r="D237" s="5" t="s">
        <v>924</v>
      </c>
      <c r="E237" s="5" t="s">
        <v>16</v>
      </c>
      <c r="F237" s="5" t="s">
        <v>27</v>
      </c>
      <c r="G237" s="5" t="s">
        <v>28</v>
      </c>
      <c r="H237" s="5" t="s">
        <v>27</v>
      </c>
      <c r="I237" s="5" t="s">
        <v>45</v>
      </c>
      <c r="J237" s="5" t="s">
        <v>17</v>
      </c>
      <c r="K237" s="5" t="s">
        <v>27</v>
      </c>
      <c r="L237" s="5" t="s">
        <v>17</v>
      </c>
      <c r="M237" s="5" t="s">
        <v>27</v>
      </c>
      <c r="N237" s="5" t="s">
        <v>28</v>
      </c>
      <c r="Y237" s="4">
        <f t="shared" si="10"/>
        <v>3</v>
      </c>
      <c r="Z237" s="4" t="e">
        <f t="shared" si="11"/>
        <v>#N/A</v>
      </c>
      <c r="AA237" s="4">
        <f t="shared" si="9"/>
        <v>3</v>
      </c>
      <c r="AC237" s="4">
        <f>VLOOKUP("phyTh", Sheet2!$A$2:$I$10, MATCH(F237, Sheet2!$A$1:$I$1, 0), FALSE)</f>
        <v>0</v>
      </c>
      <c r="AD237" s="4">
        <f>VLOOKUP("phyPr", Sheet2!$A$2:$I$10, MATCH(G237, Sheet2!$A$1:$I$1, 0), FALSE)</f>
        <v>0.35</v>
      </c>
      <c r="AE237" s="4">
        <f>VLOOKUP("m1Th", Sheet2!$A$2:$I$10, MATCH(H237, Sheet2!$A$1:$I$1, 0), FALSE)</f>
        <v>0</v>
      </c>
      <c r="AF237" s="4">
        <f>VLOOKUP("beeTh", Sheet2!$A$2:$I$10, MATCH(I237, Sheet2!$A$1:$I$1, 0), FALSE)</f>
        <v>0.75</v>
      </c>
      <c r="AG237" s="4">
        <f>VLOOKUP("beePr", Sheet2!$A$2:$I$10, MATCH(J237, Sheet2!$A$1:$I$1, 0), FALSE)</f>
        <v>0.4</v>
      </c>
      <c r="AH237" s="4">
        <f>VLOOKUP("egTh", Sheet2!$A$2:$I$10, MATCH(K237, Sheet2!$A$1:$I$1, 0), FALSE)</f>
        <v>0</v>
      </c>
      <c r="AI237" s="4">
        <f>VLOOKUP("egPr", Sheet2!$A$2:$I$10, MATCH(L237, Sheet2!$A$1:$I$1, 0), FALSE)</f>
        <v>0.8</v>
      </c>
      <c r="AJ237" s="4">
        <f>VLOOKUP("emTh", Sheet2!$A$2:$I$10, MATCH(M237, Sheet2!$A$1:$I$1, 0), FALSE)</f>
        <v>0</v>
      </c>
      <c r="AK237" s="4">
        <f>VLOOKUP("eePr", Sheet2!$A$2:$I$10, MATCH(N237, Sheet2!$A$1:$I$1, 0), FALSE)</f>
        <v>0.7</v>
      </c>
      <c r="AM237" s="4" t="e">
        <f>VLOOKUP("m2Th", Sheet2!$A$2:$I$18, MATCH(P237, Sheet2!$A$1:$I$1, 0), FALSE)</f>
        <v>#N/A</v>
      </c>
      <c r="AN237" s="4" t="e">
        <f>VLOOKUP("chemTh", Sheet2!$A$2:$I$18, MATCH(Q237, Sheet2!$A$1:$I$1, 0), FALSE)</f>
        <v>#N/A</v>
      </c>
      <c r="AO237" s="4" t="e">
        <f>VLOOKUP("chemPr", Sheet2!$A$2:$I$18, MATCH(R237, Sheet2!$A$1:$I$1, 0), FALSE)</f>
        <v>#N/A</v>
      </c>
      <c r="AP237" s="4" t="e">
        <f>VLOOKUP("ppsTh", Sheet2!$A$2:$I$18, MATCH(S237, Sheet2!$A$1:$I$1, 0), FALSE)</f>
        <v>#N/A</v>
      </c>
      <c r="AQ237" s="4" t="e">
        <f>VLOOKUP("ppsPr", Sheet2!$A$2:$I$18, MATCH(T237, Sheet2!$A$1:$I$1, 0), FALSE)</f>
        <v>#N/A</v>
      </c>
      <c r="AR237" s="4" t="e">
        <f>VLOOKUP("wmpPr", Sheet2!$A$2:$I$18, MATCH(U237, Sheet2!$A$1:$I$1, 0), FALSE)</f>
        <v>#N/A</v>
      </c>
      <c r="AS237" s="4" t="e">
        <f>VLOOKUP("pcTh", Sheet2!$A$2:$I$18, MATCH(V237, Sheet2!$A$1:$I$1, 0), FALSE)</f>
        <v>#N/A</v>
      </c>
      <c r="AT237" s="4" t="e">
        <f>VLOOKUP("pcPr", Sheet2!$A$2:$I$18, MATCH(W237, Sheet2!$A$1:$I$1, 0), FALSE)</f>
        <v>#N/A</v>
      </c>
    </row>
    <row r="238" spans="1:46" ht="20.399999999999999" x14ac:dyDescent="0.2">
      <c r="A238" s="5">
        <v>202</v>
      </c>
      <c r="B238" s="5" t="s">
        <v>925</v>
      </c>
      <c r="C238" s="5" t="s">
        <v>926</v>
      </c>
      <c r="D238" s="5" t="s">
        <v>927</v>
      </c>
      <c r="E238" s="5" t="s">
        <v>16</v>
      </c>
      <c r="F238" s="5" t="s">
        <v>45</v>
      </c>
      <c r="G238" s="5" t="s">
        <v>17</v>
      </c>
      <c r="H238" s="5" t="s">
        <v>28</v>
      </c>
      <c r="I238" s="5" t="s">
        <v>29</v>
      </c>
      <c r="J238" s="5" t="s">
        <v>17</v>
      </c>
      <c r="K238" s="5" t="s">
        <v>27</v>
      </c>
      <c r="L238" s="5" t="s">
        <v>17</v>
      </c>
      <c r="M238" s="5" t="s">
        <v>28</v>
      </c>
      <c r="N238" s="5" t="s">
        <v>18</v>
      </c>
      <c r="Y238" s="4">
        <f t="shared" si="10"/>
        <v>5.95</v>
      </c>
      <c r="Z238" s="4" t="e">
        <f t="shared" si="11"/>
        <v>#N/A</v>
      </c>
      <c r="AA238" s="4">
        <f t="shared" si="9"/>
        <v>5.95</v>
      </c>
      <c r="AC238" s="4">
        <f>VLOOKUP("phyTh", Sheet2!$A$2:$I$10, MATCH(F238, Sheet2!$A$1:$I$1, 0), FALSE)</f>
        <v>0.75</v>
      </c>
      <c r="AD238" s="4">
        <f>VLOOKUP("phyPr", Sheet2!$A$2:$I$10, MATCH(G238, Sheet2!$A$1:$I$1, 0), FALSE)</f>
        <v>0.4</v>
      </c>
      <c r="AE238" s="4">
        <f>VLOOKUP("m1Th", Sheet2!$A$2:$I$10, MATCH(H238, Sheet2!$A$1:$I$1, 0), FALSE)</f>
        <v>1.4</v>
      </c>
      <c r="AF238" s="4">
        <f>VLOOKUP("beeTh", Sheet2!$A$2:$I$10, MATCH(I238, Sheet2!$A$1:$I$1, 0), FALSE)</f>
        <v>0.6</v>
      </c>
      <c r="AG238" s="4">
        <f>VLOOKUP("beePr", Sheet2!$A$2:$I$10, MATCH(J238, Sheet2!$A$1:$I$1, 0), FALSE)</f>
        <v>0.4</v>
      </c>
      <c r="AH238" s="4">
        <f>VLOOKUP("egTh", Sheet2!$A$2:$I$10, MATCH(K238, Sheet2!$A$1:$I$1, 0), FALSE)</f>
        <v>0</v>
      </c>
      <c r="AI238" s="4">
        <f>VLOOKUP("egPr", Sheet2!$A$2:$I$10, MATCH(L238, Sheet2!$A$1:$I$1, 0), FALSE)</f>
        <v>0.8</v>
      </c>
      <c r="AJ238" s="4">
        <f>VLOOKUP("emTh", Sheet2!$A$2:$I$10, MATCH(M238, Sheet2!$A$1:$I$1, 0), FALSE)</f>
        <v>0.7</v>
      </c>
      <c r="AK238" s="4">
        <f>VLOOKUP("eePr", Sheet2!$A$2:$I$10, MATCH(N238, Sheet2!$A$1:$I$1, 0), FALSE)</f>
        <v>0.9</v>
      </c>
      <c r="AM238" s="4" t="e">
        <f>VLOOKUP("m2Th", Sheet2!$A$2:$I$18, MATCH(P238, Sheet2!$A$1:$I$1, 0), FALSE)</f>
        <v>#N/A</v>
      </c>
      <c r="AN238" s="4" t="e">
        <f>VLOOKUP("chemTh", Sheet2!$A$2:$I$18, MATCH(Q238, Sheet2!$A$1:$I$1, 0), FALSE)</f>
        <v>#N/A</v>
      </c>
      <c r="AO238" s="4" t="e">
        <f>VLOOKUP("chemPr", Sheet2!$A$2:$I$18, MATCH(R238, Sheet2!$A$1:$I$1, 0), FALSE)</f>
        <v>#N/A</v>
      </c>
      <c r="AP238" s="4" t="e">
        <f>VLOOKUP("ppsTh", Sheet2!$A$2:$I$18, MATCH(S238, Sheet2!$A$1:$I$1, 0), FALSE)</f>
        <v>#N/A</v>
      </c>
      <c r="AQ238" s="4" t="e">
        <f>VLOOKUP("ppsPr", Sheet2!$A$2:$I$18, MATCH(T238, Sheet2!$A$1:$I$1, 0), FALSE)</f>
        <v>#N/A</v>
      </c>
      <c r="AR238" s="4" t="e">
        <f>VLOOKUP("wmpPr", Sheet2!$A$2:$I$18, MATCH(U238, Sheet2!$A$1:$I$1, 0), FALSE)</f>
        <v>#N/A</v>
      </c>
      <c r="AS238" s="4" t="e">
        <f>VLOOKUP("pcTh", Sheet2!$A$2:$I$18, MATCH(V238, Sheet2!$A$1:$I$1, 0), FALSE)</f>
        <v>#N/A</v>
      </c>
      <c r="AT238" s="4" t="e">
        <f>VLOOKUP("pcPr", Sheet2!$A$2:$I$18, MATCH(W238, Sheet2!$A$1:$I$1, 0), FALSE)</f>
        <v>#N/A</v>
      </c>
    </row>
    <row r="239" spans="1:46" x14ac:dyDescent="0.2">
      <c r="A239" s="5">
        <v>82</v>
      </c>
      <c r="B239" s="5" t="s">
        <v>928</v>
      </c>
      <c r="C239" s="5" t="s">
        <v>929</v>
      </c>
      <c r="D239" s="5" t="s">
        <v>930</v>
      </c>
      <c r="E239" s="5" t="s">
        <v>16</v>
      </c>
      <c r="F239" s="5" t="s">
        <v>18</v>
      </c>
      <c r="G239" s="5" t="s">
        <v>17</v>
      </c>
      <c r="H239" s="5" t="s">
        <v>17</v>
      </c>
      <c r="I239" s="5" t="s">
        <v>17</v>
      </c>
      <c r="J239" s="5" t="s">
        <v>17</v>
      </c>
      <c r="K239" s="5" t="s">
        <v>18</v>
      </c>
      <c r="L239" s="5" t="s">
        <v>18</v>
      </c>
      <c r="M239" s="5" t="s">
        <v>26</v>
      </c>
      <c r="N239" s="5" t="s">
        <v>18</v>
      </c>
      <c r="Y239" s="4">
        <f t="shared" si="10"/>
        <v>8.25</v>
      </c>
      <c r="Z239" s="4" t="e">
        <f t="shared" si="11"/>
        <v>#N/A</v>
      </c>
      <c r="AA239" s="4">
        <f t="shared" si="9"/>
        <v>8.25</v>
      </c>
      <c r="AC239" s="4">
        <f>VLOOKUP("phyTh", Sheet2!$A$2:$I$10, MATCH(F239, Sheet2!$A$1:$I$1, 0), FALSE)</f>
        <v>1.35</v>
      </c>
      <c r="AD239" s="4">
        <f>VLOOKUP("phyPr", Sheet2!$A$2:$I$10, MATCH(G239, Sheet2!$A$1:$I$1, 0), FALSE)</f>
        <v>0.4</v>
      </c>
      <c r="AE239" s="4">
        <f>VLOOKUP("m1Th", Sheet2!$A$2:$I$10, MATCH(H239, Sheet2!$A$1:$I$1, 0), FALSE)</f>
        <v>1.6</v>
      </c>
      <c r="AF239" s="4">
        <f>VLOOKUP("beeTh", Sheet2!$A$2:$I$10, MATCH(I239, Sheet2!$A$1:$I$1, 0), FALSE)</f>
        <v>1.2</v>
      </c>
      <c r="AG239" s="4">
        <f>VLOOKUP("beePr", Sheet2!$A$2:$I$10, MATCH(J239, Sheet2!$A$1:$I$1, 0), FALSE)</f>
        <v>0.4</v>
      </c>
      <c r="AH239" s="4">
        <f>VLOOKUP("egTh", Sheet2!$A$2:$I$10, MATCH(K239, Sheet2!$A$1:$I$1, 0), FALSE)</f>
        <v>0.9</v>
      </c>
      <c r="AI239" s="4">
        <f>VLOOKUP("egPr", Sheet2!$A$2:$I$10, MATCH(L239, Sheet2!$A$1:$I$1, 0), FALSE)</f>
        <v>0.9</v>
      </c>
      <c r="AJ239" s="4">
        <f>VLOOKUP("emTh", Sheet2!$A$2:$I$10, MATCH(M239, Sheet2!$A$1:$I$1, 0), FALSE)</f>
        <v>0.6</v>
      </c>
      <c r="AK239" s="4">
        <f>VLOOKUP("eePr", Sheet2!$A$2:$I$10, MATCH(N239, Sheet2!$A$1:$I$1, 0), FALSE)</f>
        <v>0.9</v>
      </c>
      <c r="AM239" s="4" t="e">
        <f>VLOOKUP("m2Th", Sheet2!$A$2:$I$18, MATCH(P239, Sheet2!$A$1:$I$1, 0), FALSE)</f>
        <v>#N/A</v>
      </c>
      <c r="AN239" s="4" t="e">
        <f>VLOOKUP("chemTh", Sheet2!$A$2:$I$18, MATCH(Q239, Sheet2!$A$1:$I$1, 0), FALSE)</f>
        <v>#N/A</v>
      </c>
      <c r="AO239" s="4" t="e">
        <f>VLOOKUP("chemPr", Sheet2!$A$2:$I$18, MATCH(R239, Sheet2!$A$1:$I$1, 0), FALSE)</f>
        <v>#N/A</v>
      </c>
      <c r="AP239" s="4" t="e">
        <f>VLOOKUP("ppsTh", Sheet2!$A$2:$I$18, MATCH(S239, Sheet2!$A$1:$I$1, 0), FALSE)</f>
        <v>#N/A</v>
      </c>
      <c r="AQ239" s="4" t="e">
        <f>VLOOKUP("ppsPr", Sheet2!$A$2:$I$18, MATCH(T239, Sheet2!$A$1:$I$1, 0), FALSE)</f>
        <v>#N/A</v>
      </c>
      <c r="AR239" s="4" t="e">
        <f>VLOOKUP("wmpPr", Sheet2!$A$2:$I$18, MATCH(U239, Sheet2!$A$1:$I$1, 0), FALSE)</f>
        <v>#N/A</v>
      </c>
      <c r="AS239" s="4" t="e">
        <f>VLOOKUP("pcTh", Sheet2!$A$2:$I$18, MATCH(V239, Sheet2!$A$1:$I$1, 0), FALSE)</f>
        <v>#N/A</v>
      </c>
      <c r="AT239" s="4" t="e">
        <f>VLOOKUP("pcPr", Sheet2!$A$2:$I$18, MATCH(W239, Sheet2!$A$1:$I$1, 0), FALSE)</f>
        <v>#N/A</v>
      </c>
    </row>
    <row r="240" spans="1:46" x14ac:dyDescent="0.2">
      <c r="A240" s="5">
        <v>134</v>
      </c>
      <c r="B240" s="5" t="s">
        <v>931</v>
      </c>
      <c r="C240" s="5" t="s">
        <v>932</v>
      </c>
      <c r="D240" s="5" t="s">
        <v>933</v>
      </c>
      <c r="E240" s="5" t="s">
        <v>16</v>
      </c>
      <c r="F240" s="5" t="s">
        <v>26</v>
      </c>
      <c r="G240" s="5" t="s">
        <v>17</v>
      </c>
      <c r="H240" s="5" t="s">
        <v>17</v>
      </c>
      <c r="I240" s="5" t="s">
        <v>28</v>
      </c>
      <c r="J240" s="5" t="s">
        <v>17</v>
      </c>
      <c r="K240" s="5" t="s">
        <v>17</v>
      </c>
      <c r="L240" s="5" t="s">
        <v>18</v>
      </c>
      <c r="M240" s="5" t="s">
        <v>45</v>
      </c>
      <c r="N240" s="5" t="s">
        <v>18</v>
      </c>
      <c r="Y240" s="4">
        <f t="shared" si="10"/>
        <v>7.4500000000000011</v>
      </c>
      <c r="Z240" s="4" t="e">
        <f t="shared" si="11"/>
        <v>#N/A</v>
      </c>
      <c r="AA240" s="4">
        <f t="shared" si="9"/>
        <v>7.4500000000000011</v>
      </c>
      <c r="AC240" s="4">
        <f>VLOOKUP("phyTh", Sheet2!$A$2:$I$10, MATCH(F240, Sheet2!$A$1:$I$1, 0), FALSE)</f>
        <v>0.9</v>
      </c>
      <c r="AD240" s="4">
        <f>VLOOKUP("phyPr", Sheet2!$A$2:$I$10, MATCH(G240, Sheet2!$A$1:$I$1, 0), FALSE)</f>
        <v>0.4</v>
      </c>
      <c r="AE240" s="4">
        <f>VLOOKUP("m1Th", Sheet2!$A$2:$I$10, MATCH(H240, Sheet2!$A$1:$I$1, 0), FALSE)</f>
        <v>1.6</v>
      </c>
      <c r="AF240" s="4">
        <f>VLOOKUP("beeTh", Sheet2!$A$2:$I$10, MATCH(I240, Sheet2!$A$1:$I$1, 0), FALSE)</f>
        <v>1.05</v>
      </c>
      <c r="AG240" s="4">
        <f>VLOOKUP("beePr", Sheet2!$A$2:$I$10, MATCH(J240, Sheet2!$A$1:$I$1, 0), FALSE)</f>
        <v>0.4</v>
      </c>
      <c r="AH240" s="4">
        <f>VLOOKUP("egTh", Sheet2!$A$2:$I$10, MATCH(K240, Sheet2!$A$1:$I$1, 0), FALSE)</f>
        <v>0.8</v>
      </c>
      <c r="AI240" s="4">
        <f>VLOOKUP("egPr", Sheet2!$A$2:$I$10, MATCH(L240, Sheet2!$A$1:$I$1, 0), FALSE)</f>
        <v>0.9</v>
      </c>
      <c r="AJ240" s="4">
        <f>VLOOKUP("emTh", Sheet2!$A$2:$I$10, MATCH(M240, Sheet2!$A$1:$I$1, 0), FALSE)</f>
        <v>0.5</v>
      </c>
      <c r="AK240" s="4">
        <f>VLOOKUP("eePr", Sheet2!$A$2:$I$10, MATCH(N240, Sheet2!$A$1:$I$1, 0), FALSE)</f>
        <v>0.9</v>
      </c>
      <c r="AM240" s="4" t="e">
        <f>VLOOKUP("m2Th", Sheet2!$A$2:$I$18, MATCH(P240, Sheet2!$A$1:$I$1, 0), FALSE)</f>
        <v>#N/A</v>
      </c>
      <c r="AN240" s="4" t="e">
        <f>VLOOKUP("chemTh", Sheet2!$A$2:$I$18, MATCH(Q240, Sheet2!$A$1:$I$1, 0), FALSE)</f>
        <v>#N/A</v>
      </c>
      <c r="AO240" s="4" t="e">
        <f>VLOOKUP("chemPr", Sheet2!$A$2:$I$18, MATCH(R240, Sheet2!$A$1:$I$1, 0), FALSE)</f>
        <v>#N/A</v>
      </c>
      <c r="AP240" s="4" t="e">
        <f>VLOOKUP("ppsTh", Sheet2!$A$2:$I$18, MATCH(S240, Sheet2!$A$1:$I$1, 0), FALSE)</f>
        <v>#N/A</v>
      </c>
      <c r="AQ240" s="4" t="e">
        <f>VLOOKUP("ppsPr", Sheet2!$A$2:$I$18, MATCH(T240, Sheet2!$A$1:$I$1, 0), FALSE)</f>
        <v>#N/A</v>
      </c>
      <c r="AR240" s="4" t="e">
        <f>VLOOKUP("wmpPr", Sheet2!$A$2:$I$18, MATCH(U240, Sheet2!$A$1:$I$1, 0), FALSE)</f>
        <v>#N/A</v>
      </c>
      <c r="AS240" s="4" t="e">
        <f>VLOOKUP("pcTh", Sheet2!$A$2:$I$18, MATCH(V240, Sheet2!$A$1:$I$1, 0), FALSE)</f>
        <v>#N/A</v>
      </c>
      <c r="AT240" s="4" t="e">
        <f>VLOOKUP("pcPr", Sheet2!$A$2:$I$18, MATCH(W240, Sheet2!$A$1:$I$1, 0), FALSE)</f>
        <v>#N/A</v>
      </c>
    </row>
    <row r="241" spans="1:46" x14ac:dyDescent="0.2">
      <c r="A241" s="5">
        <v>258</v>
      </c>
      <c r="B241" s="5" t="s">
        <v>934</v>
      </c>
      <c r="C241" s="5" t="s">
        <v>935</v>
      </c>
      <c r="D241" s="5" t="s">
        <v>936</v>
      </c>
      <c r="E241" s="5" t="s">
        <v>16</v>
      </c>
      <c r="F241" s="5" t="s">
        <v>29</v>
      </c>
      <c r="G241" s="5" t="s">
        <v>17</v>
      </c>
      <c r="H241" s="5" t="s">
        <v>27</v>
      </c>
      <c r="I241" s="5" t="s">
        <v>29</v>
      </c>
      <c r="J241" s="5" t="s">
        <v>17</v>
      </c>
      <c r="K241" s="5" t="s">
        <v>45</v>
      </c>
      <c r="L241" s="5" t="s">
        <v>18</v>
      </c>
      <c r="M241" s="5" t="s">
        <v>27</v>
      </c>
      <c r="N241" s="5" t="s">
        <v>17</v>
      </c>
      <c r="Y241" s="4">
        <f t="shared" si="10"/>
        <v>4.2</v>
      </c>
      <c r="Z241" s="4" t="e">
        <f t="shared" si="11"/>
        <v>#N/A</v>
      </c>
      <c r="AA241" s="4">
        <f t="shared" si="9"/>
        <v>4.2</v>
      </c>
      <c r="AC241" s="4">
        <f>VLOOKUP("phyTh", Sheet2!$A$2:$I$10, MATCH(F241, Sheet2!$A$1:$I$1, 0), FALSE)</f>
        <v>0.6</v>
      </c>
      <c r="AD241" s="4">
        <f>VLOOKUP("phyPr", Sheet2!$A$2:$I$10, MATCH(G241, Sheet2!$A$1:$I$1, 0), FALSE)</f>
        <v>0.4</v>
      </c>
      <c r="AE241" s="4">
        <f>VLOOKUP("m1Th", Sheet2!$A$2:$I$10, MATCH(H241, Sheet2!$A$1:$I$1, 0), FALSE)</f>
        <v>0</v>
      </c>
      <c r="AF241" s="4">
        <f>VLOOKUP("beeTh", Sheet2!$A$2:$I$10, MATCH(I241, Sheet2!$A$1:$I$1, 0), FALSE)</f>
        <v>0.6</v>
      </c>
      <c r="AG241" s="4">
        <f>VLOOKUP("beePr", Sheet2!$A$2:$I$10, MATCH(J241, Sheet2!$A$1:$I$1, 0), FALSE)</f>
        <v>0.4</v>
      </c>
      <c r="AH241" s="4">
        <f>VLOOKUP("egTh", Sheet2!$A$2:$I$10, MATCH(K241, Sheet2!$A$1:$I$1, 0), FALSE)</f>
        <v>0.5</v>
      </c>
      <c r="AI241" s="4">
        <f>VLOOKUP("egPr", Sheet2!$A$2:$I$10, MATCH(L241, Sheet2!$A$1:$I$1, 0), FALSE)</f>
        <v>0.9</v>
      </c>
      <c r="AJ241" s="4">
        <f>VLOOKUP("emTh", Sheet2!$A$2:$I$10, MATCH(M241, Sheet2!$A$1:$I$1, 0), FALSE)</f>
        <v>0</v>
      </c>
      <c r="AK241" s="4">
        <f>VLOOKUP("eePr", Sheet2!$A$2:$I$10, MATCH(N241, Sheet2!$A$1:$I$1, 0), FALSE)</f>
        <v>0.8</v>
      </c>
      <c r="AM241" s="4" t="e">
        <f>VLOOKUP("m2Th", Sheet2!$A$2:$I$18, MATCH(P241, Sheet2!$A$1:$I$1, 0), FALSE)</f>
        <v>#N/A</v>
      </c>
      <c r="AN241" s="4" t="e">
        <f>VLOOKUP("chemTh", Sheet2!$A$2:$I$18, MATCH(Q241, Sheet2!$A$1:$I$1, 0), FALSE)</f>
        <v>#N/A</v>
      </c>
      <c r="AO241" s="4" t="e">
        <f>VLOOKUP("chemPr", Sheet2!$A$2:$I$18, MATCH(R241, Sheet2!$A$1:$I$1, 0), FALSE)</f>
        <v>#N/A</v>
      </c>
      <c r="AP241" s="4" t="e">
        <f>VLOOKUP("ppsTh", Sheet2!$A$2:$I$18, MATCH(S241, Sheet2!$A$1:$I$1, 0), FALSE)</f>
        <v>#N/A</v>
      </c>
      <c r="AQ241" s="4" t="e">
        <f>VLOOKUP("ppsPr", Sheet2!$A$2:$I$18, MATCH(T241, Sheet2!$A$1:$I$1, 0), FALSE)</f>
        <v>#N/A</v>
      </c>
      <c r="AR241" s="4" t="e">
        <f>VLOOKUP("wmpPr", Sheet2!$A$2:$I$18, MATCH(U241, Sheet2!$A$1:$I$1, 0), FALSE)</f>
        <v>#N/A</v>
      </c>
      <c r="AS241" s="4" t="e">
        <f>VLOOKUP("pcTh", Sheet2!$A$2:$I$18, MATCH(V241, Sheet2!$A$1:$I$1, 0), FALSE)</f>
        <v>#N/A</v>
      </c>
      <c r="AT241" s="4" t="e">
        <f>VLOOKUP("pcPr", Sheet2!$A$2:$I$18, MATCH(W241, Sheet2!$A$1:$I$1, 0), FALSE)</f>
        <v>#N/A</v>
      </c>
    </row>
    <row r="242" spans="1:46" x14ac:dyDescent="0.2">
      <c r="A242" s="5">
        <v>83</v>
      </c>
      <c r="B242" s="5" t="s">
        <v>937</v>
      </c>
      <c r="C242" s="5" t="s">
        <v>938</v>
      </c>
      <c r="D242" s="5" t="s">
        <v>939</v>
      </c>
      <c r="E242" s="5" t="s">
        <v>16</v>
      </c>
      <c r="F242" s="5" t="s">
        <v>17</v>
      </c>
      <c r="G242" s="5" t="s">
        <v>18</v>
      </c>
      <c r="H242" s="5" t="s">
        <v>18</v>
      </c>
      <c r="I242" s="5" t="s">
        <v>28</v>
      </c>
      <c r="J242" s="5" t="s">
        <v>18</v>
      </c>
      <c r="K242" s="5" t="s">
        <v>28</v>
      </c>
      <c r="L242" s="5" t="s">
        <v>19</v>
      </c>
      <c r="M242" s="5" t="s">
        <v>28</v>
      </c>
      <c r="N242" s="5" t="s">
        <v>18</v>
      </c>
      <c r="Y242" s="4">
        <f t="shared" si="10"/>
        <v>8.25</v>
      </c>
      <c r="Z242" s="4" t="e">
        <f t="shared" si="11"/>
        <v>#N/A</v>
      </c>
      <c r="AA242" s="4">
        <f t="shared" si="9"/>
        <v>8.25</v>
      </c>
      <c r="AC242" s="4">
        <f>VLOOKUP("phyTh", Sheet2!$A$2:$I$10, MATCH(F242, Sheet2!$A$1:$I$1, 0), FALSE)</f>
        <v>1.2</v>
      </c>
      <c r="AD242" s="4">
        <f>VLOOKUP("phyPr", Sheet2!$A$2:$I$10, MATCH(G242, Sheet2!$A$1:$I$1, 0), FALSE)</f>
        <v>0.45</v>
      </c>
      <c r="AE242" s="4">
        <f>VLOOKUP("m1Th", Sheet2!$A$2:$I$10, MATCH(H242, Sheet2!$A$1:$I$1, 0), FALSE)</f>
        <v>1.8</v>
      </c>
      <c r="AF242" s="4">
        <f>VLOOKUP("beeTh", Sheet2!$A$2:$I$10, MATCH(I242, Sheet2!$A$1:$I$1, 0), FALSE)</f>
        <v>1.05</v>
      </c>
      <c r="AG242" s="4">
        <f>VLOOKUP("beePr", Sheet2!$A$2:$I$10, MATCH(J242, Sheet2!$A$1:$I$1, 0), FALSE)</f>
        <v>0.45</v>
      </c>
      <c r="AH242" s="4">
        <f>VLOOKUP("egTh", Sheet2!$A$2:$I$10, MATCH(K242, Sheet2!$A$1:$I$1, 0), FALSE)</f>
        <v>0.7</v>
      </c>
      <c r="AI242" s="4">
        <f>VLOOKUP("egPr", Sheet2!$A$2:$I$10, MATCH(L242, Sheet2!$A$1:$I$1, 0), FALSE)</f>
        <v>1</v>
      </c>
      <c r="AJ242" s="4">
        <f>VLOOKUP("emTh", Sheet2!$A$2:$I$10, MATCH(M242, Sheet2!$A$1:$I$1, 0), FALSE)</f>
        <v>0.7</v>
      </c>
      <c r="AK242" s="4">
        <f>VLOOKUP("eePr", Sheet2!$A$2:$I$10, MATCH(N242, Sheet2!$A$1:$I$1, 0), FALSE)</f>
        <v>0.9</v>
      </c>
      <c r="AM242" s="4" t="e">
        <f>VLOOKUP("m2Th", Sheet2!$A$2:$I$18, MATCH(P242, Sheet2!$A$1:$I$1, 0), FALSE)</f>
        <v>#N/A</v>
      </c>
      <c r="AN242" s="4" t="e">
        <f>VLOOKUP("chemTh", Sheet2!$A$2:$I$18, MATCH(Q242, Sheet2!$A$1:$I$1, 0), FALSE)</f>
        <v>#N/A</v>
      </c>
      <c r="AO242" s="4" t="e">
        <f>VLOOKUP("chemPr", Sheet2!$A$2:$I$18, MATCH(R242, Sheet2!$A$1:$I$1, 0), FALSE)</f>
        <v>#N/A</v>
      </c>
      <c r="AP242" s="4" t="e">
        <f>VLOOKUP("ppsTh", Sheet2!$A$2:$I$18, MATCH(S242, Sheet2!$A$1:$I$1, 0), FALSE)</f>
        <v>#N/A</v>
      </c>
      <c r="AQ242" s="4" t="e">
        <f>VLOOKUP("ppsPr", Sheet2!$A$2:$I$18, MATCH(T242, Sheet2!$A$1:$I$1, 0), FALSE)</f>
        <v>#N/A</v>
      </c>
      <c r="AR242" s="4" t="e">
        <f>VLOOKUP("wmpPr", Sheet2!$A$2:$I$18, MATCH(U242, Sheet2!$A$1:$I$1, 0), FALSE)</f>
        <v>#N/A</v>
      </c>
      <c r="AS242" s="4" t="e">
        <f>VLOOKUP("pcTh", Sheet2!$A$2:$I$18, MATCH(V242, Sheet2!$A$1:$I$1, 0), FALSE)</f>
        <v>#N/A</v>
      </c>
      <c r="AT242" s="4" t="e">
        <f>VLOOKUP("pcPr", Sheet2!$A$2:$I$18, MATCH(W242, Sheet2!$A$1:$I$1, 0), FALSE)</f>
        <v>#N/A</v>
      </c>
    </row>
    <row r="243" spans="1:46" x14ac:dyDescent="0.2">
      <c r="A243" s="5">
        <v>248</v>
      </c>
      <c r="B243" s="5" t="s">
        <v>940</v>
      </c>
      <c r="C243" s="5" t="s">
        <v>941</v>
      </c>
      <c r="D243" s="5" t="s">
        <v>942</v>
      </c>
      <c r="E243" s="5" t="s">
        <v>16</v>
      </c>
      <c r="F243" s="5" t="s">
        <v>29</v>
      </c>
      <c r="G243" s="5" t="s">
        <v>18</v>
      </c>
      <c r="H243" s="5" t="s">
        <v>27</v>
      </c>
      <c r="I243" s="5" t="s">
        <v>45</v>
      </c>
      <c r="J243" s="5" t="s">
        <v>18</v>
      </c>
      <c r="K243" s="5" t="s">
        <v>45</v>
      </c>
      <c r="L243" s="5" t="s">
        <v>18</v>
      </c>
      <c r="M243" s="5" t="s">
        <v>27</v>
      </c>
      <c r="N243" s="5" t="s">
        <v>17</v>
      </c>
      <c r="Y243" s="4">
        <f t="shared" si="10"/>
        <v>4.45</v>
      </c>
      <c r="Z243" s="4" t="e">
        <f t="shared" si="11"/>
        <v>#N/A</v>
      </c>
      <c r="AA243" s="4">
        <f t="shared" si="9"/>
        <v>4.45</v>
      </c>
      <c r="AC243" s="4">
        <f>VLOOKUP("phyTh", Sheet2!$A$2:$I$10, MATCH(F243, Sheet2!$A$1:$I$1, 0), FALSE)</f>
        <v>0.6</v>
      </c>
      <c r="AD243" s="4">
        <f>VLOOKUP("phyPr", Sheet2!$A$2:$I$10, MATCH(G243, Sheet2!$A$1:$I$1, 0), FALSE)</f>
        <v>0.45</v>
      </c>
      <c r="AE243" s="4">
        <f>VLOOKUP("m1Th", Sheet2!$A$2:$I$10, MATCH(H243, Sheet2!$A$1:$I$1, 0), FALSE)</f>
        <v>0</v>
      </c>
      <c r="AF243" s="4">
        <f>VLOOKUP("beeTh", Sheet2!$A$2:$I$10, MATCH(I243, Sheet2!$A$1:$I$1, 0), FALSE)</f>
        <v>0.75</v>
      </c>
      <c r="AG243" s="4">
        <f>VLOOKUP("beePr", Sheet2!$A$2:$I$10, MATCH(J243, Sheet2!$A$1:$I$1, 0), FALSE)</f>
        <v>0.45</v>
      </c>
      <c r="AH243" s="4">
        <f>VLOOKUP("egTh", Sheet2!$A$2:$I$10, MATCH(K243, Sheet2!$A$1:$I$1, 0), FALSE)</f>
        <v>0.5</v>
      </c>
      <c r="AI243" s="4">
        <f>VLOOKUP("egPr", Sheet2!$A$2:$I$10, MATCH(L243, Sheet2!$A$1:$I$1, 0), FALSE)</f>
        <v>0.9</v>
      </c>
      <c r="AJ243" s="4">
        <f>VLOOKUP("emTh", Sheet2!$A$2:$I$10, MATCH(M243, Sheet2!$A$1:$I$1, 0), FALSE)</f>
        <v>0</v>
      </c>
      <c r="AK243" s="4">
        <f>VLOOKUP("eePr", Sheet2!$A$2:$I$10, MATCH(N243, Sheet2!$A$1:$I$1, 0), FALSE)</f>
        <v>0.8</v>
      </c>
      <c r="AM243" s="4" t="e">
        <f>VLOOKUP("m2Th", Sheet2!$A$2:$I$18, MATCH(P243, Sheet2!$A$1:$I$1, 0), FALSE)</f>
        <v>#N/A</v>
      </c>
      <c r="AN243" s="4" t="e">
        <f>VLOOKUP("chemTh", Sheet2!$A$2:$I$18, MATCH(Q243, Sheet2!$A$1:$I$1, 0), FALSE)</f>
        <v>#N/A</v>
      </c>
      <c r="AO243" s="4" t="e">
        <f>VLOOKUP("chemPr", Sheet2!$A$2:$I$18, MATCH(R243, Sheet2!$A$1:$I$1, 0), FALSE)</f>
        <v>#N/A</v>
      </c>
      <c r="AP243" s="4" t="e">
        <f>VLOOKUP("ppsTh", Sheet2!$A$2:$I$18, MATCH(S243, Sheet2!$A$1:$I$1, 0), FALSE)</f>
        <v>#N/A</v>
      </c>
      <c r="AQ243" s="4" t="e">
        <f>VLOOKUP("ppsPr", Sheet2!$A$2:$I$18, MATCH(T243, Sheet2!$A$1:$I$1, 0), FALSE)</f>
        <v>#N/A</v>
      </c>
      <c r="AR243" s="4" t="e">
        <f>VLOOKUP("wmpPr", Sheet2!$A$2:$I$18, MATCH(U243, Sheet2!$A$1:$I$1, 0), FALSE)</f>
        <v>#N/A</v>
      </c>
      <c r="AS243" s="4" t="e">
        <f>VLOOKUP("pcTh", Sheet2!$A$2:$I$18, MATCH(V243, Sheet2!$A$1:$I$1, 0), FALSE)</f>
        <v>#N/A</v>
      </c>
      <c r="AT243" s="4" t="e">
        <f>VLOOKUP("pcPr", Sheet2!$A$2:$I$18, MATCH(W243, Sheet2!$A$1:$I$1, 0), FALSE)</f>
        <v>#N/A</v>
      </c>
    </row>
    <row r="244" spans="1:46" x14ac:dyDescent="0.2">
      <c r="A244" s="5">
        <v>249</v>
      </c>
      <c r="B244" s="5" t="s">
        <v>940</v>
      </c>
      <c r="C244" s="5" t="s">
        <v>941</v>
      </c>
      <c r="D244" s="5" t="s">
        <v>942</v>
      </c>
      <c r="E244" s="5" t="s">
        <v>16</v>
      </c>
      <c r="F244" s="5" t="s">
        <v>29</v>
      </c>
      <c r="G244" s="5" t="s">
        <v>18</v>
      </c>
      <c r="H244" s="5" t="s">
        <v>27</v>
      </c>
      <c r="I244" s="5" t="s">
        <v>45</v>
      </c>
      <c r="J244" s="5" t="s">
        <v>18</v>
      </c>
      <c r="K244" s="5" t="s">
        <v>45</v>
      </c>
      <c r="L244" s="5" t="s">
        <v>18</v>
      </c>
      <c r="M244" s="5" t="s">
        <v>27</v>
      </c>
      <c r="N244" s="5" t="s">
        <v>17</v>
      </c>
      <c r="Y244" s="4">
        <f t="shared" si="10"/>
        <v>4.45</v>
      </c>
      <c r="Z244" s="4" t="e">
        <f t="shared" si="11"/>
        <v>#N/A</v>
      </c>
      <c r="AA244" s="4">
        <f t="shared" si="9"/>
        <v>4.45</v>
      </c>
      <c r="AC244" s="4">
        <f>VLOOKUP("phyTh", Sheet2!$A$2:$I$10, MATCH(F244, Sheet2!$A$1:$I$1, 0), FALSE)</f>
        <v>0.6</v>
      </c>
      <c r="AD244" s="4">
        <f>VLOOKUP("phyPr", Sheet2!$A$2:$I$10, MATCH(G244, Sheet2!$A$1:$I$1, 0), FALSE)</f>
        <v>0.45</v>
      </c>
      <c r="AE244" s="4">
        <f>VLOOKUP("m1Th", Sheet2!$A$2:$I$10, MATCH(H244, Sheet2!$A$1:$I$1, 0), FALSE)</f>
        <v>0</v>
      </c>
      <c r="AF244" s="4">
        <f>VLOOKUP("beeTh", Sheet2!$A$2:$I$10, MATCH(I244, Sheet2!$A$1:$I$1, 0), FALSE)</f>
        <v>0.75</v>
      </c>
      <c r="AG244" s="4">
        <f>VLOOKUP("beePr", Sheet2!$A$2:$I$10, MATCH(J244, Sheet2!$A$1:$I$1, 0), FALSE)</f>
        <v>0.45</v>
      </c>
      <c r="AH244" s="4">
        <f>VLOOKUP("egTh", Sheet2!$A$2:$I$10, MATCH(K244, Sheet2!$A$1:$I$1, 0), FALSE)</f>
        <v>0.5</v>
      </c>
      <c r="AI244" s="4">
        <f>VLOOKUP("egPr", Sheet2!$A$2:$I$10, MATCH(L244, Sheet2!$A$1:$I$1, 0), FALSE)</f>
        <v>0.9</v>
      </c>
      <c r="AJ244" s="4">
        <f>VLOOKUP("emTh", Sheet2!$A$2:$I$10, MATCH(M244, Sheet2!$A$1:$I$1, 0), FALSE)</f>
        <v>0</v>
      </c>
      <c r="AK244" s="4">
        <f>VLOOKUP("eePr", Sheet2!$A$2:$I$10, MATCH(N244, Sheet2!$A$1:$I$1, 0), FALSE)</f>
        <v>0.8</v>
      </c>
      <c r="AM244" s="4" t="e">
        <f>VLOOKUP("m2Th", Sheet2!$A$2:$I$18, MATCH(P244, Sheet2!$A$1:$I$1, 0), FALSE)</f>
        <v>#N/A</v>
      </c>
      <c r="AN244" s="4" t="e">
        <f>VLOOKUP("chemTh", Sheet2!$A$2:$I$18, MATCH(Q244, Sheet2!$A$1:$I$1, 0), FALSE)</f>
        <v>#N/A</v>
      </c>
      <c r="AO244" s="4" t="e">
        <f>VLOOKUP("chemPr", Sheet2!$A$2:$I$18, MATCH(R244, Sheet2!$A$1:$I$1, 0), FALSE)</f>
        <v>#N/A</v>
      </c>
      <c r="AP244" s="4" t="e">
        <f>VLOOKUP("ppsTh", Sheet2!$A$2:$I$18, MATCH(S244, Sheet2!$A$1:$I$1, 0), FALSE)</f>
        <v>#N/A</v>
      </c>
      <c r="AQ244" s="4" t="e">
        <f>VLOOKUP("ppsPr", Sheet2!$A$2:$I$18, MATCH(T244, Sheet2!$A$1:$I$1, 0), FALSE)</f>
        <v>#N/A</v>
      </c>
      <c r="AR244" s="4" t="e">
        <f>VLOOKUP("wmpPr", Sheet2!$A$2:$I$18, MATCH(U244, Sheet2!$A$1:$I$1, 0), FALSE)</f>
        <v>#N/A</v>
      </c>
      <c r="AS244" s="4" t="e">
        <f>VLOOKUP("pcTh", Sheet2!$A$2:$I$18, MATCH(V244, Sheet2!$A$1:$I$1, 0), FALSE)</f>
        <v>#N/A</v>
      </c>
      <c r="AT244" s="4" t="e">
        <f>VLOOKUP("pcPr", Sheet2!$A$2:$I$18, MATCH(W244, Sheet2!$A$1:$I$1, 0), FALSE)</f>
        <v>#N/A</v>
      </c>
    </row>
    <row r="245" spans="1:46" x14ac:dyDescent="0.2">
      <c r="A245" s="5">
        <v>106</v>
      </c>
      <c r="B245" s="5" t="s">
        <v>943</v>
      </c>
      <c r="C245" s="5" t="s">
        <v>944</v>
      </c>
      <c r="D245" s="5" t="s">
        <v>945</v>
      </c>
      <c r="E245" s="5" t="s">
        <v>16</v>
      </c>
      <c r="F245" s="5" t="s">
        <v>17</v>
      </c>
      <c r="G245" s="5" t="s">
        <v>18</v>
      </c>
      <c r="H245" s="5" t="s">
        <v>28</v>
      </c>
      <c r="I245" s="5" t="s">
        <v>17</v>
      </c>
      <c r="J245" s="5" t="s">
        <v>18</v>
      </c>
      <c r="K245" s="5" t="s">
        <v>28</v>
      </c>
      <c r="L245" s="5" t="s">
        <v>18</v>
      </c>
      <c r="M245" s="5" t="s">
        <v>26</v>
      </c>
      <c r="N245" s="5" t="s">
        <v>18</v>
      </c>
      <c r="Y245" s="4">
        <f t="shared" si="10"/>
        <v>7.8000000000000007</v>
      </c>
      <c r="Z245" s="4" t="e">
        <f t="shared" si="11"/>
        <v>#N/A</v>
      </c>
      <c r="AA245" s="4">
        <f t="shared" si="9"/>
        <v>7.8000000000000007</v>
      </c>
      <c r="AC245" s="4">
        <f>VLOOKUP("phyTh", Sheet2!$A$2:$I$10, MATCH(F245, Sheet2!$A$1:$I$1, 0), FALSE)</f>
        <v>1.2</v>
      </c>
      <c r="AD245" s="4">
        <f>VLOOKUP("phyPr", Sheet2!$A$2:$I$10, MATCH(G245, Sheet2!$A$1:$I$1, 0), FALSE)</f>
        <v>0.45</v>
      </c>
      <c r="AE245" s="4">
        <f>VLOOKUP("m1Th", Sheet2!$A$2:$I$10, MATCH(H245, Sheet2!$A$1:$I$1, 0), FALSE)</f>
        <v>1.4</v>
      </c>
      <c r="AF245" s="4">
        <f>VLOOKUP("beeTh", Sheet2!$A$2:$I$10, MATCH(I245, Sheet2!$A$1:$I$1, 0), FALSE)</f>
        <v>1.2</v>
      </c>
      <c r="AG245" s="4">
        <f>VLOOKUP("beePr", Sheet2!$A$2:$I$10, MATCH(J245, Sheet2!$A$1:$I$1, 0), FALSE)</f>
        <v>0.45</v>
      </c>
      <c r="AH245" s="4">
        <f>VLOOKUP("egTh", Sheet2!$A$2:$I$10, MATCH(K245, Sheet2!$A$1:$I$1, 0), FALSE)</f>
        <v>0.7</v>
      </c>
      <c r="AI245" s="4">
        <f>VLOOKUP("egPr", Sheet2!$A$2:$I$10, MATCH(L245, Sheet2!$A$1:$I$1, 0), FALSE)</f>
        <v>0.9</v>
      </c>
      <c r="AJ245" s="4">
        <f>VLOOKUP("emTh", Sheet2!$A$2:$I$10, MATCH(M245, Sheet2!$A$1:$I$1, 0), FALSE)</f>
        <v>0.6</v>
      </c>
      <c r="AK245" s="4">
        <f>VLOOKUP("eePr", Sheet2!$A$2:$I$10, MATCH(N245, Sheet2!$A$1:$I$1, 0), FALSE)</f>
        <v>0.9</v>
      </c>
      <c r="AM245" s="4" t="e">
        <f>VLOOKUP("m2Th", Sheet2!$A$2:$I$18, MATCH(P245, Sheet2!$A$1:$I$1, 0), FALSE)</f>
        <v>#N/A</v>
      </c>
      <c r="AN245" s="4" t="e">
        <f>VLOOKUP("chemTh", Sheet2!$A$2:$I$18, MATCH(Q245, Sheet2!$A$1:$I$1, 0), FALSE)</f>
        <v>#N/A</v>
      </c>
      <c r="AO245" s="4" t="e">
        <f>VLOOKUP("chemPr", Sheet2!$A$2:$I$18, MATCH(R245, Sheet2!$A$1:$I$1, 0), FALSE)</f>
        <v>#N/A</v>
      </c>
      <c r="AP245" s="4" t="e">
        <f>VLOOKUP("ppsTh", Sheet2!$A$2:$I$18, MATCH(S245, Sheet2!$A$1:$I$1, 0), FALSE)</f>
        <v>#N/A</v>
      </c>
      <c r="AQ245" s="4" t="e">
        <f>VLOOKUP("ppsPr", Sheet2!$A$2:$I$18, MATCH(T245, Sheet2!$A$1:$I$1, 0), FALSE)</f>
        <v>#N/A</v>
      </c>
      <c r="AR245" s="4" t="e">
        <f>VLOOKUP("wmpPr", Sheet2!$A$2:$I$18, MATCH(U245, Sheet2!$A$1:$I$1, 0), FALSE)</f>
        <v>#N/A</v>
      </c>
      <c r="AS245" s="4" t="e">
        <f>VLOOKUP("pcTh", Sheet2!$A$2:$I$18, MATCH(V245, Sheet2!$A$1:$I$1, 0), FALSE)</f>
        <v>#N/A</v>
      </c>
      <c r="AT245" s="4" t="e">
        <f>VLOOKUP("pcPr", Sheet2!$A$2:$I$18, MATCH(W245, Sheet2!$A$1:$I$1, 0), FALSE)</f>
        <v>#N/A</v>
      </c>
    </row>
    <row r="246" spans="1:46" x14ac:dyDescent="0.2">
      <c r="A246" s="5">
        <v>170</v>
      </c>
      <c r="B246" s="5" t="s">
        <v>946</v>
      </c>
      <c r="C246" s="5" t="s">
        <v>947</v>
      </c>
      <c r="D246" s="5" t="s">
        <v>948</v>
      </c>
      <c r="E246" s="5" t="s">
        <v>16</v>
      </c>
      <c r="F246" s="5" t="s">
        <v>17</v>
      </c>
      <c r="G246" s="5" t="s">
        <v>18</v>
      </c>
      <c r="H246" s="5" t="s">
        <v>26</v>
      </c>
      <c r="I246" s="5" t="s">
        <v>17</v>
      </c>
      <c r="J246" s="5" t="s">
        <v>17</v>
      </c>
      <c r="K246" s="5" t="s">
        <v>26</v>
      </c>
      <c r="L246" s="5" t="s">
        <v>18</v>
      </c>
      <c r="M246" s="5" t="s">
        <v>27</v>
      </c>
      <c r="N246" s="5" t="s">
        <v>17</v>
      </c>
      <c r="Y246" s="4">
        <f t="shared" si="10"/>
        <v>6.75</v>
      </c>
      <c r="Z246" s="4" t="e">
        <f t="shared" si="11"/>
        <v>#N/A</v>
      </c>
      <c r="AA246" s="4">
        <f t="shared" si="9"/>
        <v>6.75</v>
      </c>
      <c r="AC246" s="4">
        <f>VLOOKUP("phyTh", Sheet2!$A$2:$I$10, MATCH(F246, Sheet2!$A$1:$I$1, 0), FALSE)</f>
        <v>1.2</v>
      </c>
      <c r="AD246" s="4">
        <f>VLOOKUP("phyPr", Sheet2!$A$2:$I$10, MATCH(G246, Sheet2!$A$1:$I$1, 0), FALSE)</f>
        <v>0.45</v>
      </c>
      <c r="AE246" s="4">
        <f>VLOOKUP("m1Th", Sheet2!$A$2:$I$10, MATCH(H246, Sheet2!$A$1:$I$1, 0), FALSE)</f>
        <v>1.2</v>
      </c>
      <c r="AF246" s="4">
        <f>VLOOKUP("beeTh", Sheet2!$A$2:$I$10, MATCH(I246, Sheet2!$A$1:$I$1, 0), FALSE)</f>
        <v>1.2</v>
      </c>
      <c r="AG246" s="4">
        <f>VLOOKUP("beePr", Sheet2!$A$2:$I$10, MATCH(J246, Sheet2!$A$1:$I$1, 0), FALSE)</f>
        <v>0.4</v>
      </c>
      <c r="AH246" s="4">
        <f>VLOOKUP("egTh", Sheet2!$A$2:$I$10, MATCH(K246, Sheet2!$A$1:$I$1, 0), FALSE)</f>
        <v>0.6</v>
      </c>
      <c r="AI246" s="4">
        <f>VLOOKUP("egPr", Sheet2!$A$2:$I$10, MATCH(L246, Sheet2!$A$1:$I$1, 0), FALSE)</f>
        <v>0.9</v>
      </c>
      <c r="AJ246" s="4">
        <f>VLOOKUP("emTh", Sheet2!$A$2:$I$10, MATCH(M246, Sheet2!$A$1:$I$1, 0), FALSE)</f>
        <v>0</v>
      </c>
      <c r="AK246" s="4">
        <f>VLOOKUP("eePr", Sheet2!$A$2:$I$10, MATCH(N246, Sheet2!$A$1:$I$1, 0), FALSE)</f>
        <v>0.8</v>
      </c>
      <c r="AM246" s="4" t="e">
        <f>VLOOKUP("m2Th", Sheet2!$A$2:$I$18, MATCH(P246, Sheet2!$A$1:$I$1, 0), FALSE)</f>
        <v>#N/A</v>
      </c>
      <c r="AN246" s="4" t="e">
        <f>VLOOKUP("chemTh", Sheet2!$A$2:$I$18, MATCH(Q246, Sheet2!$A$1:$I$1, 0), FALSE)</f>
        <v>#N/A</v>
      </c>
      <c r="AO246" s="4" t="e">
        <f>VLOOKUP("chemPr", Sheet2!$A$2:$I$18, MATCH(R246, Sheet2!$A$1:$I$1, 0), FALSE)</f>
        <v>#N/A</v>
      </c>
      <c r="AP246" s="4" t="e">
        <f>VLOOKUP("ppsTh", Sheet2!$A$2:$I$18, MATCH(S246, Sheet2!$A$1:$I$1, 0), FALSE)</f>
        <v>#N/A</v>
      </c>
      <c r="AQ246" s="4" t="e">
        <f>VLOOKUP("ppsPr", Sheet2!$A$2:$I$18, MATCH(T246, Sheet2!$A$1:$I$1, 0), FALSE)</f>
        <v>#N/A</v>
      </c>
      <c r="AR246" s="4" t="e">
        <f>VLOOKUP("wmpPr", Sheet2!$A$2:$I$18, MATCH(U246, Sheet2!$A$1:$I$1, 0), FALSE)</f>
        <v>#N/A</v>
      </c>
      <c r="AS246" s="4" t="e">
        <f>VLOOKUP("pcTh", Sheet2!$A$2:$I$18, MATCH(V246, Sheet2!$A$1:$I$1, 0), FALSE)</f>
        <v>#N/A</v>
      </c>
      <c r="AT246" s="4" t="e">
        <f>VLOOKUP("pcPr", Sheet2!$A$2:$I$18, MATCH(W246, Sheet2!$A$1:$I$1, 0), FALSE)</f>
        <v>#N/A</v>
      </c>
    </row>
    <row r="247" spans="1:46" x14ac:dyDescent="0.2">
      <c r="A247" s="5">
        <v>160</v>
      </c>
      <c r="B247" s="5" t="s">
        <v>949</v>
      </c>
      <c r="C247" s="5" t="s">
        <v>950</v>
      </c>
      <c r="D247" s="5" t="s">
        <v>951</v>
      </c>
      <c r="E247" s="5" t="s">
        <v>16</v>
      </c>
      <c r="F247" s="5" t="s">
        <v>28</v>
      </c>
      <c r="G247" s="5" t="s">
        <v>19</v>
      </c>
      <c r="H247" s="5" t="s">
        <v>17</v>
      </c>
      <c r="I247" s="5" t="s">
        <v>28</v>
      </c>
      <c r="J247" s="5" t="s">
        <v>17</v>
      </c>
      <c r="K247" s="5" t="s">
        <v>26</v>
      </c>
      <c r="L247" s="5" t="s">
        <v>17</v>
      </c>
      <c r="M247" s="5" t="s">
        <v>27</v>
      </c>
      <c r="N247" s="5" t="s">
        <v>18</v>
      </c>
      <c r="Y247" s="4">
        <f t="shared" si="10"/>
        <v>6.9</v>
      </c>
      <c r="Z247" s="4" t="e">
        <f t="shared" si="11"/>
        <v>#N/A</v>
      </c>
      <c r="AA247" s="4">
        <f t="shared" si="9"/>
        <v>6.9</v>
      </c>
      <c r="AC247" s="4">
        <f>VLOOKUP("phyTh", Sheet2!$A$2:$I$10, MATCH(F247, Sheet2!$A$1:$I$1, 0), FALSE)</f>
        <v>1.05</v>
      </c>
      <c r="AD247" s="4">
        <f>VLOOKUP("phyPr", Sheet2!$A$2:$I$10, MATCH(G247, Sheet2!$A$1:$I$1, 0), FALSE)</f>
        <v>0.5</v>
      </c>
      <c r="AE247" s="4">
        <f>VLOOKUP("m1Th", Sheet2!$A$2:$I$10, MATCH(H247, Sheet2!$A$1:$I$1, 0), FALSE)</f>
        <v>1.6</v>
      </c>
      <c r="AF247" s="4">
        <f>VLOOKUP("beeTh", Sheet2!$A$2:$I$10, MATCH(I247, Sheet2!$A$1:$I$1, 0), FALSE)</f>
        <v>1.05</v>
      </c>
      <c r="AG247" s="4">
        <f>VLOOKUP("beePr", Sheet2!$A$2:$I$10, MATCH(J247, Sheet2!$A$1:$I$1, 0), FALSE)</f>
        <v>0.4</v>
      </c>
      <c r="AH247" s="4">
        <f>VLOOKUP("egTh", Sheet2!$A$2:$I$10, MATCH(K247, Sheet2!$A$1:$I$1, 0), FALSE)</f>
        <v>0.6</v>
      </c>
      <c r="AI247" s="4">
        <f>VLOOKUP("egPr", Sheet2!$A$2:$I$10, MATCH(L247, Sheet2!$A$1:$I$1, 0), FALSE)</f>
        <v>0.8</v>
      </c>
      <c r="AJ247" s="4">
        <f>VLOOKUP("emTh", Sheet2!$A$2:$I$10, MATCH(M247, Sheet2!$A$1:$I$1, 0), FALSE)</f>
        <v>0</v>
      </c>
      <c r="AK247" s="4">
        <f>VLOOKUP("eePr", Sheet2!$A$2:$I$10, MATCH(N247, Sheet2!$A$1:$I$1, 0), FALSE)</f>
        <v>0.9</v>
      </c>
      <c r="AM247" s="4" t="e">
        <f>VLOOKUP("m2Th", Sheet2!$A$2:$I$18, MATCH(P247, Sheet2!$A$1:$I$1, 0), FALSE)</f>
        <v>#N/A</v>
      </c>
      <c r="AN247" s="4" t="e">
        <f>VLOOKUP("chemTh", Sheet2!$A$2:$I$18, MATCH(Q247, Sheet2!$A$1:$I$1, 0), FALSE)</f>
        <v>#N/A</v>
      </c>
      <c r="AO247" s="4" t="e">
        <f>VLOOKUP("chemPr", Sheet2!$A$2:$I$18, MATCH(R247, Sheet2!$A$1:$I$1, 0), FALSE)</f>
        <v>#N/A</v>
      </c>
      <c r="AP247" s="4" t="e">
        <f>VLOOKUP("ppsTh", Sheet2!$A$2:$I$18, MATCH(S247, Sheet2!$A$1:$I$1, 0), FALSE)</f>
        <v>#N/A</v>
      </c>
      <c r="AQ247" s="4" t="e">
        <f>VLOOKUP("ppsPr", Sheet2!$A$2:$I$18, MATCH(T247, Sheet2!$A$1:$I$1, 0), FALSE)</f>
        <v>#N/A</v>
      </c>
      <c r="AR247" s="4" t="e">
        <f>VLOOKUP("wmpPr", Sheet2!$A$2:$I$18, MATCH(U247, Sheet2!$A$1:$I$1, 0), FALSE)</f>
        <v>#N/A</v>
      </c>
      <c r="AS247" s="4" t="e">
        <f>VLOOKUP("pcTh", Sheet2!$A$2:$I$18, MATCH(V247, Sheet2!$A$1:$I$1, 0), FALSE)</f>
        <v>#N/A</v>
      </c>
      <c r="AT247" s="4" t="e">
        <f>VLOOKUP("pcPr", Sheet2!$A$2:$I$18, MATCH(W247, Sheet2!$A$1:$I$1, 0), FALSE)</f>
        <v>#N/A</v>
      </c>
    </row>
    <row r="248" spans="1:46" x14ac:dyDescent="0.2">
      <c r="A248" s="5">
        <v>330</v>
      </c>
      <c r="B248" s="5" t="s">
        <v>952</v>
      </c>
      <c r="C248" s="5" t="s">
        <v>953</v>
      </c>
      <c r="D248" s="5" t="s">
        <v>954</v>
      </c>
      <c r="E248" s="5" t="s">
        <v>16</v>
      </c>
      <c r="F248" s="5" t="s">
        <v>27</v>
      </c>
      <c r="G248" s="5" t="s">
        <v>27</v>
      </c>
      <c r="H248" s="5" t="s">
        <v>27</v>
      </c>
      <c r="I248" s="5" t="s">
        <v>27</v>
      </c>
      <c r="J248" s="5" t="s">
        <v>28</v>
      </c>
      <c r="K248" s="5" t="s">
        <v>27</v>
      </c>
      <c r="L248" s="5" t="s">
        <v>27</v>
      </c>
      <c r="M248" s="5" t="s">
        <v>27</v>
      </c>
      <c r="N248" s="5" t="s">
        <v>27</v>
      </c>
      <c r="Y248" s="4">
        <f t="shared" si="10"/>
        <v>0.35</v>
      </c>
      <c r="Z248" s="4" t="e">
        <f t="shared" si="11"/>
        <v>#N/A</v>
      </c>
      <c r="AA248" s="4">
        <f t="shared" si="9"/>
        <v>0.35</v>
      </c>
      <c r="AC248" s="4">
        <f>VLOOKUP("phyTh", Sheet2!$A$2:$I$10, MATCH(F248, Sheet2!$A$1:$I$1, 0), FALSE)</f>
        <v>0</v>
      </c>
      <c r="AD248" s="4">
        <f>VLOOKUP("phyPr", Sheet2!$A$2:$I$10, MATCH(G248, Sheet2!$A$1:$I$1, 0), FALSE)</f>
        <v>0</v>
      </c>
      <c r="AE248" s="4">
        <f>VLOOKUP("m1Th", Sheet2!$A$2:$I$10, MATCH(H248, Sheet2!$A$1:$I$1, 0), FALSE)</f>
        <v>0</v>
      </c>
      <c r="AF248" s="4">
        <f>VLOOKUP("beeTh", Sheet2!$A$2:$I$10, MATCH(I248, Sheet2!$A$1:$I$1, 0), FALSE)</f>
        <v>0</v>
      </c>
      <c r="AG248" s="4">
        <f>VLOOKUP("beePr", Sheet2!$A$2:$I$10, MATCH(J248, Sheet2!$A$1:$I$1, 0), FALSE)</f>
        <v>0.35</v>
      </c>
      <c r="AH248" s="4">
        <f>VLOOKUP("egTh", Sheet2!$A$2:$I$10, MATCH(K248, Sheet2!$A$1:$I$1, 0), FALSE)</f>
        <v>0</v>
      </c>
      <c r="AI248" s="4">
        <f>VLOOKUP("egPr", Sheet2!$A$2:$I$10, MATCH(L248, Sheet2!$A$1:$I$1, 0), FALSE)</f>
        <v>0</v>
      </c>
      <c r="AJ248" s="4">
        <f>VLOOKUP("emTh", Sheet2!$A$2:$I$10, MATCH(M248, Sheet2!$A$1:$I$1, 0), FALSE)</f>
        <v>0</v>
      </c>
      <c r="AK248" s="4">
        <f>VLOOKUP("eePr", Sheet2!$A$2:$I$10, MATCH(N248, Sheet2!$A$1:$I$1, 0), FALSE)</f>
        <v>0</v>
      </c>
      <c r="AM248" s="4" t="e">
        <f>VLOOKUP("m2Th", Sheet2!$A$2:$I$18, MATCH(P248, Sheet2!$A$1:$I$1, 0), FALSE)</f>
        <v>#N/A</v>
      </c>
      <c r="AN248" s="4" t="e">
        <f>VLOOKUP("chemTh", Sheet2!$A$2:$I$18, MATCH(Q248, Sheet2!$A$1:$I$1, 0), FALSE)</f>
        <v>#N/A</v>
      </c>
      <c r="AO248" s="4" t="e">
        <f>VLOOKUP("chemPr", Sheet2!$A$2:$I$18, MATCH(R248, Sheet2!$A$1:$I$1, 0), FALSE)</f>
        <v>#N/A</v>
      </c>
      <c r="AP248" s="4" t="e">
        <f>VLOOKUP("ppsTh", Sheet2!$A$2:$I$18, MATCH(S248, Sheet2!$A$1:$I$1, 0), FALSE)</f>
        <v>#N/A</v>
      </c>
      <c r="AQ248" s="4" t="e">
        <f>VLOOKUP("ppsPr", Sheet2!$A$2:$I$18, MATCH(T248, Sheet2!$A$1:$I$1, 0), FALSE)</f>
        <v>#N/A</v>
      </c>
      <c r="AR248" s="4" t="e">
        <f>VLOOKUP("wmpPr", Sheet2!$A$2:$I$18, MATCH(U248, Sheet2!$A$1:$I$1, 0), FALSE)</f>
        <v>#N/A</v>
      </c>
      <c r="AS248" s="4" t="e">
        <f>VLOOKUP("pcTh", Sheet2!$A$2:$I$18, MATCH(V248, Sheet2!$A$1:$I$1, 0), FALSE)</f>
        <v>#N/A</v>
      </c>
      <c r="AT248" s="4" t="e">
        <f>VLOOKUP("pcPr", Sheet2!$A$2:$I$18, MATCH(W248, Sheet2!$A$1:$I$1, 0), FALSE)</f>
        <v>#N/A</v>
      </c>
    </row>
    <row r="249" spans="1:46" ht="20.399999999999999" x14ac:dyDescent="0.2">
      <c r="A249" s="5">
        <v>278</v>
      </c>
      <c r="B249" s="5" t="s">
        <v>955</v>
      </c>
      <c r="C249" s="5" t="s">
        <v>956</v>
      </c>
      <c r="D249" s="5" t="s">
        <v>957</v>
      </c>
      <c r="E249" s="5" t="s">
        <v>16</v>
      </c>
      <c r="F249" s="5" t="s">
        <v>29</v>
      </c>
      <c r="G249" s="5" t="s">
        <v>17</v>
      </c>
      <c r="H249" s="5" t="s">
        <v>26</v>
      </c>
      <c r="I249" s="5" t="s">
        <v>27</v>
      </c>
      <c r="J249" s="5" t="s">
        <v>28</v>
      </c>
      <c r="K249" s="5" t="s">
        <v>27</v>
      </c>
      <c r="L249" s="5" t="s">
        <v>27</v>
      </c>
      <c r="M249" s="5" t="s">
        <v>27</v>
      </c>
      <c r="N249" s="5" t="s">
        <v>28</v>
      </c>
      <c r="Y249" s="4">
        <f t="shared" si="10"/>
        <v>3.25</v>
      </c>
      <c r="Z249" s="4" t="e">
        <f t="shared" si="11"/>
        <v>#N/A</v>
      </c>
      <c r="AA249" s="4">
        <f t="shared" si="9"/>
        <v>3.25</v>
      </c>
      <c r="AC249" s="4">
        <f>VLOOKUP("phyTh", Sheet2!$A$2:$I$10, MATCH(F249, Sheet2!$A$1:$I$1, 0), FALSE)</f>
        <v>0.6</v>
      </c>
      <c r="AD249" s="4">
        <f>VLOOKUP("phyPr", Sheet2!$A$2:$I$10, MATCH(G249, Sheet2!$A$1:$I$1, 0), FALSE)</f>
        <v>0.4</v>
      </c>
      <c r="AE249" s="4">
        <f>VLOOKUP("m1Th", Sheet2!$A$2:$I$10, MATCH(H249, Sheet2!$A$1:$I$1, 0), FALSE)</f>
        <v>1.2</v>
      </c>
      <c r="AF249" s="4">
        <f>VLOOKUP("beeTh", Sheet2!$A$2:$I$10, MATCH(I249, Sheet2!$A$1:$I$1, 0), FALSE)</f>
        <v>0</v>
      </c>
      <c r="AG249" s="4">
        <f>VLOOKUP("beePr", Sheet2!$A$2:$I$10, MATCH(J249, Sheet2!$A$1:$I$1, 0), FALSE)</f>
        <v>0.35</v>
      </c>
      <c r="AH249" s="4">
        <f>VLOOKUP("egTh", Sheet2!$A$2:$I$10, MATCH(K249, Sheet2!$A$1:$I$1, 0), FALSE)</f>
        <v>0</v>
      </c>
      <c r="AI249" s="4">
        <f>VLOOKUP("egPr", Sheet2!$A$2:$I$10, MATCH(L249, Sheet2!$A$1:$I$1, 0), FALSE)</f>
        <v>0</v>
      </c>
      <c r="AJ249" s="4">
        <f>VLOOKUP("emTh", Sheet2!$A$2:$I$10, MATCH(M249, Sheet2!$A$1:$I$1, 0), FALSE)</f>
        <v>0</v>
      </c>
      <c r="AK249" s="4">
        <f>VLOOKUP("eePr", Sheet2!$A$2:$I$10, MATCH(N249, Sheet2!$A$1:$I$1, 0), FALSE)</f>
        <v>0.7</v>
      </c>
      <c r="AM249" s="4" t="e">
        <f>VLOOKUP("m2Th", Sheet2!$A$2:$I$18, MATCH(P249, Sheet2!$A$1:$I$1, 0), FALSE)</f>
        <v>#N/A</v>
      </c>
      <c r="AN249" s="4" t="e">
        <f>VLOOKUP("chemTh", Sheet2!$A$2:$I$18, MATCH(Q249, Sheet2!$A$1:$I$1, 0), FALSE)</f>
        <v>#N/A</v>
      </c>
      <c r="AO249" s="4" t="e">
        <f>VLOOKUP("chemPr", Sheet2!$A$2:$I$18, MATCH(R249, Sheet2!$A$1:$I$1, 0), FALSE)</f>
        <v>#N/A</v>
      </c>
      <c r="AP249" s="4" t="e">
        <f>VLOOKUP("ppsTh", Sheet2!$A$2:$I$18, MATCH(S249, Sheet2!$A$1:$I$1, 0), FALSE)</f>
        <v>#N/A</v>
      </c>
      <c r="AQ249" s="4" t="e">
        <f>VLOOKUP("ppsPr", Sheet2!$A$2:$I$18, MATCH(T249, Sheet2!$A$1:$I$1, 0), FALSE)</f>
        <v>#N/A</v>
      </c>
      <c r="AR249" s="4" t="e">
        <f>VLOOKUP("wmpPr", Sheet2!$A$2:$I$18, MATCH(U249, Sheet2!$A$1:$I$1, 0), FALSE)</f>
        <v>#N/A</v>
      </c>
      <c r="AS249" s="4" t="e">
        <f>VLOOKUP("pcTh", Sheet2!$A$2:$I$18, MATCH(V249, Sheet2!$A$1:$I$1, 0), FALSE)</f>
        <v>#N/A</v>
      </c>
      <c r="AT249" s="4" t="e">
        <f>VLOOKUP("pcPr", Sheet2!$A$2:$I$18, MATCH(W249, Sheet2!$A$1:$I$1, 0), FALSE)</f>
        <v>#N/A</v>
      </c>
    </row>
    <row r="250" spans="1:46" x14ac:dyDescent="0.2">
      <c r="A250" s="5">
        <v>252</v>
      </c>
      <c r="B250" s="5" t="s">
        <v>958</v>
      </c>
      <c r="C250" s="5" t="s">
        <v>959</v>
      </c>
      <c r="D250" s="5" t="s">
        <v>960</v>
      </c>
      <c r="E250" s="5" t="s">
        <v>16</v>
      </c>
      <c r="F250" s="5" t="s">
        <v>27</v>
      </c>
      <c r="G250" s="5" t="s">
        <v>18</v>
      </c>
      <c r="H250" s="5" t="s">
        <v>28</v>
      </c>
      <c r="I250" s="5" t="s">
        <v>27</v>
      </c>
      <c r="J250" s="5" t="s">
        <v>17</v>
      </c>
      <c r="K250" s="5" t="s">
        <v>26</v>
      </c>
      <c r="L250" s="5" t="s">
        <v>18</v>
      </c>
      <c r="M250" s="5" t="s">
        <v>27</v>
      </c>
      <c r="N250" s="5" t="s">
        <v>26</v>
      </c>
      <c r="Y250" s="4">
        <f t="shared" si="10"/>
        <v>4.3499999999999996</v>
      </c>
      <c r="Z250" s="4" t="e">
        <f t="shared" si="11"/>
        <v>#N/A</v>
      </c>
      <c r="AA250" s="4">
        <f t="shared" si="9"/>
        <v>4.3499999999999996</v>
      </c>
      <c r="AC250" s="4">
        <f>VLOOKUP("phyTh", Sheet2!$A$2:$I$10, MATCH(F250, Sheet2!$A$1:$I$1, 0), FALSE)</f>
        <v>0</v>
      </c>
      <c r="AD250" s="4">
        <f>VLOOKUP("phyPr", Sheet2!$A$2:$I$10, MATCH(G250, Sheet2!$A$1:$I$1, 0), FALSE)</f>
        <v>0.45</v>
      </c>
      <c r="AE250" s="4">
        <f>VLOOKUP("m1Th", Sheet2!$A$2:$I$10, MATCH(H250, Sheet2!$A$1:$I$1, 0), FALSE)</f>
        <v>1.4</v>
      </c>
      <c r="AF250" s="4">
        <f>VLOOKUP("beeTh", Sheet2!$A$2:$I$10, MATCH(I250, Sheet2!$A$1:$I$1, 0), FALSE)</f>
        <v>0</v>
      </c>
      <c r="AG250" s="4">
        <f>VLOOKUP("beePr", Sheet2!$A$2:$I$10, MATCH(J250, Sheet2!$A$1:$I$1, 0), FALSE)</f>
        <v>0.4</v>
      </c>
      <c r="AH250" s="4">
        <f>VLOOKUP("egTh", Sheet2!$A$2:$I$10, MATCH(K250, Sheet2!$A$1:$I$1, 0), FALSE)</f>
        <v>0.6</v>
      </c>
      <c r="AI250" s="4">
        <f>VLOOKUP("egPr", Sheet2!$A$2:$I$10, MATCH(L250, Sheet2!$A$1:$I$1, 0), FALSE)</f>
        <v>0.9</v>
      </c>
      <c r="AJ250" s="4">
        <f>VLOOKUP("emTh", Sheet2!$A$2:$I$10, MATCH(M250, Sheet2!$A$1:$I$1, 0), FALSE)</f>
        <v>0</v>
      </c>
      <c r="AK250" s="4">
        <f>VLOOKUP("eePr", Sheet2!$A$2:$I$10, MATCH(N250, Sheet2!$A$1:$I$1, 0), FALSE)</f>
        <v>0.6</v>
      </c>
      <c r="AM250" s="4" t="e">
        <f>VLOOKUP("m2Th", Sheet2!$A$2:$I$18, MATCH(P250, Sheet2!$A$1:$I$1, 0), FALSE)</f>
        <v>#N/A</v>
      </c>
      <c r="AN250" s="4" t="e">
        <f>VLOOKUP("chemTh", Sheet2!$A$2:$I$18, MATCH(Q250, Sheet2!$A$1:$I$1, 0), FALSE)</f>
        <v>#N/A</v>
      </c>
      <c r="AO250" s="4" t="e">
        <f>VLOOKUP("chemPr", Sheet2!$A$2:$I$18, MATCH(R250, Sheet2!$A$1:$I$1, 0), FALSE)</f>
        <v>#N/A</v>
      </c>
      <c r="AP250" s="4" t="e">
        <f>VLOOKUP("ppsTh", Sheet2!$A$2:$I$18, MATCH(S250, Sheet2!$A$1:$I$1, 0), FALSE)</f>
        <v>#N/A</v>
      </c>
      <c r="AQ250" s="4" t="e">
        <f>VLOOKUP("ppsPr", Sheet2!$A$2:$I$18, MATCH(T250, Sheet2!$A$1:$I$1, 0), FALSE)</f>
        <v>#N/A</v>
      </c>
      <c r="AR250" s="4" t="e">
        <f>VLOOKUP("wmpPr", Sheet2!$A$2:$I$18, MATCH(U250, Sheet2!$A$1:$I$1, 0), FALSE)</f>
        <v>#N/A</v>
      </c>
      <c r="AS250" s="4" t="e">
        <f>VLOOKUP("pcTh", Sheet2!$A$2:$I$18, MATCH(V250, Sheet2!$A$1:$I$1, 0), FALSE)</f>
        <v>#N/A</v>
      </c>
      <c r="AT250" s="4" t="e">
        <f>VLOOKUP("pcPr", Sheet2!$A$2:$I$18, MATCH(W250, Sheet2!$A$1:$I$1, 0), FALSE)</f>
        <v>#N/A</v>
      </c>
    </row>
    <row r="251" spans="1:46" x14ac:dyDescent="0.2">
      <c r="A251" s="5">
        <v>318</v>
      </c>
      <c r="B251" s="5" t="s">
        <v>961</v>
      </c>
      <c r="C251" s="5" t="s">
        <v>962</v>
      </c>
      <c r="D251" s="5" t="s">
        <v>963</v>
      </c>
      <c r="E251" s="5" t="s">
        <v>16</v>
      </c>
      <c r="F251" s="5" t="s">
        <v>27</v>
      </c>
      <c r="G251" s="5" t="s">
        <v>29</v>
      </c>
      <c r="H251" s="5" t="s">
        <v>27</v>
      </c>
      <c r="I251" s="5" t="s">
        <v>27</v>
      </c>
      <c r="J251" s="5" t="s">
        <v>18</v>
      </c>
      <c r="K251" s="5" t="s">
        <v>27</v>
      </c>
      <c r="L251" s="5" t="s">
        <v>28</v>
      </c>
      <c r="M251" s="5" t="s">
        <v>27</v>
      </c>
      <c r="N251" s="5" t="s">
        <v>28</v>
      </c>
      <c r="Y251" s="4">
        <f t="shared" si="10"/>
        <v>2.0499999999999998</v>
      </c>
      <c r="Z251" s="4" t="e">
        <f t="shared" si="11"/>
        <v>#N/A</v>
      </c>
      <c r="AA251" s="4">
        <f t="shared" si="9"/>
        <v>2.0499999999999998</v>
      </c>
      <c r="AC251" s="4">
        <f>VLOOKUP("phyTh", Sheet2!$A$2:$I$10, MATCH(F251, Sheet2!$A$1:$I$1, 0), FALSE)</f>
        <v>0</v>
      </c>
      <c r="AD251" s="4">
        <f>VLOOKUP("phyPr", Sheet2!$A$2:$I$10, MATCH(G251, Sheet2!$A$1:$I$1, 0), FALSE)</f>
        <v>0.2</v>
      </c>
      <c r="AE251" s="4">
        <f>VLOOKUP("m1Th", Sheet2!$A$2:$I$10, MATCH(H251, Sheet2!$A$1:$I$1, 0), FALSE)</f>
        <v>0</v>
      </c>
      <c r="AF251" s="4">
        <f>VLOOKUP("beeTh", Sheet2!$A$2:$I$10, MATCH(I251, Sheet2!$A$1:$I$1, 0), FALSE)</f>
        <v>0</v>
      </c>
      <c r="AG251" s="4">
        <f>VLOOKUP("beePr", Sheet2!$A$2:$I$10, MATCH(J251, Sheet2!$A$1:$I$1, 0), FALSE)</f>
        <v>0.45</v>
      </c>
      <c r="AH251" s="4">
        <f>VLOOKUP("egTh", Sheet2!$A$2:$I$10, MATCH(K251, Sheet2!$A$1:$I$1, 0), FALSE)</f>
        <v>0</v>
      </c>
      <c r="AI251" s="4">
        <f>VLOOKUP("egPr", Sheet2!$A$2:$I$10, MATCH(L251, Sheet2!$A$1:$I$1, 0), FALSE)</f>
        <v>0.7</v>
      </c>
      <c r="AJ251" s="4">
        <f>VLOOKUP("emTh", Sheet2!$A$2:$I$10, MATCH(M251, Sheet2!$A$1:$I$1, 0), FALSE)</f>
        <v>0</v>
      </c>
      <c r="AK251" s="4">
        <f>VLOOKUP("eePr", Sheet2!$A$2:$I$10, MATCH(N251, Sheet2!$A$1:$I$1, 0), FALSE)</f>
        <v>0.7</v>
      </c>
      <c r="AM251" s="4" t="e">
        <f>VLOOKUP("m2Th", Sheet2!$A$2:$I$18, MATCH(P251, Sheet2!$A$1:$I$1, 0), FALSE)</f>
        <v>#N/A</v>
      </c>
      <c r="AN251" s="4" t="e">
        <f>VLOOKUP("chemTh", Sheet2!$A$2:$I$18, MATCH(Q251, Sheet2!$A$1:$I$1, 0), FALSE)</f>
        <v>#N/A</v>
      </c>
      <c r="AO251" s="4" t="e">
        <f>VLOOKUP("chemPr", Sheet2!$A$2:$I$18, MATCH(R251, Sheet2!$A$1:$I$1, 0), FALSE)</f>
        <v>#N/A</v>
      </c>
      <c r="AP251" s="4" t="e">
        <f>VLOOKUP("ppsTh", Sheet2!$A$2:$I$18, MATCH(S251, Sheet2!$A$1:$I$1, 0), FALSE)</f>
        <v>#N/A</v>
      </c>
      <c r="AQ251" s="4" t="e">
        <f>VLOOKUP("ppsPr", Sheet2!$A$2:$I$18, MATCH(T251, Sheet2!$A$1:$I$1, 0), FALSE)</f>
        <v>#N/A</v>
      </c>
      <c r="AR251" s="4" t="e">
        <f>VLOOKUP("wmpPr", Sheet2!$A$2:$I$18, MATCH(U251, Sheet2!$A$1:$I$1, 0), FALSE)</f>
        <v>#N/A</v>
      </c>
      <c r="AS251" s="4" t="e">
        <f>VLOOKUP("pcTh", Sheet2!$A$2:$I$18, MATCH(V251, Sheet2!$A$1:$I$1, 0), FALSE)</f>
        <v>#N/A</v>
      </c>
      <c r="AT251" s="4" t="e">
        <f>VLOOKUP("pcPr", Sheet2!$A$2:$I$18, MATCH(W251, Sheet2!$A$1:$I$1, 0), FALSE)</f>
        <v>#N/A</v>
      </c>
    </row>
    <row r="252" spans="1:46" x14ac:dyDescent="0.2">
      <c r="A252" s="5">
        <v>262</v>
      </c>
      <c r="B252" s="5" t="s">
        <v>964</v>
      </c>
      <c r="C252" s="5" t="s">
        <v>965</v>
      </c>
      <c r="D252" s="5" t="s">
        <v>966</v>
      </c>
      <c r="E252" s="5" t="s">
        <v>16</v>
      </c>
      <c r="F252" s="5" t="s">
        <v>26</v>
      </c>
      <c r="G252" s="5" t="s">
        <v>19</v>
      </c>
      <c r="H252" s="5" t="s">
        <v>27</v>
      </c>
      <c r="I252" s="5" t="s">
        <v>27</v>
      </c>
      <c r="J252" s="5" t="s">
        <v>17</v>
      </c>
      <c r="K252" s="5" t="s">
        <v>28</v>
      </c>
      <c r="L252" s="5" t="s">
        <v>18</v>
      </c>
      <c r="M252" s="5" t="s">
        <v>27</v>
      </c>
      <c r="N252" s="5" t="s">
        <v>26</v>
      </c>
      <c r="Y252" s="4">
        <f t="shared" si="10"/>
        <v>4</v>
      </c>
      <c r="Z252" s="4" t="e">
        <f t="shared" si="11"/>
        <v>#N/A</v>
      </c>
      <c r="AA252" s="4">
        <f t="shared" si="9"/>
        <v>4</v>
      </c>
      <c r="AC252" s="4">
        <f>VLOOKUP("phyTh", Sheet2!$A$2:$I$10, MATCH(F252, Sheet2!$A$1:$I$1, 0), FALSE)</f>
        <v>0.9</v>
      </c>
      <c r="AD252" s="4">
        <f>VLOOKUP("phyPr", Sheet2!$A$2:$I$10, MATCH(G252, Sheet2!$A$1:$I$1, 0), FALSE)</f>
        <v>0.5</v>
      </c>
      <c r="AE252" s="4">
        <f>VLOOKUP("m1Th", Sheet2!$A$2:$I$10, MATCH(H252, Sheet2!$A$1:$I$1, 0), FALSE)</f>
        <v>0</v>
      </c>
      <c r="AF252" s="4">
        <f>VLOOKUP("beeTh", Sheet2!$A$2:$I$10, MATCH(I252, Sheet2!$A$1:$I$1, 0), FALSE)</f>
        <v>0</v>
      </c>
      <c r="AG252" s="4">
        <f>VLOOKUP("beePr", Sheet2!$A$2:$I$10, MATCH(J252, Sheet2!$A$1:$I$1, 0), FALSE)</f>
        <v>0.4</v>
      </c>
      <c r="AH252" s="4">
        <f>VLOOKUP("egTh", Sheet2!$A$2:$I$10, MATCH(K252, Sheet2!$A$1:$I$1, 0), FALSE)</f>
        <v>0.7</v>
      </c>
      <c r="AI252" s="4">
        <f>VLOOKUP("egPr", Sheet2!$A$2:$I$10, MATCH(L252, Sheet2!$A$1:$I$1, 0), FALSE)</f>
        <v>0.9</v>
      </c>
      <c r="AJ252" s="4">
        <f>VLOOKUP("emTh", Sheet2!$A$2:$I$10, MATCH(M252, Sheet2!$A$1:$I$1, 0), FALSE)</f>
        <v>0</v>
      </c>
      <c r="AK252" s="4">
        <f>VLOOKUP("eePr", Sheet2!$A$2:$I$10, MATCH(N252, Sheet2!$A$1:$I$1, 0), FALSE)</f>
        <v>0.6</v>
      </c>
      <c r="AM252" s="4" t="e">
        <f>VLOOKUP("m2Th", Sheet2!$A$2:$I$18, MATCH(P252, Sheet2!$A$1:$I$1, 0), FALSE)</f>
        <v>#N/A</v>
      </c>
      <c r="AN252" s="4" t="e">
        <f>VLOOKUP("chemTh", Sheet2!$A$2:$I$18, MATCH(Q252, Sheet2!$A$1:$I$1, 0), FALSE)</f>
        <v>#N/A</v>
      </c>
      <c r="AO252" s="4" t="e">
        <f>VLOOKUP("chemPr", Sheet2!$A$2:$I$18, MATCH(R252, Sheet2!$A$1:$I$1, 0), FALSE)</f>
        <v>#N/A</v>
      </c>
      <c r="AP252" s="4" t="e">
        <f>VLOOKUP("ppsTh", Sheet2!$A$2:$I$18, MATCH(S252, Sheet2!$A$1:$I$1, 0), FALSE)</f>
        <v>#N/A</v>
      </c>
      <c r="AQ252" s="4" t="e">
        <f>VLOOKUP("ppsPr", Sheet2!$A$2:$I$18, MATCH(T252, Sheet2!$A$1:$I$1, 0), FALSE)</f>
        <v>#N/A</v>
      </c>
      <c r="AR252" s="4" t="e">
        <f>VLOOKUP("wmpPr", Sheet2!$A$2:$I$18, MATCH(U252, Sheet2!$A$1:$I$1, 0), FALSE)</f>
        <v>#N/A</v>
      </c>
      <c r="AS252" s="4" t="e">
        <f>VLOOKUP("pcTh", Sheet2!$A$2:$I$18, MATCH(V252, Sheet2!$A$1:$I$1, 0), FALSE)</f>
        <v>#N/A</v>
      </c>
      <c r="AT252" s="4" t="e">
        <f>VLOOKUP("pcPr", Sheet2!$A$2:$I$18, MATCH(W252, Sheet2!$A$1:$I$1, 0), FALSE)</f>
        <v>#N/A</v>
      </c>
    </row>
    <row r="253" spans="1:46" x14ac:dyDescent="0.2">
      <c r="A253" s="5">
        <v>315</v>
      </c>
      <c r="B253" s="5" t="s">
        <v>967</v>
      </c>
      <c r="C253" s="5" t="s">
        <v>968</v>
      </c>
      <c r="D253" s="5" t="s">
        <v>969</v>
      </c>
      <c r="E253" s="5" t="s">
        <v>16</v>
      </c>
      <c r="F253" s="5" t="s">
        <v>27</v>
      </c>
      <c r="G253" s="5" t="s">
        <v>19</v>
      </c>
      <c r="H253" s="5" t="s">
        <v>27</v>
      </c>
      <c r="I253" s="5" t="s">
        <v>27</v>
      </c>
      <c r="J253" s="5" t="s">
        <v>17</v>
      </c>
      <c r="K253" s="5" t="s">
        <v>27</v>
      </c>
      <c r="L253" s="5" t="s">
        <v>29</v>
      </c>
      <c r="M253" s="5" t="s">
        <v>27</v>
      </c>
      <c r="N253" s="5" t="s">
        <v>17</v>
      </c>
      <c r="Y253" s="4">
        <f t="shared" si="10"/>
        <v>2.1</v>
      </c>
      <c r="Z253" s="4" t="e">
        <f t="shared" si="11"/>
        <v>#N/A</v>
      </c>
      <c r="AA253" s="4">
        <f t="shared" si="9"/>
        <v>2.1</v>
      </c>
      <c r="AC253" s="4">
        <f>VLOOKUP("phyTh", Sheet2!$A$2:$I$10, MATCH(F253, Sheet2!$A$1:$I$1, 0), FALSE)</f>
        <v>0</v>
      </c>
      <c r="AD253" s="4">
        <f>VLOOKUP("phyPr", Sheet2!$A$2:$I$10, MATCH(G253, Sheet2!$A$1:$I$1, 0), FALSE)</f>
        <v>0.5</v>
      </c>
      <c r="AE253" s="4">
        <f>VLOOKUP("m1Th", Sheet2!$A$2:$I$10, MATCH(H253, Sheet2!$A$1:$I$1, 0), FALSE)</f>
        <v>0</v>
      </c>
      <c r="AF253" s="4">
        <f>VLOOKUP("beeTh", Sheet2!$A$2:$I$10, MATCH(I253, Sheet2!$A$1:$I$1, 0), FALSE)</f>
        <v>0</v>
      </c>
      <c r="AG253" s="4">
        <f>VLOOKUP("beePr", Sheet2!$A$2:$I$10, MATCH(J253, Sheet2!$A$1:$I$1, 0), FALSE)</f>
        <v>0.4</v>
      </c>
      <c r="AH253" s="4">
        <f>VLOOKUP("egTh", Sheet2!$A$2:$I$10, MATCH(K253, Sheet2!$A$1:$I$1, 0), FALSE)</f>
        <v>0</v>
      </c>
      <c r="AI253" s="4">
        <f>VLOOKUP("egPr", Sheet2!$A$2:$I$10, MATCH(L253, Sheet2!$A$1:$I$1, 0), FALSE)</f>
        <v>0.4</v>
      </c>
      <c r="AJ253" s="4">
        <f>VLOOKUP("emTh", Sheet2!$A$2:$I$10, MATCH(M253, Sheet2!$A$1:$I$1, 0), FALSE)</f>
        <v>0</v>
      </c>
      <c r="AK253" s="4">
        <f>VLOOKUP("eePr", Sheet2!$A$2:$I$10, MATCH(N253, Sheet2!$A$1:$I$1, 0), FALSE)</f>
        <v>0.8</v>
      </c>
      <c r="AM253" s="4" t="e">
        <f>VLOOKUP("m2Th", Sheet2!$A$2:$I$18, MATCH(P253, Sheet2!$A$1:$I$1, 0), FALSE)</f>
        <v>#N/A</v>
      </c>
      <c r="AN253" s="4" t="e">
        <f>VLOOKUP("chemTh", Sheet2!$A$2:$I$18, MATCH(Q253, Sheet2!$A$1:$I$1, 0), FALSE)</f>
        <v>#N/A</v>
      </c>
      <c r="AO253" s="4" t="e">
        <f>VLOOKUP("chemPr", Sheet2!$A$2:$I$18, MATCH(R253, Sheet2!$A$1:$I$1, 0), FALSE)</f>
        <v>#N/A</v>
      </c>
      <c r="AP253" s="4" t="e">
        <f>VLOOKUP("ppsTh", Sheet2!$A$2:$I$18, MATCH(S253, Sheet2!$A$1:$I$1, 0), FALSE)</f>
        <v>#N/A</v>
      </c>
      <c r="AQ253" s="4" t="e">
        <f>VLOOKUP("ppsPr", Sheet2!$A$2:$I$18, MATCH(T253, Sheet2!$A$1:$I$1, 0), FALSE)</f>
        <v>#N/A</v>
      </c>
      <c r="AR253" s="4" t="e">
        <f>VLOOKUP("wmpPr", Sheet2!$A$2:$I$18, MATCH(U253, Sheet2!$A$1:$I$1, 0), FALSE)</f>
        <v>#N/A</v>
      </c>
      <c r="AS253" s="4" t="e">
        <f>VLOOKUP("pcTh", Sheet2!$A$2:$I$18, MATCH(V253, Sheet2!$A$1:$I$1, 0), FALSE)</f>
        <v>#N/A</v>
      </c>
      <c r="AT253" s="4" t="e">
        <f>VLOOKUP("pcPr", Sheet2!$A$2:$I$18, MATCH(W253, Sheet2!$A$1:$I$1, 0), FALSE)</f>
        <v>#N/A</v>
      </c>
    </row>
    <row r="254" spans="1:46" x14ac:dyDescent="0.2">
      <c r="A254" s="5">
        <v>114</v>
      </c>
      <c r="B254" s="5" t="s">
        <v>970</v>
      </c>
      <c r="C254" s="5" t="s">
        <v>971</v>
      </c>
      <c r="D254" s="5" t="s">
        <v>972</v>
      </c>
      <c r="E254" s="5" t="s">
        <v>16</v>
      </c>
      <c r="F254" s="5" t="s">
        <v>18</v>
      </c>
      <c r="G254" s="5" t="s">
        <v>18</v>
      </c>
      <c r="H254" s="5" t="s">
        <v>17</v>
      </c>
      <c r="I254" s="5" t="s">
        <v>17</v>
      </c>
      <c r="J254" s="5" t="s">
        <v>18</v>
      </c>
      <c r="K254" s="5" t="s">
        <v>45</v>
      </c>
      <c r="L254" s="5" t="s">
        <v>18</v>
      </c>
      <c r="M254" s="5" t="s">
        <v>45</v>
      </c>
      <c r="N254" s="5" t="s">
        <v>17</v>
      </c>
      <c r="Y254" s="4">
        <f t="shared" si="10"/>
        <v>7.7500000000000009</v>
      </c>
      <c r="Z254" s="4" t="e">
        <f t="shared" si="11"/>
        <v>#N/A</v>
      </c>
      <c r="AA254" s="4">
        <f t="shared" si="9"/>
        <v>7.7500000000000009</v>
      </c>
      <c r="AC254" s="4">
        <f>VLOOKUP("phyTh", Sheet2!$A$2:$I$10, MATCH(F254, Sheet2!$A$1:$I$1, 0), FALSE)</f>
        <v>1.35</v>
      </c>
      <c r="AD254" s="4">
        <f>VLOOKUP("phyPr", Sheet2!$A$2:$I$10, MATCH(G254, Sheet2!$A$1:$I$1, 0), FALSE)</f>
        <v>0.45</v>
      </c>
      <c r="AE254" s="4">
        <f>VLOOKUP("m1Th", Sheet2!$A$2:$I$10, MATCH(H254, Sheet2!$A$1:$I$1, 0), FALSE)</f>
        <v>1.6</v>
      </c>
      <c r="AF254" s="4">
        <f>VLOOKUP("beeTh", Sheet2!$A$2:$I$10, MATCH(I254, Sheet2!$A$1:$I$1, 0), FALSE)</f>
        <v>1.2</v>
      </c>
      <c r="AG254" s="4">
        <f>VLOOKUP("beePr", Sheet2!$A$2:$I$10, MATCH(J254, Sheet2!$A$1:$I$1, 0), FALSE)</f>
        <v>0.45</v>
      </c>
      <c r="AH254" s="4">
        <f>VLOOKUP("egTh", Sheet2!$A$2:$I$10, MATCH(K254, Sheet2!$A$1:$I$1, 0), FALSE)</f>
        <v>0.5</v>
      </c>
      <c r="AI254" s="4">
        <f>VLOOKUP("egPr", Sheet2!$A$2:$I$10, MATCH(L254, Sheet2!$A$1:$I$1, 0), FALSE)</f>
        <v>0.9</v>
      </c>
      <c r="AJ254" s="4">
        <f>VLOOKUP("emTh", Sheet2!$A$2:$I$10, MATCH(M254, Sheet2!$A$1:$I$1, 0), FALSE)</f>
        <v>0.5</v>
      </c>
      <c r="AK254" s="4">
        <f>VLOOKUP("eePr", Sheet2!$A$2:$I$10, MATCH(N254, Sheet2!$A$1:$I$1, 0), FALSE)</f>
        <v>0.8</v>
      </c>
      <c r="AM254" s="4" t="e">
        <f>VLOOKUP("m2Th", Sheet2!$A$2:$I$18, MATCH(P254, Sheet2!$A$1:$I$1, 0), FALSE)</f>
        <v>#N/A</v>
      </c>
      <c r="AN254" s="4" t="e">
        <f>VLOOKUP("chemTh", Sheet2!$A$2:$I$18, MATCH(Q254, Sheet2!$A$1:$I$1, 0), FALSE)</f>
        <v>#N/A</v>
      </c>
      <c r="AO254" s="4" t="e">
        <f>VLOOKUP("chemPr", Sheet2!$A$2:$I$18, MATCH(R254, Sheet2!$A$1:$I$1, 0), FALSE)</f>
        <v>#N/A</v>
      </c>
      <c r="AP254" s="4" t="e">
        <f>VLOOKUP("ppsTh", Sheet2!$A$2:$I$18, MATCH(S254, Sheet2!$A$1:$I$1, 0), FALSE)</f>
        <v>#N/A</v>
      </c>
      <c r="AQ254" s="4" t="e">
        <f>VLOOKUP("ppsPr", Sheet2!$A$2:$I$18, MATCH(T254, Sheet2!$A$1:$I$1, 0), FALSE)</f>
        <v>#N/A</v>
      </c>
      <c r="AR254" s="4" t="e">
        <f>VLOOKUP("wmpPr", Sheet2!$A$2:$I$18, MATCH(U254, Sheet2!$A$1:$I$1, 0), FALSE)</f>
        <v>#N/A</v>
      </c>
      <c r="AS254" s="4" t="e">
        <f>VLOOKUP("pcTh", Sheet2!$A$2:$I$18, MATCH(V254, Sheet2!$A$1:$I$1, 0), FALSE)</f>
        <v>#N/A</v>
      </c>
      <c r="AT254" s="4" t="e">
        <f>VLOOKUP("pcPr", Sheet2!$A$2:$I$18, MATCH(W254, Sheet2!$A$1:$I$1, 0), FALSE)</f>
        <v>#N/A</v>
      </c>
    </row>
    <row r="255" spans="1:46" x14ac:dyDescent="0.2">
      <c r="A255" s="5">
        <v>302</v>
      </c>
      <c r="B255" s="5" t="s">
        <v>973</v>
      </c>
      <c r="C255" s="5" t="s">
        <v>974</v>
      </c>
      <c r="D255" s="5" t="s">
        <v>975</v>
      </c>
      <c r="E255" s="5" t="s">
        <v>16</v>
      </c>
      <c r="F255" s="5" t="s">
        <v>27</v>
      </c>
      <c r="G255" s="5" t="s">
        <v>18</v>
      </c>
      <c r="H255" s="5" t="s">
        <v>27</v>
      </c>
      <c r="I255" s="5" t="s">
        <v>27</v>
      </c>
      <c r="J255" s="5" t="s">
        <v>17</v>
      </c>
      <c r="K255" s="5" t="s">
        <v>27</v>
      </c>
      <c r="L255" s="5" t="s">
        <v>17</v>
      </c>
      <c r="M255" s="5" t="s">
        <v>27</v>
      </c>
      <c r="N255" s="5" t="s">
        <v>28</v>
      </c>
      <c r="Y255" s="4">
        <f t="shared" si="10"/>
        <v>2.35</v>
      </c>
      <c r="Z255" s="4" t="e">
        <f t="shared" si="11"/>
        <v>#N/A</v>
      </c>
      <c r="AA255" s="4">
        <f t="shared" si="9"/>
        <v>2.35</v>
      </c>
      <c r="AC255" s="4">
        <f>VLOOKUP("phyTh", Sheet2!$A$2:$I$10, MATCH(F255, Sheet2!$A$1:$I$1, 0), FALSE)</f>
        <v>0</v>
      </c>
      <c r="AD255" s="4">
        <f>VLOOKUP("phyPr", Sheet2!$A$2:$I$10, MATCH(G255, Sheet2!$A$1:$I$1, 0), FALSE)</f>
        <v>0.45</v>
      </c>
      <c r="AE255" s="4">
        <f>VLOOKUP("m1Th", Sheet2!$A$2:$I$10, MATCH(H255, Sheet2!$A$1:$I$1, 0), FALSE)</f>
        <v>0</v>
      </c>
      <c r="AF255" s="4">
        <f>VLOOKUP("beeTh", Sheet2!$A$2:$I$10, MATCH(I255, Sheet2!$A$1:$I$1, 0), FALSE)</f>
        <v>0</v>
      </c>
      <c r="AG255" s="4">
        <f>VLOOKUP("beePr", Sheet2!$A$2:$I$10, MATCH(J255, Sheet2!$A$1:$I$1, 0), FALSE)</f>
        <v>0.4</v>
      </c>
      <c r="AH255" s="4">
        <f>VLOOKUP("egTh", Sheet2!$A$2:$I$10, MATCH(K255, Sheet2!$A$1:$I$1, 0), FALSE)</f>
        <v>0</v>
      </c>
      <c r="AI255" s="4">
        <f>VLOOKUP("egPr", Sheet2!$A$2:$I$10, MATCH(L255, Sheet2!$A$1:$I$1, 0), FALSE)</f>
        <v>0.8</v>
      </c>
      <c r="AJ255" s="4">
        <f>VLOOKUP("emTh", Sheet2!$A$2:$I$10, MATCH(M255, Sheet2!$A$1:$I$1, 0), FALSE)</f>
        <v>0</v>
      </c>
      <c r="AK255" s="4">
        <f>VLOOKUP("eePr", Sheet2!$A$2:$I$10, MATCH(N255, Sheet2!$A$1:$I$1, 0), FALSE)</f>
        <v>0.7</v>
      </c>
      <c r="AM255" s="4" t="e">
        <f>VLOOKUP("m2Th", Sheet2!$A$2:$I$18, MATCH(P255, Sheet2!$A$1:$I$1, 0), FALSE)</f>
        <v>#N/A</v>
      </c>
      <c r="AN255" s="4" t="e">
        <f>VLOOKUP("chemTh", Sheet2!$A$2:$I$18, MATCH(Q255, Sheet2!$A$1:$I$1, 0), FALSE)</f>
        <v>#N/A</v>
      </c>
      <c r="AO255" s="4" t="e">
        <f>VLOOKUP("chemPr", Sheet2!$A$2:$I$18, MATCH(R255, Sheet2!$A$1:$I$1, 0), FALSE)</f>
        <v>#N/A</v>
      </c>
      <c r="AP255" s="4" t="e">
        <f>VLOOKUP("ppsTh", Sheet2!$A$2:$I$18, MATCH(S255, Sheet2!$A$1:$I$1, 0), FALSE)</f>
        <v>#N/A</v>
      </c>
      <c r="AQ255" s="4" t="e">
        <f>VLOOKUP("ppsPr", Sheet2!$A$2:$I$18, MATCH(T255, Sheet2!$A$1:$I$1, 0), FALSE)</f>
        <v>#N/A</v>
      </c>
      <c r="AR255" s="4" t="e">
        <f>VLOOKUP("wmpPr", Sheet2!$A$2:$I$18, MATCH(U255, Sheet2!$A$1:$I$1, 0), FALSE)</f>
        <v>#N/A</v>
      </c>
      <c r="AS255" s="4" t="e">
        <f>VLOOKUP("pcTh", Sheet2!$A$2:$I$18, MATCH(V255, Sheet2!$A$1:$I$1, 0), FALSE)</f>
        <v>#N/A</v>
      </c>
      <c r="AT255" s="4" t="e">
        <f>VLOOKUP("pcPr", Sheet2!$A$2:$I$18, MATCH(W255, Sheet2!$A$1:$I$1, 0), FALSE)</f>
        <v>#N/A</v>
      </c>
    </row>
    <row r="256" spans="1:46" x14ac:dyDescent="0.2">
      <c r="A256" s="5">
        <v>296</v>
      </c>
      <c r="B256" s="5" t="s">
        <v>976</v>
      </c>
      <c r="C256" s="5" t="s">
        <v>977</v>
      </c>
      <c r="D256" s="5" t="s">
        <v>978</v>
      </c>
      <c r="E256" s="5" t="s">
        <v>16</v>
      </c>
      <c r="F256" s="5" t="s">
        <v>27</v>
      </c>
      <c r="G256" s="5" t="s">
        <v>18</v>
      </c>
      <c r="H256" s="5" t="s">
        <v>27</v>
      </c>
      <c r="I256" s="5" t="s">
        <v>27</v>
      </c>
      <c r="J256" s="5" t="s">
        <v>19</v>
      </c>
      <c r="K256" s="5" t="s">
        <v>27</v>
      </c>
      <c r="L256" s="5" t="s">
        <v>17</v>
      </c>
      <c r="M256" s="5" t="s">
        <v>27</v>
      </c>
      <c r="N256" s="5" t="s">
        <v>17</v>
      </c>
      <c r="Y256" s="4">
        <f t="shared" si="10"/>
        <v>2.5499999999999998</v>
      </c>
      <c r="Z256" s="4" t="e">
        <f t="shared" si="11"/>
        <v>#N/A</v>
      </c>
      <c r="AA256" s="4">
        <f t="shared" si="9"/>
        <v>2.5499999999999998</v>
      </c>
      <c r="AC256" s="4">
        <f>VLOOKUP("phyTh", Sheet2!$A$2:$I$10, MATCH(F256, Sheet2!$A$1:$I$1, 0), FALSE)</f>
        <v>0</v>
      </c>
      <c r="AD256" s="4">
        <f>VLOOKUP("phyPr", Sheet2!$A$2:$I$10, MATCH(G256, Sheet2!$A$1:$I$1, 0), FALSE)</f>
        <v>0.45</v>
      </c>
      <c r="AE256" s="4">
        <f>VLOOKUP("m1Th", Sheet2!$A$2:$I$10, MATCH(H256, Sheet2!$A$1:$I$1, 0), FALSE)</f>
        <v>0</v>
      </c>
      <c r="AF256" s="4">
        <f>VLOOKUP("beeTh", Sheet2!$A$2:$I$10, MATCH(I256, Sheet2!$A$1:$I$1, 0), FALSE)</f>
        <v>0</v>
      </c>
      <c r="AG256" s="4">
        <f>VLOOKUP("beePr", Sheet2!$A$2:$I$10, MATCH(J256, Sheet2!$A$1:$I$1, 0), FALSE)</f>
        <v>0.5</v>
      </c>
      <c r="AH256" s="4">
        <f>VLOOKUP("egTh", Sheet2!$A$2:$I$10, MATCH(K256, Sheet2!$A$1:$I$1, 0), FALSE)</f>
        <v>0</v>
      </c>
      <c r="AI256" s="4">
        <f>VLOOKUP("egPr", Sheet2!$A$2:$I$10, MATCH(L256, Sheet2!$A$1:$I$1, 0), FALSE)</f>
        <v>0.8</v>
      </c>
      <c r="AJ256" s="4">
        <f>VLOOKUP("emTh", Sheet2!$A$2:$I$10, MATCH(M256, Sheet2!$A$1:$I$1, 0), FALSE)</f>
        <v>0</v>
      </c>
      <c r="AK256" s="4">
        <f>VLOOKUP("eePr", Sheet2!$A$2:$I$10, MATCH(N256, Sheet2!$A$1:$I$1, 0), FALSE)</f>
        <v>0.8</v>
      </c>
      <c r="AM256" s="4" t="e">
        <f>VLOOKUP("m2Th", Sheet2!$A$2:$I$18, MATCH(P256, Sheet2!$A$1:$I$1, 0), FALSE)</f>
        <v>#N/A</v>
      </c>
      <c r="AN256" s="4" t="e">
        <f>VLOOKUP("chemTh", Sheet2!$A$2:$I$18, MATCH(Q256, Sheet2!$A$1:$I$1, 0), FALSE)</f>
        <v>#N/A</v>
      </c>
      <c r="AO256" s="4" t="e">
        <f>VLOOKUP("chemPr", Sheet2!$A$2:$I$18, MATCH(R256, Sheet2!$A$1:$I$1, 0), FALSE)</f>
        <v>#N/A</v>
      </c>
      <c r="AP256" s="4" t="e">
        <f>VLOOKUP("ppsTh", Sheet2!$A$2:$I$18, MATCH(S256, Sheet2!$A$1:$I$1, 0), FALSE)</f>
        <v>#N/A</v>
      </c>
      <c r="AQ256" s="4" t="e">
        <f>VLOOKUP("ppsPr", Sheet2!$A$2:$I$18, MATCH(T256, Sheet2!$A$1:$I$1, 0), FALSE)</f>
        <v>#N/A</v>
      </c>
      <c r="AR256" s="4" t="e">
        <f>VLOOKUP("wmpPr", Sheet2!$A$2:$I$18, MATCH(U256, Sheet2!$A$1:$I$1, 0), FALSE)</f>
        <v>#N/A</v>
      </c>
      <c r="AS256" s="4" t="e">
        <f>VLOOKUP("pcTh", Sheet2!$A$2:$I$18, MATCH(V256, Sheet2!$A$1:$I$1, 0), FALSE)</f>
        <v>#N/A</v>
      </c>
      <c r="AT256" s="4" t="e">
        <f>VLOOKUP("pcPr", Sheet2!$A$2:$I$18, MATCH(W256, Sheet2!$A$1:$I$1, 0), FALSE)</f>
        <v>#N/A</v>
      </c>
    </row>
    <row r="257" spans="1:46" x14ac:dyDescent="0.2">
      <c r="A257" s="5">
        <v>239</v>
      </c>
      <c r="B257" s="5" t="s">
        <v>979</v>
      </c>
      <c r="C257" s="5" t="s">
        <v>980</v>
      </c>
      <c r="D257" s="5" t="s">
        <v>981</v>
      </c>
      <c r="E257" s="5" t="s">
        <v>16</v>
      </c>
      <c r="F257" s="5" t="s">
        <v>27</v>
      </c>
      <c r="G257" s="5" t="s">
        <v>18</v>
      </c>
      <c r="H257" s="5" t="s">
        <v>45</v>
      </c>
      <c r="I257" s="5" t="s">
        <v>26</v>
      </c>
      <c r="J257" s="5" t="s">
        <v>18</v>
      </c>
      <c r="K257" s="5" t="s">
        <v>29</v>
      </c>
      <c r="L257" s="5" t="s">
        <v>18</v>
      </c>
      <c r="M257" s="5" t="s">
        <v>27</v>
      </c>
      <c r="N257" s="5" t="s">
        <v>17</v>
      </c>
      <c r="Y257" s="4">
        <f t="shared" si="10"/>
        <v>4.9000000000000004</v>
      </c>
      <c r="Z257" s="4" t="e">
        <f t="shared" si="11"/>
        <v>#N/A</v>
      </c>
      <c r="AA257" s="4">
        <f t="shared" si="9"/>
        <v>4.9000000000000004</v>
      </c>
      <c r="AC257" s="4">
        <f>VLOOKUP("phyTh", Sheet2!$A$2:$I$10, MATCH(F257, Sheet2!$A$1:$I$1, 0), FALSE)</f>
        <v>0</v>
      </c>
      <c r="AD257" s="4">
        <f>VLOOKUP("phyPr", Sheet2!$A$2:$I$10, MATCH(G257, Sheet2!$A$1:$I$1, 0), FALSE)</f>
        <v>0.45</v>
      </c>
      <c r="AE257" s="4">
        <f>VLOOKUP("m1Th", Sheet2!$A$2:$I$10, MATCH(H257, Sheet2!$A$1:$I$1, 0), FALSE)</f>
        <v>1</v>
      </c>
      <c r="AF257" s="4">
        <f>VLOOKUP("beeTh", Sheet2!$A$2:$I$10, MATCH(I257, Sheet2!$A$1:$I$1, 0), FALSE)</f>
        <v>0.9</v>
      </c>
      <c r="AG257" s="4">
        <f>VLOOKUP("beePr", Sheet2!$A$2:$I$10, MATCH(J257, Sheet2!$A$1:$I$1, 0), FALSE)</f>
        <v>0.45</v>
      </c>
      <c r="AH257" s="4">
        <f>VLOOKUP("egTh", Sheet2!$A$2:$I$10, MATCH(K257, Sheet2!$A$1:$I$1, 0), FALSE)</f>
        <v>0.4</v>
      </c>
      <c r="AI257" s="4">
        <f>VLOOKUP("egPr", Sheet2!$A$2:$I$10, MATCH(L257, Sheet2!$A$1:$I$1, 0), FALSE)</f>
        <v>0.9</v>
      </c>
      <c r="AJ257" s="4">
        <f>VLOOKUP("emTh", Sheet2!$A$2:$I$10, MATCH(M257, Sheet2!$A$1:$I$1, 0), FALSE)</f>
        <v>0</v>
      </c>
      <c r="AK257" s="4">
        <f>VLOOKUP("eePr", Sheet2!$A$2:$I$10, MATCH(N257, Sheet2!$A$1:$I$1, 0), FALSE)</f>
        <v>0.8</v>
      </c>
      <c r="AM257" s="4" t="e">
        <f>VLOOKUP("m2Th", Sheet2!$A$2:$I$18, MATCH(P257, Sheet2!$A$1:$I$1, 0), FALSE)</f>
        <v>#N/A</v>
      </c>
      <c r="AN257" s="4" t="e">
        <f>VLOOKUP("chemTh", Sheet2!$A$2:$I$18, MATCH(Q257, Sheet2!$A$1:$I$1, 0), FALSE)</f>
        <v>#N/A</v>
      </c>
      <c r="AO257" s="4" t="e">
        <f>VLOOKUP("chemPr", Sheet2!$A$2:$I$18, MATCH(R257, Sheet2!$A$1:$I$1, 0), FALSE)</f>
        <v>#N/A</v>
      </c>
      <c r="AP257" s="4" t="e">
        <f>VLOOKUP("ppsTh", Sheet2!$A$2:$I$18, MATCH(S257, Sheet2!$A$1:$I$1, 0), FALSE)</f>
        <v>#N/A</v>
      </c>
      <c r="AQ257" s="4" t="e">
        <f>VLOOKUP("ppsPr", Sheet2!$A$2:$I$18, MATCH(T257, Sheet2!$A$1:$I$1, 0), FALSE)</f>
        <v>#N/A</v>
      </c>
      <c r="AR257" s="4" t="e">
        <f>VLOOKUP("wmpPr", Sheet2!$A$2:$I$18, MATCH(U257, Sheet2!$A$1:$I$1, 0), FALSE)</f>
        <v>#N/A</v>
      </c>
      <c r="AS257" s="4" t="e">
        <f>VLOOKUP("pcTh", Sheet2!$A$2:$I$18, MATCH(V257, Sheet2!$A$1:$I$1, 0), FALSE)</f>
        <v>#N/A</v>
      </c>
      <c r="AT257" s="4" t="e">
        <f>VLOOKUP("pcPr", Sheet2!$A$2:$I$18, MATCH(W257, Sheet2!$A$1:$I$1, 0), FALSE)</f>
        <v>#N/A</v>
      </c>
    </row>
    <row r="258" spans="1:46" x14ac:dyDescent="0.2">
      <c r="A258" s="5">
        <v>306</v>
      </c>
      <c r="B258" s="5" t="s">
        <v>982</v>
      </c>
      <c r="C258" s="5" t="s">
        <v>983</v>
      </c>
      <c r="D258" s="5" t="s">
        <v>984</v>
      </c>
      <c r="E258" s="5" t="s">
        <v>16</v>
      </c>
      <c r="F258" s="5" t="s">
        <v>27</v>
      </c>
      <c r="G258" s="5" t="s">
        <v>19</v>
      </c>
      <c r="H258" s="5" t="s">
        <v>27</v>
      </c>
      <c r="I258" s="5" t="s">
        <v>27</v>
      </c>
      <c r="J258" s="5" t="s">
        <v>17</v>
      </c>
      <c r="K258" s="5" t="s">
        <v>27</v>
      </c>
      <c r="L258" s="5" t="s">
        <v>17</v>
      </c>
      <c r="M258" s="5" t="s">
        <v>27</v>
      </c>
      <c r="N258" s="5" t="s">
        <v>26</v>
      </c>
      <c r="Y258" s="4">
        <f t="shared" si="10"/>
        <v>2.3000000000000003</v>
      </c>
      <c r="Z258" s="4" t="e">
        <f t="shared" si="11"/>
        <v>#N/A</v>
      </c>
      <c r="AA258" s="4">
        <f t="shared" ref="AA258:AA321" si="12">SUM(AC258:AK258)</f>
        <v>2.3000000000000003</v>
      </c>
      <c r="AC258" s="4">
        <f>VLOOKUP("phyTh", Sheet2!$A$2:$I$10, MATCH(F258, Sheet2!$A$1:$I$1, 0), FALSE)</f>
        <v>0</v>
      </c>
      <c r="AD258" s="4">
        <f>VLOOKUP("phyPr", Sheet2!$A$2:$I$10, MATCH(G258, Sheet2!$A$1:$I$1, 0), FALSE)</f>
        <v>0.5</v>
      </c>
      <c r="AE258" s="4">
        <f>VLOOKUP("m1Th", Sheet2!$A$2:$I$10, MATCH(H258, Sheet2!$A$1:$I$1, 0), FALSE)</f>
        <v>0</v>
      </c>
      <c r="AF258" s="4">
        <f>VLOOKUP("beeTh", Sheet2!$A$2:$I$10, MATCH(I258, Sheet2!$A$1:$I$1, 0), FALSE)</f>
        <v>0</v>
      </c>
      <c r="AG258" s="4">
        <f>VLOOKUP("beePr", Sheet2!$A$2:$I$10, MATCH(J258, Sheet2!$A$1:$I$1, 0), FALSE)</f>
        <v>0.4</v>
      </c>
      <c r="AH258" s="4">
        <f>VLOOKUP("egTh", Sheet2!$A$2:$I$10, MATCH(K258, Sheet2!$A$1:$I$1, 0), FALSE)</f>
        <v>0</v>
      </c>
      <c r="AI258" s="4">
        <f>VLOOKUP("egPr", Sheet2!$A$2:$I$10, MATCH(L258, Sheet2!$A$1:$I$1, 0), FALSE)</f>
        <v>0.8</v>
      </c>
      <c r="AJ258" s="4">
        <f>VLOOKUP("emTh", Sheet2!$A$2:$I$10, MATCH(M258, Sheet2!$A$1:$I$1, 0), FALSE)</f>
        <v>0</v>
      </c>
      <c r="AK258" s="4">
        <f>VLOOKUP("eePr", Sheet2!$A$2:$I$10, MATCH(N258, Sheet2!$A$1:$I$1, 0), FALSE)</f>
        <v>0.6</v>
      </c>
      <c r="AM258" s="4" t="e">
        <f>VLOOKUP("m2Th", Sheet2!$A$2:$I$18, MATCH(P258, Sheet2!$A$1:$I$1, 0), FALSE)</f>
        <v>#N/A</v>
      </c>
      <c r="AN258" s="4" t="e">
        <f>VLOOKUP("chemTh", Sheet2!$A$2:$I$18, MATCH(Q258, Sheet2!$A$1:$I$1, 0), FALSE)</f>
        <v>#N/A</v>
      </c>
      <c r="AO258" s="4" t="e">
        <f>VLOOKUP("chemPr", Sheet2!$A$2:$I$18, MATCH(R258, Sheet2!$A$1:$I$1, 0), FALSE)</f>
        <v>#N/A</v>
      </c>
      <c r="AP258" s="4" t="e">
        <f>VLOOKUP("ppsTh", Sheet2!$A$2:$I$18, MATCH(S258, Sheet2!$A$1:$I$1, 0), FALSE)</f>
        <v>#N/A</v>
      </c>
      <c r="AQ258" s="4" t="e">
        <f>VLOOKUP("ppsPr", Sheet2!$A$2:$I$18, MATCH(T258, Sheet2!$A$1:$I$1, 0), FALSE)</f>
        <v>#N/A</v>
      </c>
      <c r="AR258" s="4" t="e">
        <f>VLOOKUP("wmpPr", Sheet2!$A$2:$I$18, MATCH(U258, Sheet2!$A$1:$I$1, 0), FALSE)</f>
        <v>#N/A</v>
      </c>
      <c r="AS258" s="4" t="e">
        <f>VLOOKUP("pcTh", Sheet2!$A$2:$I$18, MATCH(V258, Sheet2!$A$1:$I$1, 0), FALSE)</f>
        <v>#N/A</v>
      </c>
      <c r="AT258" s="4" t="e">
        <f>VLOOKUP("pcPr", Sheet2!$A$2:$I$18, MATCH(W258, Sheet2!$A$1:$I$1, 0), FALSE)</f>
        <v>#N/A</v>
      </c>
    </row>
    <row r="259" spans="1:46" x14ac:dyDescent="0.2">
      <c r="A259" s="5">
        <v>255</v>
      </c>
      <c r="B259" s="5" t="s">
        <v>985</v>
      </c>
      <c r="C259" s="5" t="s">
        <v>986</v>
      </c>
      <c r="D259" s="5" t="s">
        <v>987</v>
      </c>
      <c r="E259" s="5" t="s">
        <v>16</v>
      </c>
      <c r="F259" s="5" t="s">
        <v>29</v>
      </c>
      <c r="G259" s="5" t="s">
        <v>18</v>
      </c>
      <c r="H259" s="5" t="s">
        <v>27</v>
      </c>
      <c r="I259" s="5" t="s">
        <v>26</v>
      </c>
      <c r="J259" s="5" t="s">
        <v>17</v>
      </c>
      <c r="K259" s="5" t="s">
        <v>29</v>
      </c>
      <c r="L259" s="5" t="s">
        <v>17</v>
      </c>
      <c r="M259" s="5" t="s">
        <v>27</v>
      </c>
      <c r="N259" s="5" t="s">
        <v>28</v>
      </c>
      <c r="Y259" s="4">
        <f t="shared" ref="Y259:Y322" si="13">SUM(AC259:AK259)</f>
        <v>4.25</v>
      </c>
      <c r="Z259" s="4" t="e">
        <f t="shared" ref="Z259:Z322" si="14">SUM(AM259:AT259)</f>
        <v>#N/A</v>
      </c>
      <c r="AA259" s="4">
        <f t="shared" si="12"/>
        <v>4.25</v>
      </c>
      <c r="AC259" s="4">
        <f>VLOOKUP("phyTh", Sheet2!$A$2:$I$10, MATCH(F259, Sheet2!$A$1:$I$1, 0), FALSE)</f>
        <v>0.6</v>
      </c>
      <c r="AD259" s="4">
        <f>VLOOKUP("phyPr", Sheet2!$A$2:$I$10, MATCH(G259, Sheet2!$A$1:$I$1, 0), FALSE)</f>
        <v>0.45</v>
      </c>
      <c r="AE259" s="4">
        <f>VLOOKUP("m1Th", Sheet2!$A$2:$I$10, MATCH(H259, Sheet2!$A$1:$I$1, 0), FALSE)</f>
        <v>0</v>
      </c>
      <c r="AF259" s="4">
        <f>VLOOKUP("beeTh", Sheet2!$A$2:$I$10, MATCH(I259, Sheet2!$A$1:$I$1, 0), FALSE)</f>
        <v>0.9</v>
      </c>
      <c r="AG259" s="4">
        <f>VLOOKUP("beePr", Sheet2!$A$2:$I$10, MATCH(J259, Sheet2!$A$1:$I$1, 0), FALSE)</f>
        <v>0.4</v>
      </c>
      <c r="AH259" s="4">
        <f>VLOOKUP("egTh", Sheet2!$A$2:$I$10, MATCH(K259, Sheet2!$A$1:$I$1, 0), FALSE)</f>
        <v>0.4</v>
      </c>
      <c r="AI259" s="4">
        <f>VLOOKUP("egPr", Sheet2!$A$2:$I$10, MATCH(L259, Sheet2!$A$1:$I$1, 0), FALSE)</f>
        <v>0.8</v>
      </c>
      <c r="AJ259" s="4">
        <f>VLOOKUP("emTh", Sheet2!$A$2:$I$10, MATCH(M259, Sheet2!$A$1:$I$1, 0), FALSE)</f>
        <v>0</v>
      </c>
      <c r="AK259" s="4">
        <f>VLOOKUP("eePr", Sheet2!$A$2:$I$10, MATCH(N259, Sheet2!$A$1:$I$1, 0), FALSE)</f>
        <v>0.7</v>
      </c>
      <c r="AM259" s="4" t="e">
        <f>VLOOKUP("m2Th", Sheet2!$A$2:$I$18, MATCH(P259, Sheet2!$A$1:$I$1, 0), FALSE)</f>
        <v>#N/A</v>
      </c>
      <c r="AN259" s="4" t="e">
        <f>VLOOKUP("chemTh", Sheet2!$A$2:$I$18, MATCH(Q259, Sheet2!$A$1:$I$1, 0), FALSE)</f>
        <v>#N/A</v>
      </c>
      <c r="AO259" s="4" t="e">
        <f>VLOOKUP("chemPr", Sheet2!$A$2:$I$18, MATCH(R259, Sheet2!$A$1:$I$1, 0), FALSE)</f>
        <v>#N/A</v>
      </c>
      <c r="AP259" s="4" t="e">
        <f>VLOOKUP("ppsTh", Sheet2!$A$2:$I$18, MATCH(S259, Sheet2!$A$1:$I$1, 0), FALSE)</f>
        <v>#N/A</v>
      </c>
      <c r="AQ259" s="4" t="e">
        <f>VLOOKUP("ppsPr", Sheet2!$A$2:$I$18, MATCH(T259, Sheet2!$A$1:$I$1, 0), FALSE)</f>
        <v>#N/A</v>
      </c>
      <c r="AR259" s="4" t="e">
        <f>VLOOKUP("wmpPr", Sheet2!$A$2:$I$18, MATCH(U259, Sheet2!$A$1:$I$1, 0), FALSE)</f>
        <v>#N/A</v>
      </c>
      <c r="AS259" s="4" t="e">
        <f>VLOOKUP("pcTh", Sheet2!$A$2:$I$18, MATCH(V259, Sheet2!$A$1:$I$1, 0), FALSE)</f>
        <v>#N/A</v>
      </c>
      <c r="AT259" s="4" t="e">
        <f>VLOOKUP("pcPr", Sheet2!$A$2:$I$18, MATCH(W259, Sheet2!$A$1:$I$1, 0), FALSE)</f>
        <v>#N/A</v>
      </c>
    </row>
    <row r="260" spans="1:46" x14ac:dyDescent="0.2">
      <c r="A260" s="5">
        <v>203</v>
      </c>
      <c r="B260" s="5" t="s">
        <v>988</v>
      </c>
      <c r="C260" s="5" t="s">
        <v>989</v>
      </c>
      <c r="D260" s="5" t="s">
        <v>990</v>
      </c>
      <c r="E260" s="5" t="s">
        <v>16</v>
      </c>
      <c r="F260" s="5" t="s">
        <v>26</v>
      </c>
      <c r="G260" s="5" t="s">
        <v>17</v>
      </c>
      <c r="H260" s="5" t="s">
        <v>26</v>
      </c>
      <c r="I260" s="5" t="s">
        <v>26</v>
      </c>
      <c r="J260" s="5" t="s">
        <v>18</v>
      </c>
      <c r="K260" s="5" t="s">
        <v>45</v>
      </c>
      <c r="L260" s="5" t="s">
        <v>18</v>
      </c>
      <c r="M260" s="5" t="s">
        <v>27</v>
      </c>
      <c r="N260" s="5" t="s">
        <v>28</v>
      </c>
      <c r="Y260" s="4">
        <f t="shared" si="13"/>
        <v>5.95</v>
      </c>
      <c r="Z260" s="4" t="e">
        <f t="shared" si="14"/>
        <v>#N/A</v>
      </c>
      <c r="AA260" s="4">
        <f t="shared" si="12"/>
        <v>5.95</v>
      </c>
      <c r="AC260" s="4">
        <f>VLOOKUP("phyTh", Sheet2!$A$2:$I$10, MATCH(F260, Sheet2!$A$1:$I$1, 0), FALSE)</f>
        <v>0.9</v>
      </c>
      <c r="AD260" s="4">
        <f>VLOOKUP("phyPr", Sheet2!$A$2:$I$10, MATCH(G260, Sheet2!$A$1:$I$1, 0), FALSE)</f>
        <v>0.4</v>
      </c>
      <c r="AE260" s="4">
        <f>VLOOKUP("m1Th", Sheet2!$A$2:$I$10, MATCH(H260, Sheet2!$A$1:$I$1, 0), FALSE)</f>
        <v>1.2</v>
      </c>
      <c r="AF260" s="4">
        <f>VLOOKUP("beeTh", Sheet2!$A$2:$I$10, MATCH(I260, Sheet2!$A$1:$I$1, 0), FALSE)</f>
        <v>0.9</v>
      </c>
      <c r="AG260" s="4">
        <f>VLOOKUP("beePr", Sheet2!$A$2:$I$10, MATCH(J260, Sheet2!$A$1:$I$1, 0), FALSE)</f>
        <v>0.45</v>
      </c>
      <c r="AH260" s="4">
        <f>VLOOKUP("egTh", Sheet2!$A$2:$I$10, MATCH(K260, Sheet2!$A$1:$I$1, 0), FALSE)</f>
        <v>0.5</v>
      </c>
      <c r="AI260" s="4">
        <f>VLOOKUP("egPr", Sheet2!$A$2:$I$10, MATCH(L260, Sheet2!$A$1:$I$1, 0), FALSE)</f>
        <v>0.9</v>
      </c>
      <c r="AJ260" s="4">
        <f>VLOOKUP("emTh", Sheet2!$A$2:$I$10, MATCH(M260, Sheet2!$A$1:$I$1, 0), FALSE)</f>
        <v>0</v>
      </c>
      <c r="AK260" s="4">
        <f>VLOOKUP("eePr", Sheet2!$A$2:$I$10, MATCH(N260, Sheet2!$A$1:$I$1, 0), FALSE)</f>
        <v>0.7</v>
      </c>
      <c r="AM260" s="4" t="e">
        <f>VLOOKUP("m2Th", Sheet2!$A$2:$I$18, MATCH(P260, Sheet2!$A$1:$I$1, 0), FALSE)</f>
        <v>#N/A</v>
      </c>
      <c r="AN260" s="4" t="e">
        <f>VLOOKUP("chemTh", Sheet2!$A$2:$I$18, MATCH(Q260, Sheet2!$A$1:$I$1, 0), FALSE)</f>
        <v>#N/A</v>
      </c>
      <c r="AO260" s="4" t="e">
        <f>VLOOKUP("chemPr", Sheet2!$A$2:$I$18, MATCH(R260, Sheet2!$A$1:$I$1, 0), FALSE)</f>
        <v>#N/A</v>
      </c>
      <c r="AP260" s="4" t="e">
        <f>VLOOKUP("ppsTh", Sheet2!$A$2:$I$18, MATCH(S260, Sheet2!$A$1:$I$1, 0), FALSE)</f>
        <v>#N/A</v>
      </c>
      <c r="AQ260" s="4" t="e">
        <f>VLOOKUP("ppsPr", Sheet2!$A$2:$I$18, MATCH(T260, Sheet2!$A$1:$I$1, 0), FALSE)</f>
        <v>#N/A</v>
      </c>
      <c r="AR260" s="4" t="e">
        <f>VLOOKUP("wmpPr", Sheet2!$A$2:$I$18, MATCH(U260, Sheet2!$A$1:$I$1, 0), FALSE)</f>
        <v>#N/A</v>
      </c>
      <c r="AS260" s="4" t="e">
        <f>VLOOKUP("pcTh", Sheet2!$A$2:$I$18, MATCH(V260, Sheet2!$A$1:$I$1, 0), FALSE)</f>
        <v>#N/A</v>
      </c>
      <c r="AT260" s="4" t="e">
        <f>VLOOKUP("pcPr", Sheet2!$A$2:$I$18, MATCH(W260, Sheet2!$A$1:$I$1, 0), FALSE)</f>
        <v>#N/A</v>
      </c>
    </row>
    <row r="261" spans="1:46" x14ac:dyDescent="0.2">
      <c r="A261" s="5">
        <v>291</v>
      </c>
      <c r="B261" s="5" t="s">
        <v>991</v>
      </c>
      <c r="C261" s="5" t="s">
        <v>992</v>
      </c>
      <c r="D261" s="5" t="s">
        <v>993</v>
      </c>
      <c r="E261" s="5" t="s">
        <v>16</v>
      </c>
      <c r="F261" s="5" t="s">
        <v>27</v>
      </c>
      <c r="G261" s="5" t="s">
        <v>17</v>
      </c>
      <c r="H261" s="5" t="s">
        <v>27</v>
      </c>
      <c r="I261" s="5" t="s">
        <v>27</v>
      </c>
      <c r="J261" s="5" t="s">
        <v>17</v>
      </c>
      <c r="K261" s="5" t="s">
        <v>45</v>
      </c>
      <c r="L261" s="5" t="s">
        <v>17</v>
      </c>
      <c r="M261" s="5" t="s">
        <v>27</v>
      </c>
      <c r="N261" s="5" t="s">
        <v>17</v>
      </c>
      <c r="Y261" s="4">
        <f t="shared" si="13"/>
        <v>2.9000000000000004</v>
      </c>
      <c r="Z261" s="4" t="e">
        <f t="shared" si="14"/>
        <v>#N/A</v>
      </c>
      <c r="AA261" s="4">
        <f t="shared" si="12"/>
        <v>2.9000000000000004</v>
      </c>
      <c r="AC261" s="4">
        <f>VLOOKUP("phyTh", Sheet2!$A$2:$I$10, MATCH(F261, Sheet2!$A$1:$I$1, 0), FALSE)</f>
        <v>0</v>
      </c>
      <c r="AD261" s="4">
        <f>VLOOKUP("phyPr", Sheet2!$A$2:$I$10, MATCH(G261, Sheet2!$A$1:$I$1, 0), FALSE)</f>
        <v>0.4</v>
      </c>
      <c r="AE261" s="4">
        <f>VLOOKUP("m1Th", Sheet2!$A$2:$I$10, MATCH(H261, Sheet2!$A$1:$I$1, 0), FALSE)</f>
        <v>0</v>
      </c>
      <c r="AF261" s="4">
        <f>VLOOKUP("beeTh", Sheet2!$A$2:$I$10, MATCH(I261, Sheet2!$A$1:$I$1, 0), FALSE)</f>
        <v>0</v>
      </c>
      <c r="AG261" s="4">
        <f>VLOOKUP("beePr", Sheet2!$A$2:$I$10, MATCH(J261, Sheet2!$A$1:$I$1, 0), FALSE)</f>
        <v>0.4</v>
      </c>
      <c r="AH261" s="4">
        <f>VLOOKUP("egTh", Sheet2!$A$2:$I$10, MATCH(K261, Sheet2!$A$1:$I$1, 0), FALSE)</f>
        <v>0.5</v>
      </c>
      <c r="AI261" s="4">
        <f>VLOOKUP("egPr", Sheet2!$A$2:$I$10, MATCH(L261, Sheet2!$A$1:$I$1, 0), FALSE)</f>
        <v>0.8</v>
      </c>
      <c r="AJ261" s="4">
        <f>VLOOKUP("emTh", Sheet2!$A$2:$I$10, MATCH(M261, Sheet2!$A$1:$I$1, 0), FALSE)</f>
        <v>0</v>
      </c>
      <c r="AK261" s="4">
        <f>VLOOKUP("eePr", Sheet2!$A$2:$I$10, MATCH(N261, Sheet2!$A$1:$I$1, 0), FALSE)</f>
        <v>0.8</v>
      </c>
      <c r="AM261" s="4" t="e">
        <f>VLOOKUP("m2Th", Sheet2!$A$2:$I$18, MATCH(P261, Sheet2!$A$1:$I$1, 0), FALSE)</f>
        <v>#N/A</v>
      </c>
      <c r="AN261" s="4" t="e">
        <f>VLOOKUP("chemTh", Sheet2!$A$2:$I$18, MATCH(Q261, Sheet2!$A$1:$I$1, 0), FALSE)</f>
        <v>#N/A</v>
      </c>
      <c r="AO261" s="4" t="e">
        <f>VLOOKUP("chemPr", Sheet2!$A$2:$I$18, MATCH(R261, Sheet2!$A$1:$I$1, 0), FALSE)</f>
        <v>#N/A</v>
      </c>
      <c r="AP261" s="4" t="e">
        <f>VLOOKUP("ppsTh", Sheet2!$A$2:$I$18, MATCH(S261, Sheet2!$A$1:$I$1, 0), FALSE)</f>
        <v>#N/A</v>
      </c>
      <c r="AQ261" s="4" t="e">
        <f>VLOOKUP("ppsPr", Sheet2!$A$2:$I$18, MATCH(T261, Sheet2!$A$1:$I$1, 0), FALSE)</f>
        <v>#N/A</v>
      </c>
      <c r="AR261" s="4" t="e">
        <f>VLOOKUP("wmpPr", Sheet2!$A$2:$I$18, MATCH(U261, Sheet2!$A$1:$I$1, 0), FALSE)</f>
        <v>#N/A</v>
      </c>
      <c r="AS261" s="4" t="e">
        <f>VLOOKUP("pcTh", Sheet2!$A$2:$I$18, MATCH(V261, Sheet2!$A$1:$I$1, 0), FALSE)</f>
        <v>#N/A</v>
      </c>
      <c r="AT261" s="4" t="e">
        <f>VLOOKUP("pcPr", Sheet2!$A$2:$I$18, MATCH(W261, Sheet2!$A$1:$I$1, 0), FALSE)</f>
        <v>#N/A</v>
      </c>
    </row>
    <row r="262" spans="1:46" x14ac:dyDescent="0.2">
      <c r="A262" s="5">
        <v>303</v>
      </c>
      <c r="B262" s="5" t="s">
        <v>994</v>
      </c>
      <c r="C262" s="5" t="s">
        <v>995</v>
      </c>
      <c r="D262" s="5" t="s">
        <v>996</v>
      </c>
      <c r="E262" s="5" t="s">
        <v>16</v>
      </c>
      <c r="F262" s="5" t="s">
        <v>27</v>
      </c>
      <c r="G262" s="5" t="s">
        <v>18</v>
      </c>
      <c r="H262" s="5" t="s">
        <v>27</v>
      </c>
      <c r="I262" s="5" t="s">
        <v>27</v>
      </c>
      <c r="J262" s="5" t="s">
        <v>17</v>
      </c>
      <c r="K262" s="5" t="s">
        <v>27</v>
      </c>
      <c r="L262" s="5" t="s">
        <v>17</v>
      </c>
      <c r="M262" s="5" t="s">
        <v>27</v>
      </c>
      <c r="N262" s="5" t="s">
        <v>28</v>
      </c>
      <c r="Y262" s="4">
        <f t="shared" si="13"/>
        <v>2.35</v>
      </c>
      <c r="Z262" s="4" t="e">
        <f t="shared" si="14"/>
        <v>#N/A</v>
      </c>
      <c r="AA262" s="4">
        <f t="shared" si="12"/>
        <v>2.35</v>
      </c>
      <c r="AC262" s="4">
        <f>VLOOKUP("phyTh", Sheet2!$A$2:$I$10, MATCH(F262, Sheet2!$A$1:$I$1, 0), FALSE)</f>
        <v>0</v>
      </c>
      <c r="AD262" s="4">
        <f>VLOOKUP("phyPr", Sheet2!$A$2:$I$10, MATCH(G262, Sheet2!$A$1:$I$1, 0), FALSE)</f>
        <v>0.45</v>
      </c>
      <c r="AE262" s="4">
        <f>VLOOKUP("m1Th", Sheet2!$A$2:$I$10, MATCH(H262, Sheet2!$A$1:$I$1, 0), FALSE)</f>
        <v>0</v>
      </c>
      <c r="AF262" s="4">
        <f>VLOOKUP("beeTh", Sheet2!$A$2:$I$10, MATCH(I262, Sheet2!$A$1:$I$1, 0), FALSE)</f>
        <v>0</v>
      </c>
      <c r="AG262" s="4">
        <f>VLOOKUP("beePr", Sheet2!$A$2:$I$10, MATCH(J262, Sheet2!$A$1:$I$1, 0), FALSE)</f>
        <v>0.4</v>
      </c>
      <c r="AH262" s="4">
        <f>VLOOKUP("egTh", Sheet2!$A$2:$I$10, MATCH(K262, Sheet2!$A$1:$I$1, 0), FALSE)</f>
        <v>0</v>
      </c>
      <c r="AI262" s="4">
        <f>VLOOKUP("egPr", Sheet2!$A$2:$I$10, MATCH(L262, Sheet2!$A$1:$I$1, 0), FALSE)</f>
        <v>0.8</v>
      </c>
      <c r="AJ262" s="4">
        <f>VLOOKUP("emTh", Sheet2!$A$2:$I$10, MATCH(M262, Sheet2!$A$1:$I$1, 0), FALSE)</f>
        <v>0</v>
      </c>
      <c r="AK262" s="4">
        <f>VLOOKUP("eePr", Sheet2!$A$2:$I$10, MATCH(N262, Sheet2!$A$1:$I$1, 0), FALSE)</f>
        <v>0.7</v>
      </c>
      <c r="AM262" s="4" t="e">
        <f>VLOOKUP("m2Th", Sheet2!$A$2:$I$18, MATCH(P262, Sheet2!$A$1:$I$1, 0), FALSE)</f>
        <v>#N/A</v>
      </c>
      <c r="AN262" s="4" t="e">
        <f>VLOOKUP("chemTh", Sheet2!$A$2:$I$18, MATCH(Q262, Sheet2!$A$1:$I$1, 0), FALSE)</f>
        <v>#N/A</v>
      </c>
      <c r="AO262" s="4" t="e">
        <f>VLOOKUP("chemPr", Sheet2!$A$2:$I$18, MATCH(R262, Sheet2!$A$1:$I$1, 0), FALSE)</f>
        <v>#N/A</v>
      </c>
      <c r="AP262" s="4" t="e">
        <f>VLOOKUP("ppsTh", Sheet2!$A$2:$I$18, MATCH(S262, Sheet2!$A$1:$I$1, 0), FALSE)</f>
        <v>#N/A</v>
      </c>
      <c r="AQ262" s="4" t="e">
        <f>VLOOKUP("ppsPr", Sheet2!$A$2:$I$18, MATCH(T262, Sheet2!$A$1:$I$1, 0), FALSE)</f>
        <v>#N/A</v>
      </c>
      <c r="AR262" s="4" t="e">
        <f>VLOOKUP("wmpPr", Sheet2!$A$2:$I$18, MATCH(U262, Sheet2!$A$1:$I$1, 0), FALSE)</f>
        <v>#N/A</v>
      </c>
      <c r="AS262" s="4" t="e">
        <f>VLOOKUP("pcTh", Sheet2!$A$2:$I$18, MATCH(V262, Sheet2!$A$1:$I$1, 0), FALSE)</f>
        <v>#N/A</v>
      </c>
      <c r="AT262" s="4" t="e">
        <f>VLOOKUP("pcPr", Sheet2!$A$2:$I$18, MATCH(W262, Sheet2!$A$1:$I$1, 0), FALSE)</f>
        <v>#N/A</v>
      </c>
    </row>
    <row r="263" spans="1:46" x14ac:dyDescent="0.2">
      <c r="A263" s="5"/>
      <c r="B263" s="5" t="s">
        <v>997</v>
      </c>
      <c r="C263" s="5" t="s">
        <v>998</v>
      </c>
      <c r="D263" s="5" t="s">
        <v>999</v>
      </c>
      <c r="E263" s="5" t="s">
        <v>16</v>
      </c>
      <c r="F263" s="5" t="s">
        <v>341</v>
      </c>
      <c r="G263" s="5" t="s">
        <v>17</v>
      </c>
      <c r="H263" s="5" t="s">
        <v>341</v>
      </c>
      <c r="I263" s="5" t="s">
        <v>341</v>
      </c>
      <c r="J263" s="5" t="s">
        <v>45</v>
      </c>
      <c r="K263" s="5" t="s">
        <v>341</v>
      </c>
      <c r="L263" s="5" t="s">
        <v>587</v>
      </c>
      <c r="M263" s="5" t="s">
        <v>341</v>
      </c>
      <c r="N263" s="5" t="s">
        <v>27</v>
      </c>
      <c r="Y263" s="4" t="e">
        <f t="shared" si="13"/>
        <v>#N/A</v>
      </c>
      <c r="Z263" s="4" t="e">
        <f t="shared" si="14"/>
        <v>#N/A</v>
      </c>
      <c r="AA263" s="4" t="e">
        <f t="shared" si="12"/>
        <v>#N/A</v>
      </c>
      <c r="AC263" s="4" t="e">
        <f>VLOOKUP("phyTh", Sheet2!$A$2:$I$10, MATCH(F263, Sheet2!$A$1:$I$1, 0), FALSE)</f>
        <v>#N/A</v>
      </c>
      <c r="AD263" s="4">
        <f>VLOOKUP("phyPr", Sheet2!$A$2:$I$10, MATCH(G263, Sheet2!$A$1:$I$1, 0), FALSE)</f>
        <v>0.4</v>
      </c>
      <c r="AE263" s="4" t="e">
        <f>VLOOKUP("m1Th", Sheet2!$A$2:$I$10, MATCH(H263, Sheet2!$A$1:$I$1, 0), FALSE)</f>
        <v>#N/A</v>
      </c>
      <c r="AF263" s="4" t="e">
        <f>VLOOKUP("beeTh", Sheet2!$A$2:$I$10, MATCH(I263, Sheet2!$A$1:$I$1, 0), FALSE)</f>
        <v>#N/A</v>
      </c>
      <c r="AG263" s="4">
        <f>VLOOKUP("beePr", Sheet2!$A$2:$I$10, MATCH(J263, Sheet2!$A$1:$I$1, 0), FALSE)</f>
        <v>0.25</v>
      </c>
      <c r="AH263" s="4" t="e">
        <f>VLOOKUP("egTh", Sheet2!$A$2:$I$10, MATCH(K263, Sheet2!$A$1:$I$1, 0), FALSE)</f>
        <v>#N/A</v>
      </c>
      <c r="AI263" s="4" t="e">
        <f>VLOOKUP("egPr", Sheet2!$A$2:$I$10, MATCH(L263, Sheet2!$A$1:$I$1, 0), FALSE)</f>
        <v>#N/A</v>
      </c>
      <c r="AJ263" s="4" t="e">
        <f>VLOOKUP("emTh", Sheet2!$A$2:$I$10, MATCH(M263, Sheet2!$A$1:$I$1, 0), FALSE)</f>
        <v>#N/A</v>
      </c>
      <c r="AK263" s="4">
        <f>VLOOKUP("eePr", Sheet2!$A$2:$I$10, MATCH(N263, Sheet2!$A$1:$I$1, 0), FALSE)</f>
        <v>0</v>
      </c>
      <c r="AM263" s="4" t="e">
        <f>VLOOKUP("m2Th", Sheet2!$A$2:$I$18, MATCH(P263, Sheet2!$A$1:$I$1, 0), FALSE)</f>
        <v>#N/A</v>
      </c>
      <c r="AN263" s="4" t="e">
        <f>VLOOKUP("chemTh", Sheet2!$A$2:$I$18, MATCH(Q263, Sheet2!$A$1:$I$1, 0), FALSE)</f>
        <v>#N/A</v>
      </c>
      <c r="AO263" s="4" t="e">
        <f>VLOOKUP("chemPr", Sheet2!$A$2:$I$18, MATCH(R263, Sheet2!$A$1:$I$1, 0), FALSE)</f>
        <v>#N/A</v>
      </c>
      <c r="AP263" s="4" t="e">
        <f>VLOOKUP("ppsTh", Sheet2!$A$2:$I$18, MATCH(S263, Sheet2!$A$1:$I$1, 0), FALSE)</f>
        <v>#N/A</v>
      </c>
      <c r="AQ263" s="4" t="e">
        <f>VLOOKUP("ppsPr", Sheet2!$A$2:$I$18, MATCH(T263, Sheet2!$A$1:$I$1, 0), FALSE)</f>
        <v>#N/A</v>
      </c>
      <c r="AR263" s="4" t="e">
        <f>VLOOKUP("wmpPr", Sheet2!$A$2:$I$18, MATCH(U263, Sheet2!$A$1:$I$1, 0), FALSE)</f>
        <v>#N/A</v>
      </c>
      <c r="AS263" s="4" t="e">
        <f>VLOOKUP("pcTh", Sheet2!$A$2:$I$18, MATCH(V263, Sheet2!$A$1:$I$1, 0), FALSE)</f>
        <v>#N/A</v>
      </c>
      <c r="AT263" s="4" t="e">
        <f>VLOOKUP("pcPr", Sheet2!$A$2:$I$18, MATCH(W263, Sheet2!$A$1:$I$1, 0), FALSE)</f>
        <v>#N/A</v>
      </c>
    </row>
    <row r="264" spans="1:46" x14ac:dyDescent="0.2">
      <c r="A264" s="5">
        <v>250</v>
      </c>
      <c r="B264" s="5" t="s">
        <v>1000</v>
      </c>
      <c r="C264" s="5" t="s">
        <v>1001</v>
      </c>
      <c r="D264" s="5" t="s">
        <v>1002</v>
      </c>
      <c r="E264" s="5" t="s">
        <v>16</v>
      </c>
      <c r="F264" s="5" t="s">
        <v>29</v>
      </c>
      <c r="G264" s="5" t="s">
        <v>18</v>
      </c>
      <c r="H264" s="5" t="s">
        <v>45</v>
      </c>
      <c r="I264" s="5" t="s">
        <v>29</v>
      </c>
      <c r="J264" s="5" t="s">
        <v>17</v>
      </c>
      <c r="K264" s="5" t="s">
        <v>27</v>
      </c>
      <c r="L264" s="5" t="s">
        <v>18</v>
      </c>
      <c r="M264" s="5" t="s">
        <v>27</v>
      </c>
      <c r="N264" s="5" t="s">
        <v>45</v>
      </c>
      <c r="Y264" s="4">
        <f t="shared" si="13"/>
        <v>4.4499999999999993</v>
      </c>
      <c r="Z264" s="4" t="e">
        <f t="shared" si="14"/>
        <v>#N/A</v>
      </c>
      <c r="AA264" s="4">
        <f t="shared" si="12"/>
        <v>4.4499999999999993</v>
      </c>
      <c r="AC264" s="4">
        <f>VLOOKUP("phyTh", Sheet2!$A$2:$I$10, MATCH(F264, Sheet2!$A$1:$I$1, 0), FALSE)</f>
        <v>0.6</v>
      </c>
      <c r="AD264" s="4">
        <f>VLOOKUP("phyPr", Sheet2!$A$2:$I$10, MATCH(G264, Sheet2!$A$1:$I$1, 0), FALSE)</f>
        <v>0.45</v>
      </c>
      <c r="AE264" s="4">
        <f>VLOOKUP("m1Th", Sheet2!$A$2:$I$10, MATCH(H264, Sheet2!$A$1:$I$1, 0), FALSE)</f>
        <v>1</v>
      </c>
      <c r="AF264" s="4">
        <f>VLOOKUP("beeTh", Sheet2!$A$2:$I$10, MATCH(I264, Sheet2!$A$1:$I$1, 0), FALSE)</f>
        <v>0.6</v>
      </c>
      <c r="AG264" s="4">
        <f>VLOOKUP("beePr", Sheet2!$A$2:$I$10, MATCH(J264, Sheet2!$A$1:$I$1, 0), FALSE)</f>
        <v>0.4</v>
      </c>
      <c r="AH264" s="4">
        <f>VLOOKUP("egTh", Sheet2!$A$2:$I$10, MATCH(K264, Sheet2!$A$1:$I$1, 0), FALSE)</f>
        <v>0</v>
      </c>
      <c r="AI264" s="4">
        <f>VLOOKUP("egPr", Sheet2!$A$2:$I$10, MATCH(L264, Sheet2!$A$1:$I$1, 0), FALSE)</f>
        <v>0.9</v>
      </c>
      <c r="AJ264" s="4">
        <f>VLOOKUP("emTh", Sheet2!$A$2:$I$10, MATCH(M264, Sheet2!$A$1:$I$1, 0), FALSE)</f>
        <v>0</v>
      </c>
      <c r="AK264" s="4">
        <f>VLOOKUP("eePr", Sheet2!$A$2:$I$10, MATCH(N264, Sheet2!$A$1:$I$1, 0), FALSE)</f>
        <v>0.5</v>
      </c>
      <c r="AM264" s="4" t="e">
        <f>VLOOKUP("m2Th", Sheet2!$A$2:$I$18, MATCH(P264, Sheet2!$A$1:$I$1, 0), FALSE)</f>
        <v>#N/A</v>
      </c>
      <c r="AN264" s="4" t="e">
        <f>VLOOKUP("chemTh", Sheet2!$A$2:$I$18, MATCH(Q264, Sheet2!$A$1:$I$1, 0), FALSE)</f>
        <v>#N/A</v>
      </c>
      <c r="AO264" s="4" t="e">
        <f>VLOOKUP("chemPr", Sheet2!$A$2:$I$18, MATCH(R264, Sheet2!$A$1:$I$1, 0), FALSE)</f>
        <v>#N/A</v>
      </c>
      <c r="AP264" s="4" t="e">
        <f>VLOOKUP("ppsTh", Sheet2!$A$2:$I$18, MATCH(S264, Sheet2!$A$1:$I$1, 0), FALSE)</f>
        <v>#N/A</v>
      </c>
      <c r="AQ264" s="4" t="e">
        <f>VLOOKUP("ppsPr", Sheet2!$A$2:$I$18, MATCH(T264, Sheet2!$A$1:$I$1, 0), FALSE)</f>
        <v>#N/A</v>
      </c>
      <c r="AR264" s="4" t="e">
        <f>VLOOKUP("wmpPr", Sheet2!$A$2:$I$18, MATCH(U264, Sheet2!$A$1:$I$1, 0), FALSE)</f>
        <v>#N/A</v>
      </c>
      <c r="AS264" s="4" t="e">
        <f>VLOOKUP("pcTh", Sheet2!$A$2:$I$18, MATCH(V264, Sheet2!$A$1:$I$1, 0), FALSE)</f>
        <v>#N/A</v>
      </c>
      <c r="AT264" s="4" t="e">
        <f>VLOOKUP("pcPr", Sheet2!$A$2:$I$18, MATCH(W264, Sheet2!$A$1:$I$1, 0), FALSE)</f>
        <v>#N/A</v>
      </c>
    </row>
    <row r="265" spans="1:46" x14ac:dyDescent="0.2">
      <c r="A265" s="5">
        <v>241</v>
      </c>
      <c r="B265" s="5" t="s">
        <v>1003</v>
      </c>
      <c r="C265" s="5" t="s">
        <v>1004</v>
      </c>
      <c r="D265" s="5" t="s">
        <v>1005</v>
      </c>
      <c r="E265" s="5" t="s">
        <v>16</v>
      </c>
      <c r="F265" s="5" t="s">
        <v>26</v>
      </c>
      <c r="G265" s="5" t="s">
        <v>18</v>
      </c>
      <c r="H265" s="5" t="s">
        <v>45</v>
      </c>
      <c r="I265" s="5" t="s">
        <v>29</v>
      </c>
      <c r="J265" s="5" t="s">
        <v>17</v>
      </c>
      <c r="K265" s="5" t="s">
        <v>27</v>
      </c>
      <c r="L265" s="5" t="s">
        <v>28</v>
      </c>
      <c r="M265" s="5" t="s">
        <v>27</v>
      </c>
      <c r="N265" s="5" t="s">
        <v>28</v>
      </c>
      <c r="Y265" s="4">
        <f t="shared" si="13"/>
        <v>4.75</v>
      </c>
      <c r="Z265" s="4" t="e">
        <f t="shared" si="14"/>
        <v>#N/A</v>
      </c>
      <c r="AA265" s="4">
        <f t="shared" si="12"/>
        <v>4.75</v>
      </c>
      <c r="AC265" s="4">
        <f>VLOOKUP("phyTh", Sheet2!$A$2:$I$10, MATCH(F265, Sheet2!$A$1:$I$1, 0), FALSE)</f>
        <v>0.9</v>
      </c>
      <c r="AD265" s="4">
        <f>VLOOKUP("phyPr", Sheet2!$A$2:$I$10, MATCH(G265, Sheet2!$A$1:$I$1, 0), FALSE)</f>
        <v>0.45</v>
      </c>
      <c r="AE265" s="4">
        <f>VLOOKUP("m1Th", Sheet2!$A$2:$I$10, MATCH(H265, Sheet2!$A$1:$I$1, 0), FALSE)</f>
        <v>1</v>
      </c>
      <c r="AF265" s="4">
        <f>VLOOKUP("beeTh", Sheet2!$A$2:$I$10, MATCH(I265, Sheet2!$A$1:$I$1, 0), FALSE)</f>
        <v>0.6</v>
      </c>
      <c r="AG265" s="4">
        <f>VLOOKUP("beePr", Sheet2!$A$2:$I$10, MATCH(J265, Sheet2!$A$1:$I$1, 0), FALSE)</f>
        <v>0.4</v>
      </c>
      <c r="AH265" s="4">
        <f>VLOOKUP("egTh", Sheet2!$A$2:$I$10, MATCH(K265, Sheet2!$A$1:$I$1, 0), FALSE)</f>
        <v>0</v>
      </c>
      <c r="AI265" s="4">
        <f>VLOOKUP("egPr", Sheet2!$A$2:$I$10, MATCH(L265, Sheet2!$A$1:$I$1, 0), FALSE)</f>
        <v>0.7</v>
      </c>
      <c r="AJ265" s="4">
        <f>VLOOKUP("emTh", Sheet2!$A$2:$I$10, MATCH(M265, Sheet2!$A$1:$I$1, 0), FALSE)</f>
        <v>0</v>
      </c>
      <c r="AK265" s="4">
        <f>VLOOKUP("eePr", Sheet2!$A$2:$I$10, MATCH(N265, Sheet2!$A$1:$I$1, 0), FALSE)</f>
        <v>0.7</v>
      </c>
      <c r="AM265" s="4" t="e">
        <f>VLOOKUP("m2Th", Sheet2!$A$2:$I$18, MATCH(P265, Sheet2!$A$1:$I$1, 0), FALSE)</f>
        <v>#N/A</v>
      </c>
      <c r="AN265" s="4" t="e">
        <f>VLOOKUP("chemTh", Sheet2!$A$2:$I$18, MATCH(Q265, Sheet2!$A$1:$I$1, 0), FALSE)</f>
        <v>#N/A</v>
      </c>
      <c r="AO265" s="4" t="e">
        <f>VLOOKUP("chemPr", Sheet2!$A$2:$I$18, MATCH(R265, Sheet2!$A$1:$I$1, 0), FALSE)</f>
        <v>#N/A</v>
      </c>
      <c r="AP265" s="4" t="e">
        <f>VLOOKUP("ppsTh", Sheet2!$A$2:$I$18, MATCH(S265, Sheet2!$A$1:$I$1, 0), FALSE)</f>
        <v>#N/A</v>
      </c>
      <c r="AQ265" s="4" t="e">
        <f>VLOOKUP("ppsPr", Sheet2!$A$2:$I$18, MATCH(T265, Sheet2!$A$1:$I$1, 0), FALSE)</f>
        <v>#N/A</v>
      </c>
      <c r="AR265" s="4" t="e">
        <f>VLOOKUP("wmpPr", Sheet2!$A$2:$I$18, MATCH(U265, Sheet2!$A$1:$I$1, 0), FALSE)</f>
        <v>#N/A</v>
      </c>
      <c r="AS265" s="4" t="e">
        <f>VLOOKUP("pcTh", Sheet2!$A$2:$I$18, MATCH(V265, Sheet2!$A$1:$I$1, 0), FALSE)</f>
        <v>#N/A</v>
      </c>
      <c r="AT265" s="4" t="e">
        <f>VLOOKUP("pcPr", Sheet2!$A$2:$I$18, MATCH(W265, Sheet2!$A$1:$I$1, 0), FALSE)</f>
        <v>#N/A</v>
      </c>
    </row>
    <row r="266" spans="1:46" x14ac:dyDescent="0.2">
      <c r="A266" s="5">
        <v>204</v>
      </c>
      <c r="B266" s="5" t="s">
        <v>1006</v>
      </c>
      <c r="C266" s="5" t="s">
        <v>1007</v>
      </c>
      <c r="D266" s="5" t="s">
        <v>1008</v>
      </c>
      <c r="E266" s="5" t="s">
        <v>16</v>
      </c>
      <c r="F266" s="5" t="s">
        <v>26</v>
      </c>
      <c r="G266" s="5" t="s">
        <v>18</v>
      </c>
      <c r="H266" s="5" t="s">
        <v>45</v>
      </c>
      <c r="I266" s="5" t="s">
        <v>26</v>
      </c>
      <c r="J266" s="5" t="s">
        <v>17</v>
      </c>
      <c r="K266" s="5" t="s">
        <v>26</v>
      </c>
      <c r="L266" s="5" t="s">
        <v>18</v>
      </c>
      <c r="M266" s="5" t="s">
        <v>27</v>
      </c>
      <c r="N266" s="5" t="s">
        <v>17</v>
      </c>
      <c r="Y266" s="4">
        <f t="shared" si="13"/>
        <v>5.95</v>
      </c>
      <c r="Z266" s="4" t="e">
        <f t="shared" si="14"/>
        <v>#N/A</v>
      </c>
      <c r="AA266" s="4">
        <f t="shared" si="12"/>
        <v>5.95</v>
      </c>
      <c r="AC266" s="4">
        <f>VLOOKUP("phyTh", Sheet2!$A$2:$I$10, MATCH(F266, Sheet2!$A$1:$I$1, 0), FALSE)</f>
        <v>0.9</v>
      </c>
      <c r="AD266" s="4">
        <f>VLOOKUP("phyPr", Sheet2!$A$2:$I$10, MATCH(G266, Sheet2!$A$1:$I$1, 0), FALSE)</f>
        <v>0.45</v>
      </c>
      <c r="AE266" s="4">
        <f>VLOOKUP("m1Th", Sheet2!$A$2:$I$10, MATCH(H266, Sheet2!$A$1:$I$1, 0), FALSE)</f>
        <v>1</v>
      </c>
      <c r="AF266" s="4">
        <f>VLOOKUP("beeTh", Sheet2!$A$2:$I$10, MATCH(I266, Sheet2!$A$1:$I$1, 0), FALSE)</f>
        <v>0.9</v>
      </c>
      <c r="AG266" s="4">
        <f>VLOOKUP("beePr", Sheet2!$A$2:$I$10, MATCH(J266, Sheet2!$A$1:$I$1, 0), FALSE)</f>
        <v>0.4</v>
      </c>
      <c r="AH266" s="4">
        <f>VLOOKUP("egTh", Sheet2!$A$2:$I$10, MATCH(K266, Sheet2!$A$1:$I$1, 0), FALSE)</f>
        <v>0.6</v>
      </c>
      <c r="AI266" s="4">
        <f>VLOOKUP("egPr", Sheet2!$A$2:$I$10, MATCH(L266, Sheet2!$A$1:$I$1, 0), FALSE)</f>
        <v>0.9</v>
      </c>
      <c r="AJ266" s="4">
        <f>VLOOKUP("emTh", Sheet2!$A$2:$I$10, MATCH(M266, Sheet2!$A$1:$I$1, 0), FALSE)</f>
        <v>0</v>
      </c>
      <c r="AK266" s="4">
        <f>VLOOKUP("eePr", Sheet2!$A$2:$I$10, MATCH(N266, Sheet2!$A$1:$I$1, 0), FALSE)</f>
        <v>0.8</v>
      </c>
      <c r="AM266" s="4" t="e">
        <f>VLOOKUP("m2Th", Sheet2!$A$2:$I$18, MATCH(P266, Sheet2!$A$1:$I$1, 0), FALSE)</f>
        <v>#N/A</v>
      </c>
      <c r="AN266" s="4" t="e">
        <f>VLOOKUP("chemTh", Sheet2!$A$2:$I$18, MATCH(Q266, Sheet2!$A$1:$I$1, 0), FALSE)</f>
        <v>#N/A</v>
      </c>
      <c r="AO266" s="4" t="e">
        <f>VLOOKUP("chemPr", Sheet2!$A$2:$I$18, MATCH(R266, Sheet2!$A$1:$I$1, 0), FALSE)</f>
        <v>#N/A</v>
      </c>
      <c r="AP266" s="4" t="e">
        <f>VLOOKUP("ppsTh", Sheet2!$A$2:$I$18, MATCH(S266, Sheet2!$A$1:$I$1, 0), FALSE)</f>
        <v>#N/A</v>
      </c>
      <c r="AQ266" s="4" t="e">
        <f>VLOOKUP("ppsPr", Sheet2!$A$2:$I$18, MATCH(T266, Sheet2!$A$1:$I$1, 0), FALSE)</f>
        <v>#N/A</v>
      </c>
      <c r="AR266" s="4" t="e">
        <f>VLOOKUP("wmpPr", Sheet2!$A$2:$I$18, MATCH(U266, Sheet2!$A$1:$I$1, 0), FALSE)</f>
        <v>#N/A</v>
      </c>
      <c r="AS266" s="4" t="e">
        <f>VLOOKUP("pcTh", Sheet2!$A$2:$I$18, MATCH(V266, Sheet2!$A$1:$I$1, 0), FALSE)</f>
        <v>#N/A</v>
      </c>
      <c r="AT266" s="4" t="e">
        <f>VLOOKUP("pcPr", Sheet2!$A$2:$I$18, MATCH(W266, Sheet2!$A$1:$I$1, 0), FALSE)</f>
        <v>#N/A</v>
      </c>
    </row>
    <row r="267" spans="1:46" x14ac:dyDescent="0.2">
      <c r="A267" s="5">
        <v>297</v>
      </c>
      <c r="B267" s="5" t="s">
        <v>1009</v>
      </c>
      <c r="C267" s="5" t="s">
        <v>1010</v>
      </c>
      <c r="D267" s="5" t="s">
        <v>1011</v>
      </c>
      <c r="E267" s="5" t="s">
        <v>16</v>
      </c>
      <c r="F267" s="5" t="s">
        <v>27</v>
      </c>
      <c r="G267" s="5" t="s">
        <v>17</v>
      </c>
      <c r="H267" s="5" t="s">
        <v>27</v>
      </c>
      <c r="I267" s="5" t="s">
        <v>27</v>
      </c>
      <c r="J267" s="5" t="s">
        <v>17</v>
      </c>
      <c r="K267" s="5" t="s">
        <v>27</v>
      </c>
      <c r="L267" s="5" t="s">
        <v>17</v>
      </c>
      <c r="M267" s="5" t="s">
        <v>27</v>
      </c>
      <c r="N267" s="5" t="s">
        <v>17</v>
      </c>
      <c r="Y267" s="4">
        <f t="shared" si="13"/>
        <v>2.4000000000000004</v>
      </c>
      <c r="Z267" s="4" t="e">
        <f t="shared" si="14"/>
        <v>#N/A</v>
      </c>
      <c r="AA267" s="4">
        <f t="shared" si="12"/>
        <v>2.4000000000000004</v>
      </c>
      <c r="AC267" s="4">
        <f>VLOOKUP("phyTh", Sheet2!$A$2:$I$10, MATCH(F267, Sheet2!$A$1:$I$1, 0), FALSE)</f>
        <v>0</v>
      </c>
      <c r="AD267" s="4">
        <f>VLOOKUP("phyPr", Sheet2!$A$2:$I$10, MATCH(G267, Sheet2!$A$1:$I$1, 0), FALSE)</f>
        <v>0.4</v>
      </c>
      <c r="AE267" s="4">
        <f>VLOOKUP("m1Th", Sheet2!$A$2:$I$10, MATCH(H267, Sheet2!$A$1:$I$1, 0), FALSE)</f>
        <v>0</v>
      </c>
      <c r="AF267" s="4">
        <f>VLOOKUP("beeTh", Sheet2!$A$2:$I$10, MATCH(I267, Sheet2!$A$1:$I$1, 0), FALSE)</f>
        <v>0</v>
      </c>
      <c r="AG267" s="4">
        <f>VLOOKUP("beePr", Sheet2!$A$2:$I$10, MATCH(J267, Sheet2!$A$1:$I$1, 0), FALSE)</f>
        <v>0.4</v>
      </c>
      <c r="AH267" s="4">
        <f>VLOOKUP("egTh", Sheet2!$A$2:$I$10, MATCH(K267, Sheet2!$A$1:$I$1, 0), FALSE)</f>
        <v>0</v>
      </c>
      <c r="AI267" s="4">
        <f>VLOOKUP("egPr", Sheet2!$A$2:$I$10, MATCH(L267, Sheet2!$A$1:$I$1, 0), FALSE)</f>
        <v>0.8</v>
      </c>
      <c r="AJ267" s="4">
        <f>VLOOKUP("emTh", Sheet2!$A$2:$I$10, MATCH(M267, Sheet2!$A$1:$I$1, 0), FALSE)</f>
        <v>0</v>
      </c>
      <c r="AK267" s="4">
        <f>VLOOKUP("eePr", Sheet2!$A$2:$I$10, MATCH(N267, Sheet2!$A$1:$I$1, 0), FALSE)</f>
        <v>0.8</v>
      </c>
      <c r="AM267" s="4" t="e">
        <f>VLOOKUP("m2Th", Sheet2!$A$2:$I$18, MATCH(P267, Sheet2!$A$1:$I$1, 0), FALSE)</f>
        <v>#N/A</v>
      </c>
      <c r="AN267" s="4" t="e">
        <f>VLOOKUP("chemTh", Sheet2!$A$2:$I$18, MATCH(Q267, Sheet2!$A$1:$I$1, 0), FALSE)</f>
        <v>#N/A</v>
      </c>
      <c r="AO267" s="4" t="e">
        <f>VLOOKUP("chemPr", Sheet2!$A$2:$I$18, MATCH(R267, Sheet2!$A$1:$I$1, 0), FALSE)</f>
        <v>#N/A</v>
      </c>
      <c r="AP267" s="4" t="e">
        <f>VLOOKUP("ppsTh", Sheet2!$A$2:$I$18, MATCH(S267, Sheet2!$A$1:$I$1, 0), FALSE)</f>
        <v>#N/A</v>
      </c>
      <c r="AQ267" s="4" t="e">
        <f>VLOOKUP("ppsPr", Sheet2!$A$2:$I$18, MATCH(T267, Sheet2!$A$1:$I$1, 0), FALSE)</f>
        <v>#N/A</v>
      </c>
      <c r="AR267" s="4" t="e">
        <f>VLOOKUP("wmpPr", Sheet2!$A$2:$I$18, MATCH(U267, Sheet2!$A$1:$I$1, 0), FALSE)</f>
        <v>#N/A</v>
      </c>
      <c r="AS267" s="4" t="e">
        <f>VLOOKUP("pcTh", Sheet2!$A$2:$I$18, MATCH(V267, Sheet2!$A$1:$I$1, 0), FALSE)</f>
        <v>#N/A</v>
      </c>
      <c r="AT267" s="4" t="e">
        <f>VLOOKUP("pcPr", Sheet2!$A$2:$I$18, MATCH(W267, Sheet2!$A$1:$I$1, 0), FALSE)</f>
        <v>#N/A</v>
      </c>
    </row>
    <row r="268" spans="1:46" x14ac:dyDescent="0.2">
      <c r="A268" s="5">
        <v>320</v>
      </c>
      <c r="B268" s="5" t="s">
        <v>638</v>
      </c>
      <c r="C268" s="5" t="s">
        <v>1012</v>
      </c>
      <c r="D268" s="5" t="s">
        <v>1013</v>
      </c>
      <c r="E268" s="5" t="s">
        <v>16</v>
      </c>
      <c r="F268" s="5" t="s">
        <v>27</v>
      </c>
      <c r="G268" s="5" t="s">
        <v>17</v>
      </c>
      <c r="H268" s="5" t="s">
        <v>27</v>
      </c>
      <c r="I268" s="5" t="s">
        <v>27</v>
      </c>
      <c r="J268" s="5" t="s">
        <v>17</v>
      </c>
      <c r="K268" s="5" t="s">
        <v>27</v>
      </c>
      <c r="L268" s="5" t="s">
        <v>26</v>
      </c>
      <c r="M268" s="5" t="s">
        <v>27</v>
      </c>
      <c r="N268" s="5" t="s">
        <v>26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>
        <f t="shared" si="13"/>
        <v>2</v>
      </c>
      <c r="Z268" s="4" t="e">
        <f t="shared" si="14"/>
        <v>#N/A</v>
      </c>
      <c r="AA268" s="4">
        <f t="shared" si="12"/>
        <v>2</v>
      </c>
      <c r="AC268" s="4">
        <f>VLOOKUP("phyTh", Sheet2!$A$2:$I$10, MATCH(F268, Sheet2!$A$1:$I$1, 0), FALSE)</f>
        <v>0</v>
      </c>
      <c r="AD268" s="4">
        <f>VLOOKUP("phyPr", Sheet2!$A$2:$I$10, MATCH(G268, Sheet2!$A$1:$I$1, 0), FALSE)</f>
        <v>0.4</v>
      </c>
      <c r="AE268" s="4">
        <f>VLOOKUP("m1Th", Sheet2!$A$2:$I$10, MATCH(H268, Sheet2!$A$1:$I$1, 0), FALSE)</f>
        <v>0</v>
      </c>
      <c r="AF268" s="4">
        <f>VLOOKUP("beeTh", Sheet2!$A$2:$I$10, MATCH(I268, Sheet2!$A$1:$I$1, 0), FALSE)</f>
        <v>0</v>
      </c>
      <c r="AG268" s="4">
        <f>VLOOKUP("beePr", Sheet2!$A$2:$I$10, MATCH(J268, Sheet2!$A$1:$I$1, 0), FALSE)</f>
        <v>0.4</v>
      </c>
      <c r="AH268" s="4">
        <f>VLOOKUP("egTh", Sheet2!$A$2:$I$10, MATCH(K268, Sheet2!$A$1:$I$1, 0), FALSE)</f>
        <v>0</v>
      </c>
      <c r="AI268" s="4">
        <f>VLOOKUP("egPr", Sheet2!$A$2:$I$10, MATCH(L268, Sheet2!$A$1:$I$1, 0), FALSE)</f>
        <v>0.6</v>
      </c>
      <c r="AJ268" s="4">
        <f>VLOOKUP("emTh", Sheet2!$A$2:$I$10, MATCH(M268, Sheet2!$A$1:$I$1, 0), FALSE)</f>
        <v>0</v>
      </c>
      <c r="AK268" s="4">
        <f>VLOOKUP("eePr", Sheet2!$A$2:$I$10, MATCH(N268, Sheet2!$A$1:$I$1, 0), FALSE)</f>
        <v>0.6</v>
      </c>
      <c r="AM268" s="4" t="e">
        <f>VLOOKUP("m2Th", Sheet2!$A$2:$I$18, MATCH(P268, Sheet2!$A$1:$I$1, 0), FALSE)</f>
        <v>#N/A</v>
      </c>
      <c r="AN268" s="4" t="e">
        <f>VLOOKUP("chemTh", Sheet2!$A$2:$I$18, MATCH(Q268, Sheet2!$A$1:$I$1, 0), FALSE)</f>
        <v>#N/A</v>
      </c>
      <c r="AO268" s="4" t="e">
        <f>VLOOKUP("chemPr", Sheet2!$A$2:$I$18, MATCH(R268, Sheet2!$A$1:$I$1, 0), FALSE)</f>
        <v>#N/A</v>
      </c>
      <c r="AP268" s="4" t="e">
        <f>VLOOKUP("ppsTh", Sheet2!$A$2:$I$18, MATCH(S268, Sheet2!$A$1:$I$1, 0), FALSE)</f>
        <v>#N/A</v>
      </c>
      <c r="AQ268" s="4" t="e">
        <f>VLOOKUP("ppsPr", Sheet2!$A$2:$I$18, MATCH(T268, Sheet2!$A$1:$I$1, 0), FALSE)</f>
        <v>#N/A</v>
      </c>
      <c r="AR268" s="4" t="e">
        <f>VLOOKUP("wmpPr", Sheet2!$A$2:$I$18, MATCH(U268, Sheet2!$A$1:$I$1, 0), FALSE)</f>
        <v>#N/A</v>
      </c>
      <c r="AS268" s="4" t="e">
        <f>VLOOKUP("pcTh", Sheet2!$A$2:$I$18, MATCH(V268, Sheet2!$A$1:$I$1, 0), FALSE)</f>
        <v>#N/A</v>
      </c>
      <c r="AT268" s="4" t="e">
        <f>VLOOKUP("pcPr", Sheet2!$A$2:$I$18, MATCH(W268, Sheet2!$A$1:$I$1, 0), FALSE)</f>
        <v>#N/A</v>
      </c>
    </row>
    <row r="269" spans="1:46" x14ac:dyDescent="0.2">
      <c r="A269" s="5">
        <v>317</v>
      </c>
      <c r="B269" s="5" t="s">
        <v>1014</v>
      </c>
      <c r="C269" s="5" t="s">
        <v>1015</v>
      </c>
      <c r="D269" s="5" t="s">
        <v>1016</v>
      </c>
      <c r="E269" s="5" t="s">
        <v>16</v>
      </c>
      <c r="F269" s="5" t="s">
        <v>27</v>
      </c>
      <c r="G269" s="5" t="s">
        <v>17</v>
      </c>
      <c r="H269" s="5" t="s">
        <v>27</v>
      </c>
      <c r="I269" s="5" t="s">
        <v>27</v>
      </c>
      <c r="J269" s="5" t="s">
        <v>17</v>
      </c>
      <c r="K269" s="5" t="s">
        <v>27</v>
      </c>
      <c r="L269" s="5" t="s">
        <v>26</v>
      </c>
      <c r="M269" s="5" t="s">
        <v>27</v>
      </c>
      <c r="N269" s="5" t="s">
        <v>28</v>
      </c>
      <c r="Y269" s="4">
        <f t="shared" si="13"/>
        <v>2.0999999999999996</v>
      </c>
      <c r="Z269" s="4" t="e">
        <f t="shared" si="14"/>
        <v>#N/A</v>
      </c>
      <c r="AA269" s="4">
        <f t="shared" si="12"/>
        <v>2.0999999999999996</v>
      </c>
      <c r="AC269" s="4">
        <f>VLOOKUP("phyTh", Sheet2!$A$2:$I$10, MATCH(F269, Sheet2!$A$1:$I$1, 0), FALSE)</f>
        <v>0</v>
      </c>
      <c r="AD269" s="4">
        <f>VLOOKUP("phyPr", Sheet2!$A$2:$I$10, MATCH(G269, Sheet2!$A$1:$I$1, 0), FALSE)</f>
        <v>0.4</v>
      </c>
      <c r="AE269" s="4">
        <f>VLOOKUP("m1Th", Sheet2!$A$2:$I$10, MATCH(H269, Sheet2!$A$1:$I$1, 0), FALSE)</f>
        <v>0</v>
      </c>
      <c r="AF269" s="4">
        <f>VLOOKUP("beeTh", Sheet2!$A$2:$I$10, MATCH(I269, Sheet2!$A$1:$I$1, 0), FALSE)</f>
        <v>0</v>
      </c>
      <c r="AG269" s="4">
        <f>VLOOKUP("beePr", Sheet2!$A$2:$I$10, MATCH(J269, Sheet2!$A$1:$I$1, 0), FALSE)</f>
        <v>0.4</v>
      </c>
      <c r="AH269" s="4">
        <f>VLOOKUP("egTh", Sheet2!$A$2:$I$10, MATCH(K269, Sheet2!$A$1:$I$1, 0), FALSE)</f>
        <v>0</v>
      </c>
      <c r="AI269" s="4">
        <f>VLOOKUP("egPr", Sheet2!$A$2:$I$10, MATCH(L269, Sheet2!$A$1:$I$1, 0), FALSE)</f>
        <v>0.6</v>
      </c>
      <c r="AJ269" s="4">
        <f>VLOOKUP("emTh", Sheet2!$A$2:$I$10, MATCH(M269, Sheet2!$A$1:$I$1, 0), FALSE)</f>
        <v>0</v>
      </c>
      <c r="AK269" s="4">
        <f>VLOOKUP("eePr", Sheet2!$A$2:$I$10, MATCH(N269, Sheet2!$A$1:$I$1, 0), FALSE)</f>
        <v>0.7</v>
      </c>
      <c r="AM269" s="4" t="e">
        <f>VLOOKUP("m2Th", Sheet2!$A$2:$I$18, MATCH(P269, Sheet2!$A$1:$I$1, 0), FALSE)</f>
        <v>#N/A</v>
      </c>
      <c r="AN269" s="4" t="e">
        <f>VLOOKUP("chemTh", Sheet2!$A$2:$I$18, MATCH(Q269, Sheet2!$A$1:$I$1, 0), FALSE)</f>
        <v>#N/A</v>
      </c>
      <c r="AO269" s="4" t="e">
        <f>VLOOKUP("chemPr", Sheet2!$A$2:$I$18, MATCH(R269, Sheet2!$A$1:$I$1, 0), FALSE)</f>
        <v>#N/A</v>
      </c>
      <c r="AP269" s="4" t="e">
        <f>VLOOKUP("ppsTh", Sheet2!$A$2:$I$18, MATCH(S269, Sheet2!$A$1:$I$1, 0), FALSE)</f>
        <v>#N/A</v>
      </c>
      <c r="AQ269" s="4" t="e">
        <f>VLOOKUP("ppsPr", Sheet2!$A$2:$I$18, MATCH(T269, Sheet2!$A$1:$I$1, 0), FALSE)</f>
        <v>#N/A</v>
      </c>
      <c r="AR269" s="4" t="e">
        <f>VLOOKUP("wmpPr", Sheet2!$A$2:$I$18, MATCH(U269, Sheet2!$A$1:$I$1, 0), FALSE)</f>
        <v>#N/A</v>
      </c>
      <c r="AS269" s="4" t="e">
        <f>VLOOKUP("pcTh", Sheet2!$A$2:$I$18, MATCH(V269, Sheet2!$A$1:$I$1, 0), FALSE)</f>
        <v>#N/A</v>
      </c>
      <c r="AT269" s="4" t="e">
        <f>VLOOKUP("pcPr", Sheet2!$A$2:$I$18, MATCH(W269, Sheet2!$A$1:$I$1, 0), FALSE)</f>
        <v>#N/A</v>
      </c>
    </row>
    <row r="270" spans="1:46" x14ac:dyDescent="0.2">
      <c r="A270" s="5">
        <v>308</v>
      </c>
      <c r="B270" s="5" t="s">
        <v>1017</v>
      </c>
      <c r="C270" s="5" t="s">
        <v>1018</v>
      </c>
      <c r="D270" s="5" t="s">
        <v>1019</v>
      </c>
      <c r="E270" s="5" t="s">
        <v>16</v>
      </c>
      <c r="F270" s="5" t="s">
        <v>27</v>
      </c>
      <c r="G270" s="5" t="s">
        <v>17</v>
      </c>
      <c r="H270" s="5" t="s">
        <v>27</v>
      </c>
      <c r="I270" s="5" t="s">
        <v>27</v>
      </c>
      <c r="J270" s="5" t="s">
        <v>17</v>
      </c>
      <c r="K270" s="5" t="s">
        <v>27</v>
      </c>
      <c r="L270" s="5" t="s">
        <v>28</v>
      </c>
      <c r="M270" s="5" t="s">
        <v>27</v>
      </c>
      <c r="N270" s="5" t="s">
        <v>17</v>
      </c>
      <c r="Y270" s="4">
        <f t="shared" si="13"/>
        <v>2.2999999999999998</v>
      </c>
      <c r="Z270" s="4" t="e">
        <f t="shared" si="14"/>
        <v>#N/A</v>
      </c>
      <c r="AA270" s="4">
        <f t="shared" si="12"/>
        <v>2.2999999999999998</v>
      </c>
      <c r="AC270" s="4">
        <f>VLOOKUP("phyTh", Sheet2!$A$2:$I$10, MATCH(F270, Sheet2!$A$1:$I$1, 0), FALSE)</f>
        <v>0</v>
      </c>
      <c r="AD270" s="4">
        <f>VLOOKUP("phyPr", Sheet2!$A$2:$I$10, MATCH(G270, Sheet2!$A$1:$I$1, 0), FALSE)</f>
        <v>0.4</v>
      </c>
      <c r="AE270" s="4">
        <f>VLOOKUP("m1Th", Sheet2!$A$2:$I$10, MATCH(H270, Sheet2!$A$1:$I$1, 0), FALSE)</f>
        <v>0</v>
      </c>
      <c r="AF270" s="4">
        <f>VLOOKUP("beeTh", Sheet2!$A$2:$I$10, MATCH(I270, Sheet2!$A$1:$I$1, 0), FALSE)</f>
        <v>0</v>
      </c>
      <c r="AG270" s="4">
        <f>VLOOKUP("beePr", Sheet2!$A$2:$I$10, MATCH(J270, Sheet2!$A$1:$I$1, 0), FALSE)</f>
        <v>0.4</v>
      </c>
      <c r="AH270" s="4">
        <f>VLOOKUP("egTh", Sheet2!$A$2:$I$10, MATCH(K270, Sheet2!$A$1:$I$1, 0), FALSE)</f>
        <v>0</v>
      </c>
      <c r="AI270" s="4">
        <f>VLOOKUP("egPr", Sheet2!$A$2:$I$10, MATCH(L270, Sheet2!$A$1:$I$1, 0), FALSE)</f>
        <v>0.7</v>
      </c>
      <c r="AJ270" s="4">
        <f>VLOOKUP("emTh", Sheet2!$A$2:$I$10, MATCH(M270, Sheet2!$A$1:$I$1, 0), FALSE)</f>
        <v>0</v>
      </c>
      <c r="AK270" s="4">
        <f>VLOOKUP("eePr", Sheet2!$A$2:$I$10, MATCH(N270, Sheet2!$A$1:$I$1, 0), FALSE)</f>
        <v>0.8</v>
      </c>
      <c r="AM270" s="4" t="e">
        <f>VLOOKUP("m2Th", Sheet2!$A$2:$I$18, MATCH(P270, Sheet2!$A$1:$I$1, 0), FALSE)</f>
        <v>#N/A</v>
      </c>
      <c r="AN270" s="4" t="e">
        <f>VLOOKUP("chemTh", Sheet2!$A$2:$I$18, MATCH(Q270, Sheet2!$A$1:$I$1, 0), FALSE)</f>
        <v>#N/A</v>
      </c>
      <c r="AO270" s="4" t="e">
        <f>VLOOKUP("chemPr", Sheet2!$A$2:$I$18, MATCH(R270, Sheet2!$A$1:$I$1, 0), FALSE)</f>
        <v>#N/A</v>
      </c>
      <c r="AP270" s="4" t="e">
        <f>VLOOKUP("ppsTh", Sheet2!$A$2:$I$18, MATCH(S270, Sheet2!$A$1:$I$1, 0), FALSE)</f>
        <v>#N/A</v>
      </c>
      <c r="AQ270" s="4" t="e">
        <f>VLOOKUP("ppsPr", Sheet2!$A$2:$I$18, MATCH(T270, Sheet2!$A$1:$I$1, 0), FALSE)</f>
        <v>#N/A</v>
      </c>
      <c r="AR270" s="4" t="e">
        <f>VLOOKUP("wmpPr", Sheet2!$A$2:$I$18, MATCH(U270, Sheet2!$A$1:$I$1, 0), FALSE)</f>
        <v>#N/A</v>
      </c>
      <c r="AS270" s="4" t="e">
        <f>VLOOKUP("pcTh", Sheet2!$A$2:$I$18, MATCH(V270, Sheet2!$A$1:$I$1, 0), FALSE)</f>
        <v>#N/A</v>
      </c>
      <c r="AT270" s="4" t="e">
        <f>VLOOKUP("pcPr", Sheet2!$A$2:$I$18, MATCH(W270, Sheet2!$A$1:$I$1, 0), FALSE)</f>
        <v>#N/A</v>
      </c>
    </row>
    <row r="271" spans="1:46" x14ac:dyDescent="0.2">
      <c r="A271" s="5">
        <v>304</v>
      </c>
      <c r="B271" s="5" t="s">
        <v>639</v>
      </c>
      <c r="C271" s="5" t="s">
        <v>1020</v>
      </c>
      <c r="D271" s="5" t="s">
        <v>1021</v>
      </c>
      <c r="E271" s="5" t="s">
        <v>16</v>
      </c>
      <c r="F271" s="5" t="s">
        <v>27</v>
      </c>
      <c r="G271" s="5" t="s">
        <v>18</v>
      </c>
      <c r="H271" s="5" t="s">
        <v>27</v>
      </c>
      <c r="I271" s="5" t="s">
        <v>27</v>
      </c>
      <c r="J271" s="5" t="s">
        <v>17</v>
      </c>
      <c r="K271" s="5" t="s">
        <v>27</v>
      </c>
      <c r="L271" s="5" t="s">
        <v>28</v>
      </c>
      <c r="M271" s="5" t="s">
        <v>27</v>
      </c>
      <c r="N271" s="5" t="s">
        <v>17</v>
      </c>
      <c r="Y271" s="4">
        <f t="shared" si="13"/>
        <v>2.35</v>
      </c>
      <c r="Z271" s="4" t="e">
        <f t="shared" si="14"/>
        <v>#N/A</v>
      </c>
      <c r="AA271" s="4">
        <f t="shared" si="12"/>
        <v>2.35</v>
      </c>
      <c r="AC271" s="4">
        <f>VLOOKUP("phyTh", Sheet2!$A$2:$I$10, MATCH(F271, Sheet2!$A$1:$I$1, 0), FALSE)</f>
        <v>0</v>
      </c>
      <c r="AD271" s="4">
        <f>VLOOKUP("phyPr", Sheet2!$A$2:$I$10, MATCH(G271, Sheet2!$A$1:$I$1, 0), FALSE)</f>
        <v>0.45</v>
      </c>
      <c r="AE271" s="4">
        <f>VLOOKUP("m1Th", Sheet2!$A$2:$I$10, MATCH(H271, Sheet2!$A$1:$I$1, 0), FALSE)</f>
        <v>0</v>
      </c>
      <c r="AF271" s="4">
        <f>VLOOKUP("beeTh", Sheet2!$A$2:$I$10, MATCH(I271, Sheet2!$A$1:$I$1, 0), FALSE)</f>
        <v>0</v>
      </c>
      <c r="AG271" s="4">
        <f>VLOOKUP("beePr", Sheet2!$A$2:$I$10, MATCH(J271, Sheet2!$A$1:$I$1, 0), FALSE)</f>
        <v>0.4</v>
      </c>
      <c r="AH271" s="4">
        <f>VLOOKUP("egTh", Sheet2!$A$2:$I$10, MATCH(K271, Sheet2!$A$1:$I$1, 0), FALSE)</f>
        <v>0</v>
      </c>
      <c r="AI271" s="4">
        <f>VLOOKUP("egPr", Sheet2!$A$2:$I$10, MATCH(L271, Sheet2!$A$1:$I$1, 0), FALSE)</f>
        <v>0.7</v>
      </c>
      <c r="AJ271" s="4">
        <f>VLOOKUP("emTh", Sheet2!$A$2:$I$10, MATCH(M271, Sheet2!$A$1:$I$1, 0), FALSE)</f>
        <v>0</v>
      </c>
      <c r="AK271" s="4">
        <f>VLOOKUP("eePr", Sheet2!$A$2:$I$10, MATCH(N271, Sheet2!$A$1:$I$1, 0), FALSE)</f>
        <v>0.8</v>
      </c>
      <c r="AM271" s="4" t="e">
        <f>VLOOKUP("m2Th", Sheet2!$A$2:$I$18, MATCH(P271, Sheet2!$A$1:$I$1, 0), FALSE)</f>
        <v>#N/A</v>
      </c>
      <c r="AN271" s="4" t="e">
        <f>VLOOKUP("chemTh", Sheet2!$A$2:$I$18, MATCH(Q271, Sheet2!$A$1:$I$1, 0), FALSE)</f>
        <v>#N/A</v>
      </c>
      <c r="AO271" s="4" t="e">
        <f>VLOOKUP("chemPr", Sheet2!$A$2:$I$18, MATCH(R271, Sheet2!$A$1:$I$1, 0), FALSE)</f>
        <v>#N/A</v>
      </c>
      <c r="AP271" s="4" t="e">
        <f>VLOOKUP("ppsTh", Sheet2!$A$2:$I$18, MATCH(S271, Sheet2!$A$1:$I$1, 0), FALSE)</f>
        <v>#N/A</v>
      </c>
      <c r="AQ271" s="4" t="e">
        <f>VLOOKUP("ppsPr", Sheet2!$A$2:$I$18, MATCH(T271, Sheet2!$A$1:$I$1, 0), FALSE)</f>
        <v>#N/A</v>
      </c>
      <c r="AR271" s="4" t="e">
        <f>VLOOKUP("wmpPr", Sheet2!$A$2:$I$18, MATCH(U271, Sheet2!$A$1:$I$1, 0), FALSE)</f>
        <v>#N/A</v>
      </c>
      <c r="AS271" s="4" t="e">
        <f>VLOOKUP("pcTh", Sheet2!$A$2:$I$18, MATCH(V271, Sheet2!$A$1:$I$1, 0), FALSE)</f>
        <v>#N/A</v>
      </c>
      <c r="AT271" s="4" t="e">
        <f>VLOOKUP("pcPr", Sheet2!$A$2:$I$18, MATCH(W271, Sheet2!$A$1:$I$1, 0), FALSE)</f>
        <v>#N/A</v>
      </c>
    </row>
    <row r="272" spans="1:46" x14ac:dyDescent="0.2">
      <c r="A272" s="5">
        <v>14</v>
      </c>
      <c r="B272" s="5" t="s">
        <v>640</v>
      </c>
      <c r="C272" s="5" t="s">
        <v>1022</v>
      </c>
      <c r="D272" s="5" t="s">
        <v>1023</v>
      </c>
      <c r="E272" s="5" t="s">
        <v>16</v>
      </c>
      <c r="F272" s="5" t="s">
        <v>18</v>
      </c>
      <c r="G272" s="5" t="s">
        <v>19</v>
      </c>
      <c r="H272" s="5" t="s">
        <v>18</v>
      </c>
      <c r="I272" s="5" t="s">
        <v>19</v>
      </c>
      <c r="J272" s="5" t="s">
        <v>19</v>
      </c>
      <c r="K272" s="5" t="s">
        <v>17</v>
      </c>
      <c r="L272" s="5" t="s">
        <v>19</v>
      </c>
      <c r="M272" s="5" t="s">
        <v>17</v>
      </c>
      <c r="N272" s="5" t="s">
        <v>19</v>
      </c>
      <c r="Y272" s="4">
        <f t="shared" si="13"/>
        <v>9.25</v>
      </c>
      <c r="Z272" s="4" t="e">
        <f t="shared" si="14"/>
        <v>#N/A</v>
      </c>
      <c r="AA272" s="4">
        <f t="shared" si="12"/>
        <v>9.25</v>
      </c>
      <c r="AC272" s="4">
        <f>VLOOKUP("phyTh", Sheet2!$A$2:$I$10, MATCH(F272, Sheet2!$A$1:$I$1, 0), FALSE)</f>
        <v>1.35</v>
      </c>
      <c r="AD272" s="4">
        <f>VLOOKUP("phyPr", Sheet2!$A$2:$I$10, MATCH(G272, Sheet2!$A$1:$I$1, 0), FALSE)</f>
        <v>0.5</v>
      </c>
      <c r="AE272" s="4">
        <f>VLOOKUP("m1Th", Sheet2!$A$2:$I$10, MATCH(H272, Sheet2!$A$1:$I$1, 0), FALSE)</f>
        <v>1.8</v>
      </c>
      <c r="AF272" s="4">
        <f>VLOOKUP("beeTh", Sheet2!$A$2:$I$10, MATCH(I272, Sheet2!$A$1:$I$1, 0), FALSE)</f>
        <v>1.5</v>
      </c>
      <c r="AG272" s="4">
        <f>VLOOKUP("beePr", Sheet2!$A$2:$I$10, MATCH(J272, Sheet2!$A$1:$I$1, 0), FALSE)</f>
        <v>0.5</v>
      </c>
      <c r="AH272" s="4">
        <f>VLOOKUP("egTh", Sheet2!$A$2:$I$10, MATCH(K272, Sheet2!$A$1:$I$1, 0), FALSE)</f>
        <v>0.8</v>
      </c>
      <c r="AI272" s="4">
        <f>VLOOKUP("egPr", Sheet2!$A$2:$I$10, MATCH(L272, Sheet2!$A$1:$I$1, 0), FALSE)</f>
        <v>1</v>
      </c>
      <c r="AJ272" s="4">
        <f>VLOOKUP("emTh", Sheet2!$A$2:$I$10, MATCH(M272, Sheet2!$A$1:$I$1, 0), FALSE)</f>
        <v>0.8</v>
      </c>
      <c r="AK272" s="4">
        <f>VLOOKUP("eePr", Sheet2!$A$2:$I$10, MATCH(N272, Sheet2!$A$1:$I$1, 0), FALSE)</f>
        <v>1</v>
      </c>
      <c r="AM272" s="4" t="e">
        <f>VLOOKUP("m2Th", Sheet2!$A$2:$I$18, MATCH(P272, Sheet2!$A$1:$I$1, 0), FALSE)</f>
        <v>#N/A</v>
      </c>
      <c r="AN272" s="4" t="e">
        <f>VLOOKUP("chemTh", Sheet2!$A$2:$I$18, MATCH(Q272, Sheet2!$A$1:$I$1, 0), FALSE)</f>
        <v>#N/A</v>
      </c>
      <c r="AO272" s="4" t="e">
        <f>VLOOKUP("chemPr", Sheet2!$A$2:$I$18, MATCH(R272, Sheet2!$A$1:$I$1, 0), FALSE)</f>
        <v>#N/A</v>
      </c>
      <c r="AP272" s="4" t="e">
        <f>VLOOKUP("ppsTh", Sheet2!$A$2:$I$18, MATCH(S272, Sheet2!$A$1:$I$1, 0), FALSE)</f>
        <v>#N/A</v>
      </c>
      <c r="AQ272" s="4" t="e">
        <f>VLOOKUP("ppsPr", Sheet2!$A$2:$I$18, MATCH(T272, Sheet2!$A$1:$I$1, 0), FALSE)</f>
        <v>#N/A</v>
      </c>
      <c r="AR272" s="4" t="e">
        <f>VLOOKUP("wmpPr", Sheet2!$A$2:$I$18, MATCH(U272, Sheet2!$A$1:$I$1, 0), FALSE)</f>
        <v>#N/A</v>
      </c>
      <c r="AS272" s="4" t="e">
        <f>VLOOKUP("pcTh", Sheet2!$A$2:$I$18, MATCH(V272, Sheet2!$A$1:$I$1, 0), FALSE)</f>
        <v>#N/A</v>
      </c>
      <c r="AT272" s="4" t="e">
        <f>VLOOKUP("pcPr", Sheet2!$A$2:$I$18, MATCH(W272, Sheet2!$A$1:$I$1, 0), FALSE)</f>
        <v>#N/A</v>
      </c>
    </row>
    <row r="273" spans="1:46" x14ac:dyDescent="0.2">
      <c r="A273" s="5">
        <v>67</v>
      </c>
      <c r="B273" s="5" t="s">
        <v>641</v>
      </c>
      <c r="C273" s="5" t="s">
        <v>1024</v>
      </c>
      <c r="D273" s="5" t="s">
        <v>1025</v>
      </c>
      <c r="E273" s="5" t="s">
        <v>16</v>
      </c>
      <c r="F273" s="5" t="s">
        <v>18</v>
      </c>
      <c r="G273" s="5" t="s">
        <v>17</v>
      </c>
      <c r="H273" s="5" t="s">
        <v>18</v>
      </c>
      <c r="I273" s="5" t="s">
        <v>18</v>
      </c>
      <c r="J273" s="5" t="s">
        <v>17</v>
      </c>
      <c r="K273" s="5" t="s">
        <v>26</v>
      </c>
      <c r="L273" s="5" t="s">
        <v>18</v>
      </c>
      <c r="M273" s="5" t="s">
        <v>28</v>
      </c>
      <c r="N273" s="5" t="s">
        <v>18</v>
      </c>
      <c r="Y273" s="4">
        <f t="shared" si="13"/>
        <v>8.4</v>
      </c>
      <c r="Z273" s="4" t="e">
        <f t="shared" si="14"/>
        <v>#N/A</v>
      </c>
      <c r="AA273" s="4">
        <f t="shared" si="12"/>
        <v>8.4</v>
      </c>
      <c r="AC273" s="4">
        <f>VLOOKUP("phyTh", Sheet2!$A$2:$I$10, MATCH(F273, Sheet2!$A$1:$I$1, 0), FALSE)</f>
        <v>1.35</v>
      </c>
      <c r="AD273" s="4">
        <f>VLOOKUP("phyPr", Sheet2!$A$2:$I$10, MATCH(G273, Sheet2!$A$1:$I$1, 0), FALSE)</f>
        <v>0.4</v>
      </c>
      <c r="AE273" s="4">
        <f>VLOOKUP("m1Th", Sheet2!$A$2:$I$10, MATCH(H273, Sheet2!$A$1:$I$1, 0), FALSE)</f>
        <v>1.8</v>
      </c>
      <c r="AF273" s="4">
        <f>VLOOKUP("beeTh", Sheet2!$A$2:$I$10, MATCH(I273, Sheet2!$A$1:$I$1, 0), FALSE)</f>
        <v>1.35</v>
      </c>
      <c r="AG273" s="4">
        <f>VLOOKUP("beePr", Sheet2!$A$2:$I$10, MATCH(J273, Sheet2!$A$1:$I$1, 0), FALSE)</f>
        <v>0.4</v>
      </c>
      <c r="AH273" s="4">
        <f>VLOOKUP("egTh", Sheet2!$A$2:$I$10, MATCH(K273, Sheet2!$A$1:$I$1, 0), FALSE)</f>
        <v>0.6</v>
      </c>
      <c r="AI273" s="4">
        <f>VLOOKUP("egPr", Sheet2!$A$2:$I$10, MATCH(L273, Sheet2!$A$1:$I$1, 0), FALSE)</f>
        <v>0.9</v>
      </c>
      <c r="AJ273" s="4">
        <f>VLOOKUP("emTh", Sheet2!$A$2:$I$10, MATCH(M273, Sheet2!$A$1:$I$1, 0), FALSE)</f>
        <v>0.7</v>
      </c>
      <c r="AK273" s="4">
        <f>VLOOKUP("eePr", Sheet2!$A$2:$I$10, MATCH(N273, Sheet2!$A$1:$I$1, 0), FALSE)</f>
        <v>0.9</v>
      </c>
      <c r="AM273" s="4" t="e">
        <f>VLOOKUP("m2Th", Sheet2!$A$2:$I$18, MATCH(P273, Sheet2!$A$1:$I$1, 0), FALSE)</f>
        <v>#N/A</v>
      </c>
      <c r="AN273" s="4" t="e">
        <f>VLOOKUP("chemTh", Sheet2!$A$2:$I$18, MATCH(Q273, Sheet2!$A$1:$I$1, 0), FALSE)</f>
        <v>#N/A</v>
      </c>
      <c r="AO273" s="4" t="e">
        <f>VLOOKUP("chemPr", Sheet2!$A$2:$I$18, MATCH(R273, Sheet2!$A$1:$I$1, 0), FALSE)</f>
        <v>#N/A</v>
      </c>
      <c r="AP273" s="4" t="e">
        <f>VLOOKUP("ppsTh", Sheet2!$A$2:$I$18, MATCH(S273, Sheet2!$A$1:$I$1, 0), FALSE)</f>
        <v>#N/A</v>
      </c>
      <c r="AQ273" s="4" t="e">
        <f>VLOOKUP("ppsPr", Sheet2!$A$2:$I$18, MATCH(T273, Sheet2!$A$1:$I$1, 0), FALSE)</f>
        <v>#N/A</v>
      </c>
      <c r="AR273" s="4" t="e">
        <f>VLOOKUP("wmpPr", Sheet2!$A$2:$I$18, MATCH(U273, Sheet2!$A$1:$I$1, 0), FALSE)</f>
        <v>#N/A</v>
      </c>
      <c r="AS273" s="4" t="e">
        <f>VLOOKUP("pcTh", Sheet2!$A$2:$I$18, MATCH(V273, Sheet2!$A$1:$I$1, 0), FALSE)</f>
        <v>#N/A</v>
      </c>
      <c r="AT273" s="4" t="e">
        <f>VLOOKUP("pcPr", Sheet2!$A$2:$I$18, MATCH(W273, Sheet2!$A$1:$I$1, 0), FALSE)</f>
        <v>#N/A</v>
      </c>
    </row>
    <row r="274" spans="1:46" x14ac:dyDescent="0.2">
      <c r="A274" s="5">
        <v>116</v>
      </c>
      <c r="B274" s="5" t="s">
        <v>642</v>
      </c>
      <c r="C274" s="5" t="s">
        <v>653</v>
      </c>
      <c r="D274" s="5" t="s">
        <v>654</v>
      </c>
      <c r="E274" s="5" t="s">
        <v>16</v>
      </c>
      <c r="F274" s="5" t="s">
        <v>19</v>
      </c>
      <c r="G274" s="5" t="s">
        <v>18</v>
      </c>
      <c r="H274" s="5" t="s">
        <v>17</v>
      </c>
      <c r="I274" s="5" t="s">
        <v>18</v>
      </c>
      <c r="J274" s="5" t="s">
        <v>18</v>
      </c>
      <c r="K274" s="5" t="s">
        <v>27</v>
      </c>
      <c r="L274" s="5" t="s">
        <v>17</v>
      </c>
      <c r="M274" s="5" t="s">
        <v>17</v>
      </c>
      <c r="N274" s="5" t="s">
        <v>17</v>
      </c>
      <c r="Y274" s="4">
        <f t="shared" si="13"/>
        <v>7.75</v>
      </c>
      <c r="Z274" s="4" t="e">
        <f t="shared" si="14"/>
        <v>#N/A</v>
      </c>
      <c r="AA274" s="4">
        <f t="shared" si="12"/>
        <v>7.75</v>
      </c>
      <c r="AC274" s="4">
        <f>VLOOKUP("phyTh", Sheet2!$A$2:$I$10, MATCH(F274, Sheet2!$A$1:$I$1, 0), FALSE)</f>
        <v>1.5</v>
      </c>
      <c r="AD274" s="4">
        <f>VLOOKUP("phyPr", Sheet2!$A$2:$I$10, MATCH(G274, Sheet2!$A$1:$I$1, 0), FALSE)</f>
        <v>0.45</v>
      </c>
      <c r="AE274" s="4">
        <f>VLOOKUP("m1Th", Sheet2!$A$2:$I$10, MATCH(H274, Sheet2!$A$1:$I$1, 0), FALSE)</f>
        <v>1.6</v>
      </c>
      <c r="AF274" s="4">
        <f>VLOOKUP("beeTh", Sheet2!$A$2:$I$10, MATCH(I274, Sheet2!$A$1:$I$1, 0), FALSE)</f>
        <v>1.35</v>
      </c>
      <c r="AG274" s="4">
        <f>VLOOKUP("beePr", Sheet2!$A$2:$I$10, MATCH(J274, Sheet2!$A$1:$I$1, 0), FALSE)</f>
        <v>0.45</v>
      </c>
      <c r="AH274" s="4">
        <f>VLOOKUP("egTh", Sheet2!$A$2:$I$10, MATCH(K274, Sheet2!$A$1:$I$1, 0), FALSE)</f>
        <v>0</v>
      </c>
      <c r="AI274" s="4">
        <f>VLOOKUP("egPr", Sheet2!$A$2:$I$10, MATCH(L274, Sheet2!$A$1:$I$1, 0), FALSE)</f>
        <v>0.8</v>
      </c>
      <c r="AJ274" s="4">
        <f>VLOOKUP("emTh", Sheet2!$A$2:$I$10, MATCH(M274, Sheet2!$A$1:$I$1, 0), FALSE)</f>
        <v>0.8</v>
      </c>
      <c r="AK274" s="4">
        <f>VLOOKUP("eePr", Sheet2!$A$2:$I$10, MATCH(N274, Sheet2!$A$1:$I$1, 0), FALSE)</f>
        <v>0.8</v>
      </c>
      <c r="AM274" s="4" t="e">
        <f>VLOOKUP("m2Th", Sheet2!$A$2:$I$18, MATCH(P274, Sheet2!$A$1:$I$1, 0), FALSE)</f>
        <v>#N/A</v>
      </c>
      <c r="AN274" s="4" t="e">
        <f>VLOOKUP("chemTh", Sheet2!$A$2:$I$18, MATCH(Q274, Sheet2!$A$1:$I$1, 0), FALSE)</f>
        <v>#N/A</v>
      </c>
      <c r="AO274" s="4" t="e">
        <f>VLOOKUP("chemPr", Sheet2!$A$2:$I$18, MATCH(R274, Sheet2!$A$1:$I$1, 0), FALSE)</f>
        <v>#N/A</v>
      </c>
      <c r="AP274" s="4" t="e">
        <f>VLOOKUP("ppsTh", Sheet2!$A$2:$I$18, MATCH(S274, Sheet2!$A$1:$I$1, 0), FALSE)</f>
        <v>#N/A</v>
      </c>
      <c r="AQ274" s="4" t="e">
        <f>VLOOKUP("ppsPr", Sheet2!$A$2:$I$18, MATCH(T274, Sheet2!$A$1:$I$1, 0), FALSE)</f>
        <v>#N/A</v>
      </c>
      <c r="AR274" s="4" t="e">
        <f>VLOOKUP("wmpPr", Sheet2!$A$2:$I$18, MATCH(U274, Sheet2!$A$1:$I$1, 0), FALSE)</f>
        <v>#N/A</v>
      </c>
      <c r="AS274" s="4" t="e">
        <f>VLOOKUP("pcTh", Sheet2!$A$2:$I$18, MATCH(V274, Sheet2!$A$1:$I$1, 0), FALSE)</f>
        <v>#N/A</v>
      </c>
      <c r="AT274" s="4" t="e">
        <f>VLOOKUP("pcPr", Sheet2!$A$2:$I$18, MATCH(W274, Sheet2!$A$1:$I$1, 0), FALSE)</f>
        <v>#N/A</v>
      </c>
    </row>
    <row r="275" spans="1:46" x14ac:dyDescent="0.2">
      <c r="A275" s="5">
        <v>59</v>
      </c>
      <c r="B275" s="5" t="s">
        <v>643</v>
      </c>
      <c r="C275" s="5" t="s">
        <v>655</v>
      </c>
      <c r="D275" s="5" t="s">
        <v>656</v>
      </c>
      <c r="E275" s="5" t="s">
        <v>16</v>
      </c>
      <c r="F275" s="5" t="s">
        <v>17</v>
      </c>
      <c r="G275" s="5" t="s">
        <v>18</v>
      </c>
      <c r="H275" s="5" t="s">
        <v>17</v>
      </c>
      <c r="I275" s="5" t="s">
        <v>18</v>
      </c>
      <c r="J275" s="5" t="s">
        <v>17</v>
      </c>
      <c r="K275" s="5" t="s">
        <v>18</v>
      </c>
      <c r="L275" s="5" t="s">
        <v>18</v>
      </c>
      <c r="M275" s="5" t="s">
        <v>17</v>
      </c>
      <c r="N275" s="5" t="s">
        <v>18</v>
      </c>
      <c r="Y275" s="4">
        <f t="shared" si="13"/>
        <v>8.5</v>
      </c>
      <c r="Z275" s="4" t="e">
        <f t="shared" si="14"/>
        <v>#N/A</v>
      </c>
      <c r="AA275" s="4">
        <f t="shared" si="12"/>
        <v>8.5</v>
      </c>
      <c r="AC275" s="4">
        <f>VLOOKUP("phyTh", Sheet2!$A$2:$I$10, MATCH(F275, Sheet2!$A$1:$I$1, 0), FALSE)</f>
        <v>1.2</v>
      </c>
      <c r="AD275" s="4">
        <f>VLOOKUP("phyPr", Sheet2!$A$2:$I$10, MATCH(G275, Sheet2!$A$1:$I$1, 0), FALSE)</f>
        <v>0.45</v>
      </c>
      <c r="AE275" s="4">
        <f>VLOOKUP("m1Th", Sheet2!$A$2:$I$10, MATCH(H275, Sheet2!$A$1:$I$1, 0), FALSE)</f>
        <v>1.6</v>
      </c>
      <c r="AF275" s="4">
        <f>VLOOKUP("beeTh", Sheet2!$A$2:$I$10, MATCH(I275, Sheet2!$A$1:$I$1, 0), FALSE)</f>
        <v>1.35</v>
      </c>
      <c r="AG275" s="4">
        <f>VLOOKUP("beePr", Sheet2!$A$2:$I$10, MATCH(J275, Sheet2!$A$1:$I$1, 0), FALSE)</f>
        <v>0.4</v>
      </c>
      <c r="AH275" s="4">
        <f>VLOOKUP("egTh", Sheet2!$A$2:$I$10, MATCH(K275, Sheet2!$A$1:$I$1, 0), FALSE)</f>
        <v>0.9</v>
      </c>
      <c r="AI275" s="4">
        <f>VLOOKUP("egPr", Sheet2!$A$2:$I$10, MATCH(L275, Sheet2!$A$1:$I$1, 0), FALSE)</f>
        <v>0.9</v>
      </c>
      <c r="AJ275" s="4">
        <f>VLOOKUP("emTh", Sheet2!$A$2:$I$10, MATCH(M275, Sheet2!$A$1:$I$1, 0), FALSE)</f>
        <v>0.8</v>
      </c>
      <c r="AK275" s="4">
        <f>VLOOKUP("eePr", Sheet2!$A$2:$I$10, MATCH(N275, Sheet2!$A$1:$I$1, 0), FALSE)</f>
        <v>0.9</v>
      </c>
      <c r="AM275" s="4" t="e">
        <f>VLOOKUP("m2Th", Sheet2!$A$2:$I$18, MATCH(P275, Sheet2!$A$1:$I$1, 0), FALSE)</f>
        <v>#N/A</v>
      </c>
      <c r="AN275" s="4" t="e">
        <f>VLOOKUP("chemTh", Sheet2!$A$2:$I$18, MATCH(Q275, Sheet2!$A$1:$I$1, 0), FALSE)</f>
        <v>#N/A</v>
      </c>
      <c r="AO275" s="4" t="e">
        <f>VLOOKUP("chemPr", Sheet2!$A$2:$I$18, MATCH(R275, Sheet2!$A$1:$I$1, 0), FALSE)</f>
        <v>#N/A</v>
      </c>
      <c r="AP275" s="4" t="e">
        <f>VLOOKUP("ppsTh", Sheet2!$A$2:$I$18, MATCH(S275, Sheet2!$A$1:$I$1, 0), FALSE)</f>
        <v>#N/A</v>
      </c>
      <c r="AQ275" s="4" t="e">
        <f>VLOOKUP("ppsPr", Sheet2!$A$2:$I$18, MATCH(T275, Sheet2!$A$1:$I$1, 0), FALSE)</f>
        <v>#N/A</v>
      </c>
      <c r="AR275" s="4" t="e">
        <f>VLOOKUP("wmpPr", Sheet2!$A$2:$I$18, MATCH(U275, Sheet2!$A$1:$I$1, 0), FALSE)</f>
        <v>#N/A</v>
      </c>
      <c r="AS275" s="4" t="e">
        <f>VLOOKUP("pcTh", Sheet2!$A$2:$I$18, MATCH(V275, Sheet2!$A$1:$I$1, 0), FALSE)</f>
        <v>#N/A</v>
      </c>
      <c r="AT275" s="4" t="e">
        <f>VLOOKUP("pcPr", Sheet2!$A$2:$I$18, MATCH(W275, Sheet2!$A$1:$I$1, 0), FALSE)</f>
        <v>#N/A</v>
      </c>
    </row>
    <row r="276" spans="1:46" x14ac:dyDescent="0.2">
      <c r="A276" s="5">
        <v>15</v>
      </c>
      <c r="B276" s="5" t="s">
        <v>644</v>
      </c>
      <c r="C276" s="5" t="s">
        <v>657</v>
      </c>
      <c r="D276" s="5" t="s">
        <v>658</v>
      </c>
      <c r="E276" s="5" t="s">
        <v>16</v>
      </c>
      <c r="F276" s="5" t="s">
        <v>18</v>
      </c>
      <c r="G276" s="5" t="s">
        <v>18</v>
      </c>
      <c r="H276" s="5" t="s">
        <v>19</v>
      </c>
      <c r="I276" s="5" t="s">
        <v>18</v>
      </c>
      <c r="J276" s="5" t="s">
        <v>17</v>
      </c>
      <c r="K276" s="5" t="s">
        <v>17</v>
      </c>
      <c r="L276" s="5" t="s">
        <v>18</v>
      </c>
      <c r="M276" s="5" t="s">
        <v>18</v>
      </c>
      <c r="N276" s="5" t="s">
        <v>19</v>
      </c>
      <c r="Y276" s="4">
        <f t="shared" si="13"/>
        <v>9.15</v>
      </c>
      <c r="Z276" s="4" t="e">
        <f t="shared" si="14"/>
        <v>#N/A</v>
      </c>
      <c r="AA276" s="4">
        <f t="shared" si="12"/>
        <v>9.15</v>
      </c>
      <c r="AC276" s="4">
        <f>VLOOKUP("phyTh", Sheet2!$A$2:$I$10, MATCH(F276, Sheet2!$A$1:$I$1, 0), FALSE)</f>
        <v>1.35</v>
      </c>
      <c r="AD276" s="4">
        <f>VLOOKUP("phyPr", Sheet2!$A$2:$I$10, MATCH(G276, Sheet2!$A$1:$I$1, 0), FALSE)</f>
        <v>0.45</v>
      </c>
      <c r="AE276" s="4">
        <f>VLOOKUP("m1Th", Sheet2!$A$2:$I$10, MATCH(H276, Sheet2!$A$1:$I$1, 0), FALSE)</f>
        <v>2</v>
      </c>
      <c r="AF276" s="4">
        <f>VLOOKUP("beeTh", Sheet2!$A$2:$I$10, MATCH(I276, Sheet2!$A$1:$I$1, 0), FALSE)</f>
        <v>1.35</v>
      </c>
      <c r="AG276" s="4">
        <f>VLOOKUP("beePr", Sheet2!$A$2:$I$10, MATCH(J276, Sheet2!$A$1:$I$1, 0), FALSE)</f>
        <v>0.4</v>
      </c>
      <c r="AH276" s="4">
        <f>VLOOKUP("egTh", Sheet2!$A$2:$I$10, MATCH(K276, Sheet2!$A$1:$I$1, 0), FALSE)</f>
        <v>0.8</v>
      </c>
      <c r="AI276" s="4">
        <f>VLOOKUP("egPr", Sheet2!$A$2:$I$10, MATCH(L276, Sheet2!$A$1:$I$1, 0), FALSE)</f>
        <v>0.9</v>
      </c>
      <c r="AJ276" s="4">
        <f>VLOOKUP("emTh", Sheet2!$A$2:$I$10, MATCH(M276, Sheet2!$A$1:$I$1, 0), FALSE)</f>
        <v>0.9</v>
      </c>
      <c r="AK276" s="4">
        <f>VLOOKUP("eePr", Sheet2!$A$2:$I$10, MATCH(N276, Sheet2!$A$1:$I$1, 0), FALSE)</f>
        <v>1</v>
      </c>
      <c r="AM276" s="4" t="e">
        <f>VLOOKUP("m2Th", Sheet2!$A$2:$I$18, MATCH(P276, Sheet2!$A$1:$I$1, 0), FALSE)</f>
        <v>#N/A</v>
      </c>
      <c r="AN276" s="4" t="e">
        <f>VLOOKUP("chemTh", Sheet2!$A$2:$I$18, MATCH(Q276, Sheet2!$A$1:$I$1, 0), FALSE)</f>
        <v>#N/A</v>
      </c>
      <c r="AO276" s="4" t="e">
        <f>VLOOKUP("chemPr", Sheet2!$A$2:$I$18, MATCH(R276, Sheet2!$A$1:$I$1, 0), FALSE)</f>
        <v>#N/A</v>
      </c>
      <c r="AP276" s="4" t="e">
        <f>VLOOKUP("ppsTh", Sheet2!$A$2:$I$18, MATCH(S276, Sheet2!$A$1:$I$1, 0), FALSE)</f>
        <v>#N/A</v>
      </c>
      <c r="AQ276" s="4" t="e">
        <f>VLOOKUP("ppsPr", Sheet2!$A$2:$I$18, MATCH(T276, Sheet2!$A$1:$I$1, 0), FALSE)</f>
        <v>#N/A</v>
      </c>
      <c r="AR276" s="4" t="e">
        <f>VLOOKUP("wmpPr", Sheet2!$A$2:$I$18, MATCH(U276, Sheet2!$A$1:$I$1, 0), FALSE)</f>
        <v>#N/A</v>
      </c>
      <c r="AS276" s="4" t="e">
        <f>VLOOKUP("pcTh", Sheet2!$A$2:$I$18, MATCH(V276, Sheet2!$A$1:$I$1, 0), FALSE)</f>
        <v>#N/A</v>
      </c>
      <c r="AT276" s="4" t="e">
        <f>VLOOKUP("pcPr", Sheet2!$A$2:$I$18, MATCH(W276, Sheet2!$A$1:$I$1, 0), FALSE)</f>
        <v>#N/A</v>
      </c>
    </row>
    <row r="277" spans="1:46" x14ac:dyDescent="0.2">
      <c r="A277" s="5">
        <v>23</v>
      </c>
      <c r="B277" s="5" t="s">
        <v>645</v>
      </c>
      <c r="C277" s="5" t="s">
        <v>659</v>
      </c>
      <c r="D277" s="5" t="s">
        <v>660</v>
      </c>
      <c r="E277" s="5" t="s">
        <v>16</v>
      </c>
      <c r="F277" s="5" t="s">
        <v>17</v>
      </c>
      <c r="G277" s="5" t="s">
        <v>18</v>
      </c>
      <c r="H277" s="5" t="s">
        <v>18</v>
      </c>
      <c r="I277" s="5" t="s">
        <v>18</v>
      </c>
      <c r="J277" s="5" t="s">
        <v>18</v>
      </c>
      <c r="K277" s="5" t="s">
        <v>19</v>
      </c>
      <c r="L277" s="5" t="s">
        <v>19</v>
      </c>
      <c r="M277" s="5" t="s">
        <v>17</v>
      </c>
      <c r="N277" s="5" t="s">
        <v>19</v>
      </c>
      <c r="Y277" s="4">
        <f t="shared" si="13"/>
        <v>9.0500000000000007</v>
      </c>
      <c r="Z277" s="4" t="e">
        <f t="shared" si="14"/>
        <v>#N/A</v>
      </c>
      <c r="AA277" s="4">
        <f t="shared" si="12"/>
        <v>9.0500000000000007</v>
      </c>
      <c r="AC277" s="4">
        <f>VLOOKUP("phyTh", Sheet2!$A$2:$I$10, MATCH(F277, Sheet2!$A$1:$I$1, 0), FALSE)</f>
        <v>1.2</v>
      </c>
      <c r="AD277" s="4">
        <f>VLOOKUP("phyPr", Sheet2!$A$2:$I$10, MATCH(G277, Sheet2!$A$1:$I$1, 0), FALSE)</f>
        <v>0.45</v>
      </c>
      <c r="AE277" s="4">
        <f>VLOOKUP("m1Th", Sheet2!$A$2:$I$10, MATCH(H277, Sheet2!$A$1:$I$1, 0), FALSE)</f>
        <v>1.8</v>
      </c>
      <c r="AF277" s="4">
        <f>VLOOKUP("beeTh", Sheet2!$A$2:$I$10, MATCH(I277, Sheet2!$A$1:$I$1, 0), FALSE)</f>
        <v>1.35</v>
      </c>
      <c r="AG277" s="4">
        <f>VLOOKUP("beePr", Sheet2!$A$2:$I$10, MATCH(J277, Sheet2!$A$1:$I$1, 0), FALSE)</f>
        <v>0.45</v>
      </c>
      <c r="AH277" s="4">
        <f>VLOOKUP("egTh", Sheet2!$A$2:$I$10, MATCH(K277, Sheet2!$A$1:$I$1, 0), FALSE)</f>
        <v>1</v>
      </c>
      <c r="AI277" s="4">
        <f>VLOOKUP("egPr", Sheet2!$A$2:$I$10, MATCH(L277, Sheet2!$A$1:$I$1, 0), FALSE)</f>
        <v>1</v>
      </c>
      <c r="AJ277" s="4">
        <f>VLOOKUP("emTh", Sheet2!$A$2:$I$10, MATCH(M277, Sheet2!$A$1:$I$1, 0), FALSE)</f>
        <v>0.8</v>
      </c>
      <c r="AK277" s="4">
        <f>VLOOKUP("eePr", Sheet2!$A$2:$I$10, MATCH(N277, Sheet2!$A$1:$I$1, 0), FALSE)</f>
        <v>1</v>
      </c>
      <c r="AM277" s="4" t="e">
        <f>VLOOKUP("m2Th", Sheet2!$A$2:$I$18, MATCH(P277, Sheet2!$A$1:$I$1, 0), FALSE)</f>
        <v>#N/A</v>
      </c>
      <c r="AN277" s="4" t="e">
        <f>VLOOKUP("chemTh", Sheet2!$A$2:$I$18, MATCH(Q277, Sheet2!$A$1:$I$1, 0), FALSE)</f>
        <v>#N/A</v>
      </c>
      <c r="AO277" s="4" t="e">
        <f>VLOOKUP("chemPr", Sheet2!$A$2:$I$18, MATCH(R277, Sheet2!$A$1:$I$1, 0), FALSE)</f>
        <v>#N/A</v>
      </c>
      <c r="AP277" s="4" t="e">
        <f>VLOOKUP("ppsTh", Sheet2!$A$2:$I$18, MATCH(S277, Sheet2!$A$1:$I$1, 0), FALSE)</f>
        <v>#N/A</v>
      </c>
      <c r="AQ277" s="4" t="e">
        <f>VLOOKUP("ppsPr", Sheet2!$A$2:$I$18, MATCH(T277, Sheet2!$A$1:$I$1, 0), FALSE)</f>
        <v>#N/A</v>
      </c>
      <c r="AR277" s="4" t="e">
        <f>VLOOKUP("wmpPr", Sheet2!$A$2:$I$18, MATCH(U277, Sheet2!$A$1:$I$1, 0), FALSE)</f>
        <v>#N/A</v>
      </c>
      <c r="AS277" s="4" t="e">
        <f>VLOOKUP("pcTh", Sheet2!$A$2:$I$18, MATCH(V277, Sheet2!$A$1:$I$1, 0), FALSE)</f>
        <v>#N/A</v>
      </c>
      <c r="AT277" s="4" t="e">
        <f>VLOOKUP("pcPr", Sheet2!$A$2:$I$18, MATCH(W277, Sheet2!$A$1:$I$1, 0), FALSE)</f>
        <v>#N/A</v>
      </c>
    </row>
    <row r="278" spans="1:46" x14ac:dyDescent="0.2">
      <c r="A278" s="5">
        <v>7</v>
      </c>
      <c r="B278" s="5" t="s">
        <v>646</v>
      </c>
      <c r="C278" s="5" t="s">
        <v>661</v>
      </c>
      <c r="D278" s="5" t="s">
        <v>662</v>
      </c>
      <c r="E278" s="5" t="s">
        <v>16</v>
      </c>
      <c r="F278" s="5" t="s">
        <v>18</v>
      </c>
      <c r="G278" s="5" t="s">
        <v>19</v>
      </c>
      <c r="H278" s="5" t="s">
        <v>19</v>
      </c>
      <c r="I278" s="5" t="s">
        <v>19</v>
      </c>
      <c r="J278" s="5" t="s">
        <v>19</v>
      </c>
      <c r="K278" s="5" t="s">
        <v>17</v>
      </c>
      <c r="L278" s="5" t="s">
        <v>19</v>
      </c>
      <c r="M278" s="5" t="s">
        <v>18</v>
      </c>
      <c r="N278" s="5" t="s">
        <v>18</v>
      </c>
      <c r="Y278" s="4">
        <f t="shared" si="13"/>
        <v>9.4499999999999993</v>
      </c>
      <c r="Z278" s="4" t="e">
        <f t="shared" si="14"/>
        <v>#N/A</v>
      </c>
      <c r="AA278" s="4">
        <f t="shared" si="12"/>
        <v>9.4499999999999993</v>
      </c>
      <c r="AC278" s="4">
        <f>VLOOKUP("phyTh", Sheet2!$A$2:$I$10, MATCH(F278, Sheet2!$A$1:$I$1, 0), FALSE)</f>
        <v>1.35</v>
      </c>
      <c r="AD278" s="4">
        <f>VLOOKUP("phyPr", Sheet2!$A$2:$I$10, MATCH(G278, Sheet2!$A$1:$I$1, 0), FALSE)</f>
        <v>0.5</v>
      </c>
      <c r="AE278" s="4">
        <f>VLOOKUP("m1Th", Sheet2!$A$2:$I$10, MATCH(H278, Sheet2!$A$1:$I$1, 0), FALSE)</f>
        <v>2</v>
      </c>
      <c r="AF278" s="4">
        <f>VLOOKUP("beeTh", Sheet2!$A$2:$I$10, MATCH(I278, Sheet2!$A$1:$I$1, 0), FALSE)</f>
        <v>1.5</v>
      </c>
      <c r="AG278" s="4">
        <f>VLOOKUP("beePr", Sheet2!$A$2:$I$10, MATCH(J278, Sheet2!$A$1:$I$1, 0), FALSE)</f>
        <v>0.5</v>
      </c>
      <c r="AH278" s="4">
        <f>VLOOKUP("egTh", Sheet2!$A$2:$I$10, MATCH(K278, Sheet2!$A$1:$I$1, 0), FALSE)</f>
        <v>0.8</v>
      </c>
      <c r="AI278" s="4">
        <f>VLOOKUP("egPr", Sheet2!$A$2:$I$10, MATCH(L278, Sheet2!$A$1:$I$1, 0), FALSE)</f>
        <v>1</v>
      </c>
      <c r="AJ278" s="4">
        <f>VLOOKUP("emTh", Sheet2!$A$2:$I$10, MATCH(M278, Sheet2!$A$1:$I$1, 0), FALSE)</f>
        <v>0.9</v>
      </c>
      <c r="AK278" s="4">
        <f>VLOOKUP("eePr", Sheet2!$A$2:$I$10, MATCH(N278, Sheet2!$A$1:$I$1, 0), FALSE)</f>
        <v>0.9</v>
      </c>
      <c r="AM278" s="4" t="e">
        <f>VLOOKUP("m2Th", Sheet2!$A$2:$I$18, MATCH(P278, Sheet2!$A$1:$I$1, 0), FALSE)</f>
        <v>#N/A</v>
      </c>
      <c r="AN278" s="4" t="e">
        <f>VLOOKUP("chemTh", Sheet2!$A$2:$I$18, MATCH(Q278, Sheet2!$A$1:$I$1, 0), FALSE)</f>
        <v>#N/A</v>
      </c>
      <c r="AO278" s="4" t="e">
        <f>VLOOKUP("chemPr", Sheet2!$A$2:$I$18, MATCH(R278, Sheet2!$A$1:$I$1, 0), FALSE)</f>
        <v>#N/A</v>
      </c>
      <c r="AP278" s="4" t="e">
        <f>VLOOKUP("ppsTh", Sheet2!$A$2:$I$18, MATCH(S278, Sheet2!$A$1:$I$1, 0), FALSE)</f>
        <v>#N/A</v>
      </c>
      <c r="AQ278" s="4" t="e">
        <f>VLOOKUP("ppsPr", Sheet2!$A$2:$I$18, MATCH(T278, Sheet2!$A$1:$I$1, 0), FALSE)</f>
        <v>#N/A</v>
      </c>
      <c r="AR278" s="4" t="e">
        <f>VLOOKUP("wmpPr", Sheet2!$A$2:$I$18, MATCH(U278, Sheet2!$A$1:$I$1, 0), FALSE)</f>
        <v>#N/A</v>
      </c>
      <c r="AS278" s="4" t="e">
        <f>VLOOKUP("pcTh", Sheet2!$A$2:$I$18, MATCH(V278, Sheet2!$A$1:$I$1, 0), FALSE)</f>
        <v>#N/A</v>
      </c>
      <c r="AT278" s="4" t="e">
        <f>VLOOKUP("pcPr", Sheet2!$A$2:$I$18, MATCH(W278, Sheet2!$A$1:$I$1, 0), FALSE)</f>
        <v>#N/A</v>
      </c>
    </row>
    <row r="279" spans="1:46" x14ac:dyDescent="0.2">
      <c r="A279" s="5">
        <v>36</v>
      </c>
      <c r="B279" s="5" t="s">
        <v>647</v>
      </c>
      <c r="C279" s="5" t="s">
        <v>663</v>
      </c>
      <c r="D279" s="5" t="s">
        <v>664</v>
      </c>
      <c r="E279" s="5" t="s">
        <v>16</v>
      </c>
      <c r="F279" s="5" t="s">
        <v>19</v>
      </c>
      <c r="G279" s="5" t="s">
        <v>19</v>
      </c>
      <c r="H279" s="5" t="s">
        <v>18</v>
      </c>
      <c r="I279" s="5" t="s">
        <v>18</v>
      </c>
      <c r="J279" s="5" t="s">
        <v>17</v>
      </c>
      <c r="K279" s="5" t="s">
        <v>28</v>
      </c>
      <c r="L279" s="5" t="s">
        <v>18</v>
      </c>
      <c r="M279" s="5" t="s">
        <v>17</v>
      </c>
      <c r="N279" s="5" t="s">
        <v>18</v>
      </c>
      <c r="Y279" s="4">
        <f t="shared" si="13"/>
        <v>8.8500000000000014</v>
      </c>
      <c r="Z279" s="4" t="e">
        <f t="shared" si="14"/>
        <v>#N/A</v>
      </c>
      <c r="AA279" s="4">
        <f t="shared" si="12"/>
        <v>8.8500000000000014</v>
      </c>
      <c r="AC279" s="4">
        <f>VLOOKUP("phyTh", Sheet2!$A$2:$I$10, MATCH(F279, Sheet2!$A$1:$I$1, 0), FALSE)</f>
        <v>1.5</v>
      </c>
      <c r="AD279" s="4">
        <f>VLOOKUP("phyPr", Sheet2!$A$2:$I$10, MATCH(G279, Sheet2!$A$1:$I$1, 0), FALSE)</f>
        <v>0.5</v>
      </c>
      <c r="AE279" s="4">
        <f>VLOOKUP("m1Th", Sheet2!$A$2:$I$10, MATCH(H279, Sheet2!$A$1:$I$1, 0), FALSE)</f>
        <v>1.8</v>
      </c>
      <c r="AF279" s="4">
        <f>VLOOKUP("beeTh", Sheet2!$A$2:$I$10, MATCH(I279, Sheet2!$A$1:$I$1, 0), FALSE)</f>
        <v>1.35</v>
      </c>
      <c r="AG279" s="4">
        <f>VLOOKUP("beePr", Sheet2!$A$2:$I$10, MATCH(J279, Sheet2!$A$1:$I$1, 0), FALSE)</f>
        <v>0.4</v>
      </c>
      <c r="AH279" s="4">
        <f>VLOOKUP("egTh", Sheet2!$A$2:$I$10, MATCH(K279, Sheet2!$A$1:$I$1, 0), FALSE)</f>
        <v>0.7</v>
      </c>
      <c r="AI279" s="4">
        <f>VLOOKUP("egPr", Sheet2!$A$2:$I$10, MATCH(L279, Sheet2!$A$1:$I$1, 0), FALSE)</f>
        <v>0.9</v>
      </c>
      <c r="AJ279" s="4">
        <f>VLOOKUP("emTh", Sheet2!$A$2:$I$10, MATCH(M279, Sheet2!$A$1:$I$1, 0), FALSE)</f>
        <v>0.8</v>
      </c>
      <c r="AK279" s="4">
        <f>VLOOKUP("eePr", Sheet2!$A$2:$I$10, MATCH(N279, Sheet2!$A$1:$I$1, 0), FALSE)</f>
        <v>0.9</v>
      </c>
      <c r="AM279" s="4" t="e">
        <f>VLOOKUP("m2Th", Sheet2!$A$2:$I$18, MATCH(P279, Sheet2!$A$1:$I$1, 0), FALSE)</f>
        <v>#N/A</v>
      </c>
      <c r="AN279" s="4" t="e">
        <f>VLOOKUP("chemTh", Sheet2!$A$2:$I$18, MATCH(Q279, Sheet2!$A$1:$I$1, 0), FALSE)</f>
        <v>#N/A</v>
      </c>
      <c r="AO279" s="4" t="e">
        <f>VLOOKUP("chemPr", Sheet2!$A$2:$I$18, MATCH(R279, Sheet2!$A$1:$I$1, 0), FALSE)</f>
        <v>#N/A</v>
      </c>
      <c r="AP279" s="4" t="e">
        <f>VLOOKUP("ppsTh", Sheet2!$A$2:$I$18, MATCH(S279, Sheet2!$A$1:$I$1, 0), FALSE)</f>
        <v>#N/A</v>
      </c>
      <c r="AQ279" s="4" t="e">
        <f>VLOOKUP("ppsPr", Sheet2!$A$2:$I$18, MATCH(T279, Sheet2!$A$1:$I$1, 0), FALSE)</f>
        <v>#N/A</v>
      </c>
      <c r="AR279" s="4" t="e">
        <f>VLOOKUP("wmpPr", Sheet2!$A$2:$I$18, MATCH(U279, Sheet2!$A$1:$I$1, 0), FALSE)</f>
        <v>#N/A</v>
      </c>
      <c r="AS279" s="4" t="e">
        <f>VLOOKUP("pcTh", Sheet2!$A$2:$I$18, MATCH(V279, Sheet2!$A$1:$I$1, 0), FALSE)</f>
        <v>#N/A</v>
      </c>
      <c r="AT279" s="4" t="e">
        <f>VLOOKUP("pcPr", Sheet2!$A$2:$I$18, MATCH(W279, Sheet2!$A$1:$I$1, 0), FALSE)</f>
        <v>#N/A</v>
      </c>
    </row>
    <row r="280" spans="1:46" x14ac:dyDescent="0.2">
      <c r="A280" s="5">
        <v>3</v>
      </c>
      <c r="B280" s="5" t="s">
        <v>648</v>
      </c>
      <c r="C280" s="5" t="s">
        <v>665</v>
      </c>
      <c r="D280" s="5" t="s">
        <v>666</v>
      </c>
      <c r="E280" s="5" t="s">
        <v>16</v>
      </c>
      <c r="F280" s="5" t="s">
        <v>19</v>
      </c>
      <c r="G280" s="5" t="s">
        <v>18</v>
      </c>
      <c r="H280" s="5" t="s">
        <v>19</v>
      </c>
      <c r="I280" s="5" t="s">
        <v>19</v>
      </c>
      <c r="J280" s="5" t="s">
        <v>18</v>
      </c>
      <c r="K280" s="5" t="s">
        <v>19</v>
      </c>
      <c r="L280" s="5" t="s">
        <v>19</v>
      </c>
      <c r="M280" s="5" t="s">
        <v>18</v>
      </c>
      <c r="N280" s="5" t="s">
        <v>19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>
        <f t="shared" si="13"/>
        <v>9.8000000000000007</v>
      </c>
      <c r="Z280" s="4" t="e">
        <f t="shared" si="14"/>
        <v>#N/A</v>
      </c>
      <c r="AA280" s="4">
        <f t="shared" si="12"/>
        <v>9.8000000000000007</v>
      </c>
      <c r="AC280" s="4">
        <f>VLOOKUP("phyTh", Sheet2!$A$2:$I$10, MATCH(F280, Sheet2!$A$1:$I$1, 0), FALSE)</f>
        <v>1.5</v>
      </c>
      <c r="AD280" s="4">
        <f>VLOOKUP("phyPr", Sheet2!$A$2:$I$10, MATCH(G280, Sheet2!$A$1:$I$1, 0), FALSE)</f>
        <v>0.45</v>
      </c>
      <c r="AE280" s="4">
        <f>VLOOKUP("m1Th", Sheet2!$A$2:$I$10, MATCH(H280, Sheet2!$A$1:$I$1, 0), FALSE)</f>
        <v>2</v>
      </c>
      <c r="AF280" s="4">
        <f>VLOOKUP("beeTh", Sheet2!$A$2:$I$10, MATCH(I280, Sheet2!$A$1:$I$1, 0), FALSE)</f>
        <v>1.5</v>
      </c>
      <c r="AG280" s="4">
        <f>VLOOKUP("beePr", Sheet2!$A$2:$I$10, MATCH(J280, Sheet2!$A$1:$I$1, 0), FALSE)</f>
        <v>0.45</v>
      </c>
      <c r="AH280" s="4">
        <f>VLOOKUP("egTh", Sheet2!$A$2:$I$10, MATCH(K280, Sheet2!$A$1:$I$1, 0), FALSE)</f>
        <v>1</v>
      </c>
      <c r="AI280" s="4">
        <f>VLOOKUP("egPr", Sheet2!$A$2:$I$10, MATCH(L280, Sheet2!$A$1:$I$1, 0), FALSE)</f>
        <v>1</v>
      </c>
      <c r="AJ280" s="4">
        <f>VLOOKUP("emTh", Sheet2!$A$2:$I$10, MATCH(M280, Sheet2!$A$1:$I$1, 0), FALSE)</f>
        <v>0.9</v>
      </c>
      <c r="AK280" s="4">
        <f>VLOOKUP("eePr", Sheet2!$A$2:$I$10, MATCH(N280, Sheet2!$A$1:$I$1, 0), FALSE)</f>
        <v>1</v>
      </c>
      <c r="AM280" s="4" t="e">
        <f>VLOOKUP("m2Th", Sheet2!$A$2:$I$18, MATCH(P280, Sheet2!$A$1:$I$1, 0), FALSE)</f>
        <v>#N/A</v>
      </c>
      <c r="AN280" s="4" t="e">
        <f>VLOOKUP("chemTh", Sheet2!$A$2:$I$18, MATCH(Q280, Sheet2!$A$1:$I$1, 0), FALSE)</f>
        <v>#N/A</v>
      </c>
      <c r="AO280" s="4" t="e">
        <f>VLOOKUP("chemPr", Sheet2!$A$2:$I$18, MATCH(R280, Sheet2!$A$1:$I$1, 0), FALSE)</f>
        <v>#N/A</v>
      </c>
      <c r="AP280" s="4" t="e">
        <f>VLOOKUP("ppsTh", Sheet2!$A$2:$I$18, MATCH(S280, Sheet2!$A$1:$I$1, 0), FALSE)</f>
        <v>#N/A</v>
      </c>
      <c r="AQ280" s="4" t="e">
        <f>VLOOKUP("ppsPr", Sheet2!$A$2:$I$18, MATCH(T280, Sheet2!$A$1:$I$1, 0), FALSE)</f>
        <v>#N/A</v>
      </c>
      <c r="AR280" s="4" t="e">
        <f>VLOOKUP("wmpPr", Sheet2!$A$2:$I$18, MATCH(U280, Sheet2!$A$1:$I$1, 0), FALSE)</f>
        <v>#N/A</v>
      </c>
      <c r="AS280" s="4" t="e">
        <f>VLOOKUP("pcTh", Sheet2!$A$2:$I$18, MATCH(V280, Sheet2!$A$1:$I$1, 0), FALSE)</f>
        <v>#N/A</v>
      </c>
      <c r="AT280" s="4" t="e">
        <f>VLOOKUP("pcPr", Sheet2!$A$2:$I$18, MATCH(W280, Sheet2!$A$1:$I$1, 0), FALSE)</f>
        <v>#N/A</v>
      </c>
    </row>
    <row r="281" spans="1:46" x14ac:dyDescent="0.2">
      <c r="A281" s="5">
        <v>4</v>
      </c>
      <c r="B281" s="5" t="s">
        <v>649</v>
      </c>
      <c r="C281" s="5" t="s">
        <v>667</v>
      </c>
      <c r="D281" s="5" t="s">
        <v>668</v>
      </c>
      <c r="E281" s="5" t="s">
        <v>16</v>
      </c>
      <c r="F281" s="5" t="s">
        <v>19</v>
      </c>
      <c r="G281" s="5" t="s">
        <v>17</v>
      </c>
      <c r="H281" s="5" t="s">
        <v>19</v>
      </c>
      <c r="I281" s="5" t="s">
        <v>19</v>
      </c>
      <c r="J281" s="5" t="s">
        <v>19</v>
      </c>
      <c r="K281" s="5" t="s">
        <v>18</v>
      </c>
      <c r="L281" s="5" t="s">
        <v>19</v>
      </c>
      <c r="M281" s="5" t="s">
        <v>19</v>
      </c>
      <c r="N281" s="5" t="s">
        <v>18</v>
      </c>
      <c r="Y281" s="4">
        <f t="shared" si="13"/>
        <v>9.7000000000000011</v>
      </c>
      <c r="Z281" s="4" t="e">
        <f t="shared" si="14"/>
        <v>#N/A</v>
      </c>
      <c r="AA281" s="4">
        <f t="shared" si="12"/>
        <v>9.7000000000000011</v>
      </c>
      <c r="AC281" s="4">
        <f>VLOOKUP("phyTh", Sheet2!$A$2:$I$10, MATCH(F281, Sheet2!$A$1:$I$1, 0), FALSE)</f>
        <v>1.5</v>
      </c>
      <c r="AD281" s="4">
        <f>VLOOKUP("phyPr", Sheet2!$A$2:$I$10, MATCH(G281, Sheet2!$A$1:$I$1, 0), FALSE)</f>
        <v>0.4</v>
      </c>
      <c r="AE281" s="4">
        <f>VLOOKUP("m1Th", Sheet2!$A$2:$I$10, MATCH(H281, Sheet2!$A$1:$I$1, 0), FALSE)</f>
        <v>2</v>
      </c>
      <c r="AF281" s="4">
        <f>VLOOKUP("beeTh", Sheet2!$A$2:$I$10, MATCH(I281, Sheet2!$A$1:$I$1, 0), FALSE)</f>
        <v>1.5</v>
      </c>
      <c r="AG281" s="4">
        <f>VLOOKUP("beePr", Sheet2!$A$2:$I$10, MATCH(J281, Sheet2!$A$1:$I$1, 0), FALSE)</f>
        <v>0.5</v>
      </c>
      <c r="AH281" s="4">
        <f>VLOOKUP("egTh", Sheet2!$A$2:$I$10, MATCH(K281, Sheet2!$A$1:$I$1, 0), FALSE)</f>
        <v>0.9</v>
      </c>
      <c r="AI281" s="4">
        <f>VLOOKUP("egPr", Sheet2!$A$2:$I$10, MATCH(L281, Sheet2!$A$1:$I$1, 0), FALSE)</f>
        <v>1</v>
      </c>
      <c r="AJ281" s="4">
        <f>VLOOKUP("emTh", Sheet2!$A$2:$I$10, MATCH(M281, Sheet2!$A$1:$I$1, 0), FALSE)</f>
        <v>1</v>
      </c>
      <c r="AK281" s="4">
        <f>VLOOKUP("eePr", Sheet2!$A$2:$I$10, MATCH(N281, Sheet2!$A$1:$I$1, 0), FALSE)</f>
        <v>0.9</v>
      </c>
      <c r="AM281" s="4" t="e">
        <f>VLOOKUP("m2Th", Sheet2!$A$2:$I$18, MATCH(P281, Sheet2!$A$1:$I$1, 0), FALSE)</f>
        <v>#N/A</v>
      </c>
      <c r="AN281" s="4" t="e">
        <f>VLOOKUP("chemTh", Sheet2!$A$2:$I$18, MATCH(Q281, Sheet2!$A$1:$I$1, 0), FALSE)</f>
        <v>#N/A</v>
      </c>
      <c r="AO281" s="4" t="e">
        <f>VLOOKUP("chemPr", Sheet2!$A$2:$I$18, MATCH(R281, Sheet2!$A$1:$I$1, 0), FALSE)</f>
        <v>#N/A</v>
      </c>
      <c r="AP281" s="4" t="e">
        <f>VLOOKUP("ppsTh", Sheet2!$A$2:$I$18, MATCH(S281, Sheet2!$A$1:$I$1, 0), FALSE)</f>
        <v>#N/A</v>
      </c>
      <c r="AQ281" s="4" t="e">
        <f>VLOOKUP("ppsPr", Sheet2!$A$2:$I$18, MATCH(T281, Sheet2!$A$1:$I$1, 0), FALSE)</f>
        <v>#N/A</v>
      </c>
      <c r="AR281" s="4" t="e">
        <f>VLOOKUP("wmpPr", Sheet2!$A$2:$I$18, MATCH(U281, Sheet2!$A$1:$I$1, 0), FALSE)</f>
        <v>#N/A</v>
      </c>
      <c r="AS281" s="4" t="e">
        <f>VLOOKUP("pcTh", Sheet2!$A$2:$I$18, MATCH(V281, Sheet2!$A$1:$I$1, 0), FALSE)</f>
        <v>#N/A</v>
      </c>
      <c r="AT281" s="4" t="e">
        <f>VLOOKUP("pcPr", Sheet2!$A$2:$I$18, MATCH(W281, Sheet2!$A$1:$I$1, 0), FALSE)</f>
        <v>#N/A</v>
      </c>
    </row>
    <row r="282" spans="1:46" x14ac:dyDescent="0.2">
      <c r="A282" s="5">
        <v>16</v>
      </c>
      <c r="B282" s="5" t="s">
        <v>650</v>
      </c>
      <c r="C282" s="5" t="s">
        <v>669</v>
      </c>
      <c r="D282" s="5" t="s">
        <v>670</v>
      </c>
      <c r="E282" s="5" t="s">
        <v>16</v>
      </c>
      <c r="F282" s="5" t="s">
        <v>18</v>
      </c>
      <c r="G282" s="5" t="s">
        <v>18</v>
      </c>
      <c r="H282" s="5" t="s">
        <v>18</v>
      </c>
      <c r="I282" s="5" t="s">
        <v>19</v>
      </c>
      <c r="J282" s="5" t="s">
        <v>18</v>
      </c>
      <c r="K282" s="5" t="s">
        <v>17</v>
      </c>
      <c r="L282" s="5" t="s">
        <v>19</v>
      </c>
      <c r="M282" s="5" t="s">
        <v>17</v>
      </c>
      <c r="N282" s="5" t="s">
        <v>19</v>
      </c>
      <c r="Y282" s="4">
        <f t="shared" si="13"/>
        <v>9.15</v>
      </c>
      <c r="Z282" s="4" t="e">
        <f t="shared" si="14"/>
        <v>#N/A</v>
      </c>
      <c r="AA282" s="4">
        <f t="shared" si="12"/>
        <v>9.15</v>
      </c>
      <c r="AC282" s="4">
        <f>VLOOKUP("phyTh", Sheet2!$A$2:$I$10, MATCH(F282, Sheet2!$A$1:$I$1, 0), FALSE)</f>
        <v>1.35</v>
      </c>
      <c r="AD282" s="4">
        <f>VLOOKUP("phyPr", Sheet2!$A$2:$I$10, MATCH(G282, Sheet2!$A$1:$I$1, 0), FALSE)</f>
        <v>0.45</v>
      </c>
      <c r="AE282" s="4">
        <f>VLOOKUP("m1Th", Sheet2!$A$2:$I$10, MATCH(H282, Sheet2!$A$1:$I$1, 0), FALSE)</f>
        <v>1.8</v>
      </c>
      <c r="AF282" s="4">
        <f>VLOOKUP("beeTh", Sheet2!$A$2:$I$10, MATCH(I282, Sheet2!$A$1:$I$1, 0), FALSE)</f>
        <v>1.5</v>
      </c>
      <c r="AG282" s="4">
        <f>VLOOKUP("beePr", Sheet2!$A$2:$I$10, MATCH(J282, Sheet2!$A$1:$I$1, 0), FALSE)</f>
        <v>0.45</v>
      </c>
      <c r="AH282" s="4">
        <f>VLOOKUP("egTh", Sheet2!$A$2:$I$10, MATCH(K282, Sheet2!$A$1:$I$1, 0), FALSE)</f>
        <v>0.8</v>
      </c>
      <c r="AI282" s="4">
        <f>VLOOKUP("egPr", Sheet2!$A$2:$I$10, MATCH(L282, Sheet2!$A$1:$I$1, 0), FALSE)</f>
        <v>1</v>
      </c>
      <c r="AJ282" s="4">
        <f>VLOOKUP("emTh", Sheet2!$A$2:$I$10, MATCH(M282, Sheet2!$A$1:$I$1, 0), FALSE)</f>
        <v>0.8</v>
      </c>
      <c r="AK282" s="4">
        <f>VLOOKUP("eePr", Sheet2!$A$2:$I$10, MATCH(N282, Sheet2!$A$1:$I$1, 0), FALSE)</f>
        <v>1</v>
      </c>
      <c r="AM282" s="4" t="e">
        <f>VLOOKUP("m2Th", Sheet2!$A$2:$I$18, MATCH(P282, Sheet2!$A$1:$I$1, 0), FALSE)</f>
        <v>#N/A</v>
      </c>
      <c r="AN282" s="4" t="e">
        <f>VLOOKUP("chemTh", Sheet2!$A$2:$I$18, MATCH(Q282, Sheet2!$A$1:$I$1, 0), FALSE)</f>
        <v>#N/A</v>
      </c>
      <c r="AO282" s="4" t="e">
        <f>VLOOKUP("chemPr", Sheet2!$A$2:$I$18, MATCH(R282, Sheet2!$A$1:$I$1, 0), FALSE)</f>
        <v>#N/A</v>
      </c>
      <c r="AP282" s="4" t="e">
        <f>VLOOKUP("ppsTh", Sheet2!$A$2:$I$18, MATCH(S282, Sheet2!$A$1:$I$1, 0), FALSE)</f>
        <v>#N/A</v>
      </c>
      <c r="AQ282" s="4" t="e">
        <f>VLOOKUP("ppsPr", Sheet2!$A$2:$I$18, MATCH(T282, Sheet2!$A$1:$I$1, 0), FALSE)</f>
        <v>#N/A</v>
      </c>
      <c r="AR282" s="4" t="e">
        <f>VLOOKUP("wmpPr", Sheet2!$A$2:$I$18, MATCH(U282, Sheet2!$A$1:$I$1, 0), FALSE)</f>
        <v>#N/A</v>
      </c>
      <c r="AS282" s="4" t="e">
        <f>VLOOKUP("pcTh", Sheet2!$A$2:$I$18, MATCH(V282, Sheet2!$A$1:$I$1, 0), FALSE)</f>
        <v>#N/A</v>
      </c>
      <c r="AT282" s="4" t="e">
        <f>VLOOKUP("pcPr", Sheet2!$A$2:$I$18, MATCH(W282, Sheet2!$A$1:$I$1, 0), FALSE)</f>
        <v>#N/A</v>
      </c>
    </row>
    <row r="283" spans="1:46" x14ac:dyDescent="0.2">
      <c r="A283" s="5">
        <v>41</v>
      </c>
      <c r="B283" s="5" t="s">
        <v>651</v>
      </c>
      <c r="C283" s="5" t="s">
        <v>671</v>
      </c>
      <c r="D283" s="5" t="s">
        <v>672</v>
      </c>
      <c r="E283" s="5" t="s">
        <v>16</v>
      </c>
      <c r="F283" s="5" t="s">
        <v>17</v>
      </c>
      <c r="G283" s="5" t="s">
        <v>18</v>
      </c>
      <c r="H283" s="5" t="s">
        <v>18</v>
      </c>
      <c r="I283" s="5" t="s">
        <v>18</v>
      </c>
      <c r="J283" s="5" t="s">
        <v>19</v>
      </c>
      <c r="K283" s="5" t="s">
        <v>17</v>
      </c>
      <c r="L283" s="5" t="s">
        <v>18</v>
      </c>
      <c r="M283" s="5" t="s">
        <v>17</v>
      </c>
      <c r="N283" s="5" t="s">
        <v>19</v>
      </c>
      <c r="Y283" s="4">
        <f t="shared" si="13"/>
        <v>8.8000000000000007</v>
      </c>
      <c r="Z283" s="4" t="e">
        <f t="shared" si="14"/>
        <v>#N/A</v>
      </c>
      <c r="AA283" s="4">
        <f t="shared" si="12"/>
        <v>8.8000000000000007</v>
      </c>
      <c r="AC283" s="4">
        <f>VLOOKUP("phyTh", Sheet2!$A$2:$I$10, MATCH(F283, Sheet2!$A$1:$I$1, 0), FALSE)</f>
        <v>1.2</v>
      </c>
      <c r="AD283" s="4">
        <f>VLOOKUP("phyPr", Sheet2!$A$2:$I$10, MATCH(G283, Sheet2!$A$1:$I$1, 0), FALSE)</f>
        <v>0.45</v>
      </c>
      <c r="AE283" s="4">
        <f>VLOOKUP("m1Th", Sheet2!$A$2:$I$10, MATCH(H283, Sheet2!$A$1:$I$1, 0), FALSE)</f>
        <v>1.8</v>
      </c>
      <c r="AF283" s="4">
        <f>VLOOKUP("beeTh", Sheet2!$A$2:$I$10, MATCH(I283, Sheet2!$A$1:$I$1, 0), FALSE)</f>
        <v>1.35</v>
      </c>
      <c r="AG283" s="4">
        <f>VLOOKUP("beePr", Sheet2!$A$2:$I$10, MATCH(J283, Sheet2!$A$1:$I$1, 0), FALSE)</f>
        <v>0.5</v>
      </c>
      <c r="AH283" s="4">
        <f>VLOOKUP("egTh", Sheet2!$A$2:$I$10, MATCH(K283, Sheet2!$A$1:$I$1, 0), FALSE)</f>
        <v>0.8</v>
      </c>
      <c r="AI283" s="4">
        <f>VLOOKUP("egPr", Sheet2!$A$2:$I$10, MATCH(L283, Sheet2!$A$1:$I$1, 0), FALSE)</f>
        <v>0.9</v>
      </c>
      <c r="AJ283" s="4">
        <f>VLOOKUP("emTh", Sheet2!$A$2:$I$10, MATCH(M283, Sheet2!$A$1:$I$1, 0), FALSE)</f>
        <v>0.8</v>
      </c>
      <c r="AK283" s="4">
        <f>VLOOKUP("eePr", Sheet2!$A$2:$I$10, MATCH(N283, Sheet2!$A$1:$I$1, 0), FALSE)</f>
        <v>1</v>
      </c>
      <c r="AM283" s="4" t="e">
        <f>VLOOKUP("m2Th", Sheet2!$A$2:$I$18, MATCH(P283, Sheet2!$A$1:$I$1, 0), FALSE)</f>
        <v>#N/A</v>
      </c>
      <c r="AN283" s="4" t="e">
        <f>VLOOKUP("chemTh", Sheet2!$A$2:$I$18, MATCH(Q283, Sheet2!$A$1:$I$1, 0), FALSE)</f>
        <v>#N/A</v>
      </c>
      <c r="AO283" s="4" t="e">
        <f>VLOOKUP("chemPr", Sheet2!$A$2:$I$18, MATCH(R283, Sheet2!$A$1:$I$1, 0), FALSE)</f>
        <v>#N/A</v>
      </c>
      <c r="AP283" s="4" t="e">
        <f>VLOOKUP("ppsTh", Sheet2!$A$2:$I$18, MATCH(S283, Sheet2!$A$1:$I$1, 0), FALSE)</f>
        <v>#N/A</v>
      </c>
      <c r="AQ283" s="4" t="e">
        <f>VLOOKUP("ppsPr", Sheet2!$A$2:$I$18, MATCH(T283, Sheet2!$A$1:$I$1, 0), FALSE)</f>
        <v>#N/A</v>
      </c>
      <c r="AR283" s="4" t="e">
        <f>VLOOKUP("wmpPr", Sheet2!$A$2:$I$18, MATCH(U283, Sheet2!$A$1:$I$1, 0), FALSE)</f>
        <v>#N/A</v>
      </c>
      <c r="AS283" s="4" t="e">
        <f>VLOOKUP("pcTh", Sheet2!$A$2:$I$18, MATCH(V283, Sheet2!$A$1:$I$1, 0), FALSE)</f>
        <v>#N/A</v>
      </c>
      <c r="AT283" s="4" t="e">
        <f>VLOOKUP("pcPr", Sheet2!$A$2:$I$18, MATCH(W283, Sheet2!$A$1:$I$1, 0), FALSE)</f>
        <v>#N/A</v>
      </c>
    </row>
    <row r="284" spans="1:46" x14ac:dyDescent="0.2">
      <c r="A284" s="5">
        <v>49</v>
      </c>
      <c r="B284" s="5" t="s">
        <v>652</v>
      </c>
      <c r="C284" s="5" t="s">
        <v>673</v>
      </c>
      <c r="D284" s="5" t="s">
        <v>674</v>
      </c>
      <c r="E284" s="5" t="s">
        <v>16</v>
      </c>
      <c r="F284" s="5" t="s">
        <v>18</v>
      </c>
      <c r="G284" s="5" t="s">
        <v>19</v>
      </c>
      <c r="H284" s="5" t="s">
        <v>18</v>
      </c>
      <c r="I284" s="5" t="s">
        <v>17</v>
      </c>
      <c r="J284" s="5" t="s">
        <v>19</v>
      </c>
      <c r="K284" s="5" t="s">
        <v>28</v>
      </c>
      <c r="L284" s="5" t="s">
        <v>19</v>
      </c>
      <c r="M284" s="5" t="s">
        <v>17</v>
      </c>
      <c r="N284" s="5" t="s">
        <v>17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4">
        <f t="shared" si="13"/>
        <v>8.65</v>
      </c>
      <c r="Z284" s="4" t="e">
        <f t="shared" si="14"/>
        <v>#N/A</v>
      </c>
      <c r="AA284" s="4">
        <f t="shared" si="12"/>
        <v>8.65</v>
      </c>
      <c r="AC284" s="4">
        <f>VLOOKUP("phyTh", Sheet2!$A$2:$I$10, MATCH(F284, Sheet2!$A$1:$I$1, 0), FALSE)</f>
        <v>1.35</v>
      </c>
      <c r="AD284" s="4">
        <f>VLOOKUP("phyPr", Sheet2!$A$2:$I$10, MATCH(G284, Sheet2!$A$1:$I$1, 0), FALSE)</f>
        <v>0.5</v>
      </c>
      <c r="AE284" s="4">
        <f>VLOOKUP("m1Th", Sheet2!$A$2:$I$10, MATCH(H284, Sheet2!$A$1:$I$1, 0), FALSE)</f>
        <v>1.8</v>
      </c>
      <c r="AF284" s="4">
        <f>VLOOKUP("beeTh", Sheet2!$A$2:$I$10, MATCH(I284, Sheet2!$A$1:$I$1, 0), FALSE)</f>
        <v>1.2</v>
      </c>
      <c r="AG284" s="4">
        <f>VLOOKUP("beePr", Sheet2!$A$2:$I$10, MATCH(J284, Sheet2!$A$1:$I$1, 0), FALSE)</f>
        <v>0.5</v>
      </c>
      <c r="AH284" s="4">
        <f>VLOOKUP("egTh", Sheet2!$A$2:$I$10, MATCH(K284, Sheet2!$A$1:$I$1, 0), FALSE)</f>
        <v>0.7</v>
      </c>
      <c r="AI284" s="4">
        <f>VLOOKUP("egPr", Sheet2!$A$2:$I$10, MATCH(L284, Sheet2!$A$1:$I$1, 0), FALSE)</f>
        <v>1</v>
      </c>
      <c r="AJ284" s="4">
        <f>VLOOKUP("emTh", Sheet2!$A$2:$I$10, MATCH(M284, Sheet2!$A$1:$I$1, 0), FALSE)</f>
        <v>0.8</v>
      </c>
      <c r="AK284" s="4">
        <f>VLOOKUP("eePr", Sheet2!$A$2:$I$10, MATCH(N284, Sheet2!$A$1:$I$1, 0), FALSE)</f>
        <v>0.8</v>
      </c>
      <c r="AM284" s="4" t="e">
        <f>VLOOKUP("m2Th", Sheet2!$A$2:$I$18, MATCH(P284, Sheet2!$A$1:$I$1, 0), FALSE)</f>
        <v>#N/A</v>
      </c>
      <c r="AN284" s="4" t="e">
        <f>VLOOKUP("chemTh", Sheet2!$A$2:$I$18, MATCH(Q284, Sheet2!$A$1:$I$1, 0), FALSE)</f>
        <v>#N/A</v>
      </c>
      <c r="AO284" s="4" t="e">
        <f>VLOOKUP("chemPr", Sheet2!$A$2:$I$18, MATCH(R284, Sheet2!$A$1:$I$1, 0), FALSE)</f>
        <v>#N/A</v>
      </c>
      <c r="AP284" s="4" t="e">
        <f>VLOOKUP("ppsTh", Sheet2!$A$2:$I$18, MATCH(S284, Sheet2!$A$1:$I$1, 0), FALSE)</f>
        <v>#N/A</v>
      </c>
      <c r="AQ284" s="4" t="e">
        <f>VLOOKUP("ppsPr", Sheet2!$A$2:$I$18, MATCH(T284, Sheet2!$A$1:$I$1, 0), FALSE)</f>
        <v>#N/A</v>
      </c>
      <c r="AR284" s="4" t="e">
        <f>VLOOKUP("wmpPr", Sheet2!$A$2:$I$18, MATCH(U284, Sheet2!$A$1:$I$1, 0), FALSE)</f>
        <v>#N/A</v>
      </c>
      <c r="AS284" s="4" t="e">
        <f>VLOOKUP("pcTh", Sheet2!$A$2:$I$18, MATCH(V284, Sheet2!$A$1:$I$1, 0), FALSE)</f>
        <v>#N/A</v>
      </c>
      <c r="AT284" s="4" t="e">
        <f>VLOOKUP("pcPr", Sheet2!$A$2:$I$18, MATCH(W284, Sheet2!$A$1:$I$1, 0), FALSE)</f>
        <v>#N/A</v>
      </c>
    </row>
    <row r="285" spans="1:46" x14ac:dyDescent="0.2">
      <c r="A285" s="5">
        <v>153</v>
      </c>
      <c r="B285" s="5" t="s">
        <v>675</v>
      </c>
      <c r="C285" s="5" t="s">
        <v>1026</v>
      </c>
      <c r="D285" s="5" t="s">
        <v>1027</v>
      </c>
      <c r="E285" s="5" t="s">
        <v>16</v>
      </c>
      <c r="F285" s="5" t="s">
        <v>45</v>
      </c>
      <c r="G285" s="5" t="s">
        <v>17</v>
      </c>
      <c r="H285" s="5" t="s">
        <v>18</v>
      </c>
      <c r="I285" s="5" t="s">
        <v>26</v>
      </c>
      <c r="J285" s="5" t="s">
        <v>17</v>
      </c>
      <c r="K285" s="5" t="s">
        <v>28</v>
      </c>
      <c r="L285" s="5" t="s">
        <v>17</v>
      </c>
      <c r="M285" s="5" t="s">
        <v>45</v>
      </c>
      <c r="N285" s="5" t="s">
        <v>17</v>
      </c>
      <c r="Y285" s="4">
        <f t="shared" si="13"/>
        <v>7.05</v>
      </c>
      <c r="Z285" s="4" t="e">
        <f t="shared" si="14"/>
        <v>#N/A</v>
      </c>
      <c r="AA285" s="4">
        <f t="shared" si="12"/>
        <v>7.05</v>
      </c>
      <c r="AC285" s="4">
        <f>VLOOKUP("phyTh", Sheet2!$A$2:$I$10, MATCH(F285, Sheet2!$A$1:$I$1, 0), FALSE)</f>
        <v>0.75</v>
      </c>
      <c r="AD285" s="4">
        <f>VLOOKUP("phyPr", Sheet2!$A$2:$I$10, MATCH(G285, Sheet2!$A$1:$I$1, 0), FALSE)</f>
        <v>0.4</v>
      </c>
      <c r="AE285" s="4">
        <f>VLOOKUP("m1Th", Sheet2!$A$2:$I$10, MATCH(H285, Sheet2!$A$1:$I$1, 0), FALSE)</f>
        <v>1.8</v>
      </c>
      <c r="AF285" s="4">
        <f>VLOOKUP("beeTh", Sheet2!$A$2:$I$10, MATCH(I285, Sheet2!$A$1:$I$1, 0), FALSE)</f>
        <v>0.9</v>
      </c>
      <c r="AG285" s="4">
        <f>VLOOKUP("beePr", Sheet2!$A$2:$I$10, MATCH(J285, Sheet2!$A$1:$I$1, 0), FALSE)</f>
        <v>0.4</v>
      </c>
      <c r="AH285" s="4">
        <f>VLOOKUP("egTh", Sheet2!$A$2:$I$10, MATCH(K285, Sheet2!$A$1:$I$1, 0), FALSE)</f>
        <v>0.7</v>
      </c>
      <c r="AI285" s="4">
        <f>VLOOKUP("egPr", Sheet2!$A$2:$I$10, MATCH(L285, Sheet2!$A$1:$I$1, 0), FALSE)</f>
        <v>0.8</v>
      </c>
      <c r="AJ285" s="4">
        <f>VLOOKUP("emTh", Sheet2!$A$2:$I$10, MATCH(M285, Sheet2!$A$1:$I$1, 0), FALSE)</f>
        <v>0.5</v>
      </c>
      <c r="AK285" s="4">
        <f>VLOOKUP("eePr", Sheet2!$A$2:$I$10, MATCH(N285, Sheet2!$A$1:$I$1, 0), FALSE)</f>
        <v>0.8</v>
      </c>
      <c r="AM285" s="4" t="e">
        <f>VLOOKUP("m2Th", Sheet2!$A$2:$I$18, MATCH(P285, Sheet2!$A$1:$I$1, 0), FALSE)</f>
        <v>#N/A</v>
      </c>
      <c r="AN285" s="4" t="e">
        <f>VLOOKUP("chemTh", Sheet2!$A$2:$I$18, MATCH(Q285, Sheet2!$A$1:$I$1, 0), FALSE)</f>
        <v>#N/A</v>
      </c>
      <c r="AO285" s="4" t="e">
        <f>VLOOKUP("chemPr", Sheet2!$A$2:$I$18, MATCH(R285, Sheet2!$A$1:$I$1, 0), FALSE)</f>
        <v>#N/A</v>
      </c>
      <c r="AP285" s="4" t="e">
        <f>VLOOKUP("ppsTh", Sheet2!$A$2:$I$18, MATCH(S285, Sheet2!$A$1:$I$1, 0), FALSE)</f>
        <v>#N/A</v>
      </c>
      <c r="AQ285" s="4" t="e">
        <f>VLOOKUP("ppsPr", Sheet2!$A$2:$I$18, MATCH(T285, Sheet2!$A$1:$I$1, 0), FALSE)</f>
        <v>#N/A</v>
      </c>
      <c r="AR285" s="4" t="e">
        <f>VLOOKUP("wmpPr", Sheet2!$A$2:$I$18, MATCH(U285, Sheet2!$A$1:$I$1, 0), FALSE)</f>
        <v>#N/A</v>
      </c>
      <c r="AS285" s="4" t="e">
        <f>VLOOKUP("pcTh", Sheet2!$A$2:$I$18, MATCH(V285, Sheet2!$A$1:$I$1, 0), FALSE)</f>
        <v>#N/A</v>
      </c>
      <c r="AT285" s="4" t="e">
        <f>VLOOKUP("pcPr", Sheet2!$A$2:$I$18, MATCH(W285, Sheet2!$A$1:$I$1, 0), FALSE)</f>
        <v>#N/A</v>
      </c>
    </row>
    <row r="286" spans="1:46" x14ac:dyDescent="0.2">
      <c r="A286" s="5">
        <v>180</v>
      </c>
      <c r="B286" s="5" t="s">
        <v>676</v>
      </c>
      <c r="C286" s="5" t="s">
        <v>1028</v>
      </c>
      <c r="D286" s="5" t="s">
        <v>1029</v>
      </c>
      <c r="E286" s="5" t="s">
        <v>16</v>
      </c>
      <c r="F286" s="5" t="s">
        <v>28</v>
      </c>
      <c r="G286" s="5" t="s">
        <v>18</v>
      </c>
      <c r="H286" s="5" t="s">
        <v>17</v>
      </c>
      <c r="I286" s="5" t="s">
        <v>26</v>
      </c>
      <c r="J286" s="5" t="s">
        <v>28</v>
      </c>
      <c r="K286" s="5" t="s">
        <v>27</v>
      </c>
      <c r="L286" s="5" t="s">
        <v>17</v>
      </c>
      <c r="M286" s="5" t="s">
        <v>26</v>
      </c>
      <c r="N286" s="5" t="s">
        <v>17</v>
      </c>
      <c r="Y286" s="4">
        <f t="shared" si="13"/>
        <v>6.5499999999999989</v>
      </c>
      <c r="Z286" s="4" t="e">
        <f t="shared" si="14"/>
        <v>#N/A</v>
      </c>
      <c r="AA286" s="4">
        <f t="shared" si="12"/>
        <v>6.5499999999999989</v>
      </c>
      <c r="AC286" s="4">
        <f>VLOOKUP("phyTh", Sheet2!$A$2:$I$10, MATCH(F286, Sheet2!$A$1:$I$1, 0), FALSE)</f>
        <v>1.05</v>
      </c>
      <c r="AD286" s="4">
        <f>VLOOKUP("phyPr", Sheet2!$A$2:$I$10, MATCH(G286, Sheet2!$A$1:$I$1, 0), FALSE)</f>
        <v>0.45</v>
      </c>
      <c r="AE286" s="4">
        <f>VLOOKUP("m1Th", Sheet2!$A$2:$I$10, MATCH(H286, Sheet2!$A$1:$I$1, 0), FALSE)</f>
        <v>1.6</v>
      </c>
      <c r="AF286" s="4">
        <f>VLOOKUP("beeTh", Sheet2!$A$2:$I$10, MATCH(I286, Sheet2!$A$1:$I$1, 0), FALSE)</f>
        <v>0.9</v>
      </c>
      <c r="AG286" s="4">
        <f>VLOOKUP("beePr", Sheet2!$A$2:$I$10, MATCH(J286, Sheet2!$A$1:$I$1, 0), FALSE)</f>
        <v>0.35</v>
      </c>
      <c r="AH286" s="4">
        <f>VLOOKUP("egTh", Sheet2!$A$2:$I$10, MATCH(K286, Sheet2!$A$1:$I$1, 0), FALSE)</f>
        <v>0</v>
      </c>
      <c r="AI286" s="4">
        <f>VLOOKUP("egPr", Sheet2!$A$2:$I$10, MATCH(L286, Sheet2!$A$1:$I$1, 0), FALSE)</f>
        <v>0.8</v>
      </c>
      <c r="AJ286" s="4">
        <f>VLOOKUP("emTh", Sheet2!$A$2:$I$10, MATCH(M286, Sheet2!$A$1:$I$1, 0), FALSE)</f>
        <v>0.6</v>
      </c>
      <c r="AK286" s="4">
        <f>VLOOKUP("eePr", Sheet2!$A$2:$I$10, MATCH(N286, Sheet2!$A$1:$I$1, 0), FALSE)</f>
        <v>0.8</v>
      </c>
      <c r="AM286" s="4" t="e">
        <f>VLOOKUP("m2Th", Sheet2!$A$2:$I$18, MATCH(P286, Sheet2!$A$1:$I$1, 0), FALSE)</f>
        <v>#N/A</v>
      </c>
      <c r="AN286" s="4" t="e">
        <f>VLOOKUP("chemTh", Sheet2!$A$2:$I$18, MATCH(Q286, Sheet2!$A$1:$I$1, 0), FALSE)</f>
        <v>#N/A</v>
      </c>
      <c r="AO286" s="4" t="e">
        <f>VLOOKUP("chemPr", Sheet2!$A$2:$I$18, MATCH(R286, Sheet2!$A$1:$I$1, 0), FALSE)</f>
        <v>#N/A</v>
      </c>
      <c r="AP286" s="4" t="e">
        <f>VLOOKUP("ppsTh", Sheet2!$A$2:$I$18, MATCH(S286, Sheet2!$A$1:$I$1, 0), FALSE)</f>
        <v>#N/A</v>
      </c>
      <c r="AQ286" s="4" t="e">
        <f>VLOOKUP("ppsPr", Sheet2!$A$2:$I$18, MATCH(T286, Sheet2!$A$1:$I$1, 0), FALSE)</f>
        <v>#N/A</v>
      </c>
      <c r="AR286" s="4" t="e">
        <f>VLOOKUP("wmpPr", Sheet2!$A$2:$I$18, MATCH(U286, Sheet2!$A$1:$I$1, 0), FALSE)</f>
        <v>#N/A</v>
      </c>
      <c r="AS286" s="4" t="e">
        <f>VLOOKUP("pcTh", Sheet2!$A$2:$I$18, MATCH(V286, Sheet2!$A$1:$I$1, 0), FALSE)</f>
        <v>#N/A</v>
      </c>
      <c r="AT286" s="4" t="e">
        <f>VLOOKUP("pcPr", Sheet2!$A$2:$I$18, MATCH(W286, Sheet2!$A$1:$I$1, 0), FALSE)</f>
        <v>#N/A</v>
      </c>
    </row>
    <row r="287" spans="1:46" x14ac:dyDescent="0.2">
      <c r="A287" s="5">
        <v>157</v>
      </c>
      <c r="B287" s="5" t="s">
        <v>677</v>
      </c>
      <c r="C287" s="5" t="s">
        <v>1030</v>
      </c>
      <c r="D287" s="5" t="s">
        <v>1031</v>
      </c>
      <c r="E287" s="5" t="s">
        <v>16</v>
      </c>
      <c r="F287" s="5" t="s">
        <v>17</v>
      </c>
      <c r="G287" s="5" t="s">
        <v>18</v>
      </c>
      <c r="H287" s="5" t="s">
        <v>28</v>
      </c>
      <c r="I287" s="5" t="s">
        <v>28</v>
      </c>
      <c r="J287" s="5" t="s">
        <v>17</v>
      </c>
      <c r="K287" s="5" t="s">
        <v>45</v>
      </c>
      <c r="L287" s="5" t="s">
        <v>17</v>
      </c>
      <c r="M287" s="5" t="s">
        <v>29</v>
      </c>
      <c r="N287" s="5" t="s">
        <v>17</v>
      </c>
      <c r="Y287" s="4">
        <f t="shared" si="13"/>
        <v>7</v>
      </c>
      <c r="Z287" s="4" t="e">
        <f t="shared" si="14"/>
        <v>#N/A</v>
      </c>
      <c r="AA287" s="4">
        <f t="shared" si="12"/>
        <v>7</v>
      </c>
      <c r="AC287" s="4">
        <f>VLOOKUP("phyTh", Sheet2!$A$2:$I$10, MATCH(F287, Sheet2!$A$1:$I$1, 0), FALSE)</f>
        <v>1.2</v>
      </c>
      <c r="AD287" s="4">
        <f>VLOOKUP("phyPr", Sheet2!$A$2:$I$10, MATCH(G287, Sheet2!$A$1:$I$1, 0), FALSE)</f>
        <v>0.45</v>
      </c>
      <c r="AE287" s="4">
        <f>VLOOKUP("m1Th", Sheet2!$A$2:$I$10, MATCH(H287, Sheet2!$A$1:$I$1, 0), FALSE)</f>
        <v>1.4</v>
      </c>
      <c r="AF287" s="4">
        <f>VLOOKUP("beeTh", Sheet2!$A$2:$I$10, MATCH(I287, Sheet2!$A$1:$I$1, 0), FALSE)</f>
        <v>1.05</v>
      </c>
      <c r="AG287" s="4">
        <f>VLOOKUP("beePr", Sheet2!$A$2:$I$10, MATCH(J287, Sheet2!$A$1:$I$1, 0), FALSE)</f>
        <v>0.4</v>
      </c>
      <c r="AH287" s="4">
        <f>VLOOKUP("egTh", Sheet2!$A$2:$I$10, MATCH(K287, Sheet2!$A$1:$I$1, 0), FALSE)</f>
        <v>0.5</v>
      </c>
      <c r="AI287" s="4">
        <f>VLOOKUP("egPr", Sheet2!$A$2:$I$10, MATCH(L287, Sheet2!$A$1:$I$1, 0), FALSE)</f>
        <v>0.8</v>
      </c>
      <c r="AJ287" s="4">
        <f>VLOOKUP("emTh", Sheet2!$A$2:$I$10, MATCH(M287, Sheet2!$A$1:$I$1, 0), FALSE)</f>
        <v>0.4</v>
      </c>
      <c r="AK287" s="4">
        <f>VLOOKUP("eePr", Sheet2!$A$2:$I$10, MATCH(N287, Sheet2!$A$1:$I$1, 0), FALSE)</f>
        <v>0.8</v>
      </c>
      <c r="AM287" s="4" t="e">
        <f>VLOOKUP("m2Th", Sheet2!$A$2:$I$18, MATCH(P287, Sheet2!$A$1:$I$1, 0), FALSE)</f>
        <v>#N/A</v>
      </c>
      <c r="AN287" s="4" t="e">
        <f>VLOOKUP("chemTh", Sheet2!$A$2:$I$18, MATCH(Q287, Sheet2!$A$1:$I$1, 0), FALSE)</f>
        <v>#N/A</v>
      </c>
      <c r="AO287" s="4" t="e">
        <f>VLOOKUP("chemPr", Sheet2!$A$2:$I$18, MATCH(R287, Sheet2!$A$1:$I$1, 0), FALSE)</f>
        <v>#N/A</v>
      </c>
      <c r="AP287" s="4" t="e">
        <f>VLOOKUP("ppsTh", Sheet2!$A$2:$I$18, MATCH(S287, Sheet2!$A$1:$I$1, 0), FALSE)</f>
        <v>#N/A</v>
      </c>
      <c r="AQ287" s="4" t="e">
        <f>VLOOKUP("ppsPr", Sheet2!$A$2:$I$18, MATCH(T287, Sheet2!$A$1:$I$1, 0), FALSE)</f>
        <v>#N/A</v>
      </c>
      <c r="AR287" s="4" t="e">
        <f>VLOOKUP("wmpPr", Sheet2!$A$2:$I$18, MATCH(U287, Sheet2!$A$1:$I$1, 0), FALSE)</f>
        <v>#N/A</v>
      </c>
      <c r="AS287" s="4" t="e">
        <f>VLOOKUP("pcTh", Sheet2!$A$2:$I$18, MATCH(V287, Sheet2!$A$1:$I$1, 0), FALSE)</f>
        <v>#N/A</v>
      </c>
      <c r="AT287" s="4" t="e">
        <f>VLOOKUP("pcPr", Sheet2!$A$2:$I$18, MATCH(W287, Sheet2!$A$1:$I$1, 0), FALSE)</f>
        <v>#N/A</v>
      </c>
    </row>
    <row r="288" spans="1:46" x14ac:dyDescent="0.2">
      <c r="A288" s="5">
        <v>128</v>
      </c>
      <c r="B288" s="5" t="s">
        <v>678</v>
      </c>
      <c r="C288" s="5" t="s">
        <v>1032</v>
      </c>
      <c r="D288" s="5" t="s">
        <v>1033</v>
      </c>
      <c r="E288" s="5" t="s">
        <v>16</v>
      </c>
      <c r="F288" s="5" t="s">
        <v>28</v>
      </c>
      <c r="G288" s="5" t="s">
        <v>17</v>
      </c>
      <c r="H288" s="5" t="s">
        <v>28</v>
      </c>
      <c r="I288" s="5" t="s">
        <v>17</v>
      </c>
      <c r="J288" s="5" t="s">
        <v>18</v>
      </c>
      <c r="K288" s="5" t="s">
        <v>28</v>
      </c>
      <c r="L288" s="5" t="s">
        <v>17</v>
      </c>
      <c r="M288" s="5" t="s">
        <v>17</v>
      </c>
      <c r="N288" s="5" t="s">
        <v>17</v>
      </c>
      <c r="Y288" s="4">
        <f t="shared" si="13"/>
        <v>7.6</v>
      </c>
      <c r="Z288" s="4" t="e">
        <f t="shared" si="14"/>
        <v>#N/A</v>
      </c>
      <c r="AA288" s="4">
        <f t="shared" si="12"/>
        <v>7.6</v>
      </c>
      <c r="AC288" s="4">
        <f>VLOOKUP("phyTh", Sheet2!$A$2:$I$10, MATCH(F288, Sheet2!$A$1:$I$1, 0), FALSE)</f>
        <v>1.05</v>
      </c>
      <c r="AD288" s="4">
        <f>VLOOKUP("phyPr", Sheet2!$A$2:$I$10, MATCH(G288, Sheet2!$A$1:$I$1, 0), FALSE)</f>
        <v>0.4</v>
      </c>
      <c r="AE288" s="4">
        <f>VLOOKUP("m1Th", Sheet2!$A$2:$I$10, MATCH(H288, Sheet2!$A$1:$I$1, 0), FALSE)</f>
        <v>1.4</v>
      </c>
      <c r="AF288" s="4">
        <f>VLOOKUP("beeTh", Sheet2!$A$2:$I$10, MATCH(I288, Sheet2!$A$1:$I$1, 0), FALSE)</f>
        <v>1.2</v>
      </c>
      <c r="AG288" s="4">
        <f>VLOOKUP("beePr", Sheet2!$A$2:$I$10, MATCH(J288, Sheet2!$A$1:$I$1, 0), FALSE)</f>
        <v>0.45</v>
      </c>
      <c r="AH288" s="4">
        <f>VLOOKUP("egTh", Sheet2!$A$2:$I$10, MATCH(K288, Sheet2!$A$1:$I$1, 0), FALSE)</f>
        <v>0.7</v>
      </c>
      <c r="AI288" s="4">
        <f>VLOOKUP("egPr", Sheet2!$A$2:$I$10, MATCH(L288, Sheet2!$A$1:$I$1, 0), FALSE)</f>
        <v>0.8</v>
      </c>
      <c r="AJ288" s="4">
        <f>VLOOKUP("emTh", Sheet2!$A$2:$I$10, MATCH(M288, Sheet2!$A$1:$I$1, 0), FALSE)</f>
        <v>0.8</v>
      </c>
      <c r="AK288" s="4">
        <f>VLOOKUP("eePr", Sheet2!$A$2:$I$10, MATCH(N288, Sheet2!$A$1:$I$1, 0), FALSE)</f>
        <v>0.8</v>
      </c>
      <c r="AM288" s="4" t="e">
        <f>VLOOKUP("m2Th", Sheet2!$A$2:$I$18, MATCH(P288, Sheet2!$A$1:$I$1, 0), FALSE)</f>
        <v>#N/A</v>
      </c>
      <c r="AN288" s="4" t="e">
        <f>VLOOKUP("chemTh", Sheet2!$A$2:$I$18, MATCH(Q288, Sheet2!$A$1:$I$1, 0), FALSE)</f>
        <v>#N/A</v>
      </c>
      <c r="AO288" s="4" t="e">
        <f>VLOOKUP("chemPr", Sheet2!$A$2:$I$18, MATCH(R288, Sheet2!$A$1:$I$1, 0), FALSE)</f>
        <v>#N/A</v>
      </c>
      <c r="AP288" s="4" t="e">
        <f>VLOOKUP("ppsTh", Sheet2!$A$2:$I$18, MATCH(S288, Sheet2!$A$1:$I$1, 0), FALSE)</f>
        <v>#N/A</v>
      </c>
      <c r="AQ288" s="4" t="e">
        <f>VLOOKUP("ppsPr", Sheet2!$A$2:$I$18, MATCH(T288, Sheet2!$A$1:$I$1, 0), FALSE)</f>
        <v>#N/A</v>
      </c>
      <c r="AR288" s="4" t="e">
        <f>VLOOKUP("wmpPr", Sheet2!$A$2:$I$18, MATCH(U288, Sheet2!$A$1:$I$1, 0), FALSE)</f>
        <v>#N/A</v>
      </c>
      <c r="AS288" s="4" t="e">
        <f>VLOOKUP("pcTh", Sheet2!$A$2:$I$18, MATCH(V288, Sheet2!$A$1:$I$1, 0), FALSE)</f>
        <v>#N/A</v>
      </c>
      <c r="AT288" s="4" t="e">
        <f>VLOOKUP("pcPr", Sheet2!$A$2:$I$18, MATCH(W288, Sheet2!$A$1:$I$1, 0), FALSE)</f>
        <v>#N/A</v>
      </c>
    </row>
    <row r="289" spans="1:46" x14ac:dyDescent="0.2">
      <c r="A289" s="5">
        <v>107</v>
      </c>
      <c r="B289" s="5" t="s">
        <v>679</v>
      </c>
      <c r="C289" s="5" t="s">
        <v>1034</v>
      </c>
      <c r="D289" s="5" t="s">
        <v>1035</v>
      </c>
      <c r="E289" s="5" t="s">
        <v>16</v>
      </c>
      <c r="F289" s="5" t="s">
        <v>28</v>
      </c>
      <c r="G289" s="5" t="s">
        <v>17</v>
      </c>
      <c r="H289" s="5" t="s">
        <v>17</v>
      </c>
      <c r="I289" s="5" t="s">
        <v>17</v>
      </c>
      <c r="J289" s="5" t="s">
        <v>18</v>
      </c>
      <c r="K289" s="5" t="s">
        <v>28</v>
      </c>
      <c r="L289" s="5" t="s">
        <v>18</v>
      </c>
      <c r="M289" s="5" t="s">
        <v>28</v>
      </c>
      <c r="N289" s="5" t="s">
        <v>17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4">
        <f t="shared" si="13"/>
        <v>7.8000000000000007</v>
      </c>
      <c r="Z289" s="4" t="e">
        <f t="shared" si="14"/>
        <v>#N/A</v>
      </c>
      <c r="AA289" s="4">
        <f t="shared" si="12"/>
        <v>7.8000000000000007</v>
      </c>
      <c r="AC289" s="4">
        <f>VLOOKUP("phyTh", Sheet2!$A$2:$I$10, MATCH(F289, Sheet2!$A$1:$I$1, 0), FALSE)</f>
        <v>1.05</v>
      </c>
      <c r="AD289" s="4">
        <f>VLOOKUP("phyPr", Sheet2!$A$2:$I$10, MATCH(G289, Sheet2!$A$1:$I$1, 0), FALSE)</f>
        <v>0.4</v>
      </c>
      <c r="AE289" s="4">
        <f>VLOOKUP("m1Th", Sheet2!$A$2:$I$10, MATCH(H289, Sheet2!$A$1:$I$1, 0), FALSE)</f>
        <v>1.6</v>
      </c>
      <c r="AF289" s="4">
        <f>VLOOKUP("beeTh", Sheet2!$A$2:$I$10, MATCH(I289, Sheet2!$A$1:$I$1, 0), FALSE)</f>
        <v>1.2</v>
      </c>
      <c r="AG289" s="4">
        <f>VLOOKUP("beePr", Sheet2!$A$2:$I$10, MATCH(J289, Sheet2!$A$1:$I$1, 0), FALSE)</f>
        <v>0.45</v>
      </c>
      <c r="AH289" s="4">
        <f>VLOOKUP("egTh", Sheet2!$A$2:$I$10, MATCH(K289, Sheet2!$A$1:$I$1, 0), FALSE)</f>
        <v>0.7</v>
      </c>
      <c r="AI289" s="4">
        <f>VLOOKUP("egPr", Sheet2!$A$2:$I$10, MATCH(L289, Sheet2!$A$1:$I$1, 0), FALSE)</f>
        <v>0.9</v>
      </c>
      <c r="AJ289" s="4">
        <f>VLOOKUP("emTh", Sheet2!$A$2:$I$10, MATCH(M289, Sheet2!$A$1:$I$1, 0), FALSE)</f>
        <v>0.7</v>
      </c>
      <c r="AK289" s="4">
        <f>VLOOKUP("eePr", Sheet2!$A$2:$I$10, MATCH(N289, Sheet2!$A$1:$I$1, 0), FALSE)</f>
        <v>0.8</v>
      </c>
      <c r="AM289" s="4" t="e">
        <f>VLOOKUP("m2Th", Sheet2!$A$2:$I$18, MATCH(P289, Sheet2!$A$1:$I$1, 0), FALSE)</f>
        <v>#N/A</v>
      </c>
      <c r="AN289" s="4" t="e">
        <f>VLOOKUP("chemTh", Sheet2!$A$2:$I$18, MATCH(Q289, Sheet2!$A$1:$I$1, 0), FALSE)</f>
        <v>#N/A</v>
      </c>
      <c r="AO289" s="4" t="e">
        <f>VLOOKUP("chemPr", Sheet2!$A$2:$I$18, MATCH(R289, Sheet2!$A$1:$I$1, 0), FALSE)</f>
        <v>#N/A</v>
      </c>
      <c r="AP289" s="4" t="e">
        <f>VLOOKUP("ppsTh", Sheet2!$A$2:$I$18, MATCH(S289, Sheet2!$A$1:$I$1, 0), FALSE)</f>
        <v>#N/A</v>
      </c>
      <c r="AQ289" s="4" t="e">
        <f>VLOOKUP("ppsPr", Sheet2!$A$2:$I$18, MATCH(T289, Sheet2!$A$1:$I$1, 0), FALSE)</f>
        <v>#N/A</v>
      </c>
      <c r="AR289" s="4" t="e">
        <f>VLOOKUP("wmpPr", Sheet2!$A$2:$I$18, MATCH(U289, Sheet2!$A$1:$I$1, 0), FALSE)</f>
        <v>#N/A</v>
      </c>
      <c r="AS289" s="4" t="e">
        <f>VLOOKUP("pcTh", Sheet2!$A$2:$I$18, MATCH(V289, Sheet2!$A$1:$I$1, 0), FALSE)</f>
        <v>#N/A</v>
      </c>
      <c r="AT289" s="4" t="e">
        <f>VLOOKUP("pcPr", Sheet2!$A$2:$I$18, MATCH(W289, Sheet2!$A$1:$I$1, 0), FALSE)</f>
        <v>#N/A</v>
      </c>
    </row>
    <row r="290" spans="1:46" x14ac:dyDescent="0.2">
      <c r="A290" s="5">
        <v>68</v>
      </c>
      <c r="B290" s="5" t="s">
        <v>680</v>
      </c>
      <c r="C290" s="5" t="s">
        <v>1036</v>
      </c>
      <c r="D290" s="5" t="s">
        <v>1037</v>
      </c>
      <c r="E290" s="5" t="s">
        <v>16</v>
      </c>
      <c r="F290" s="5" t="s">
        <v>18</v>
      </c>
      <c r="G290" s="5" t="s">
        <v>17</v>
      </c>
      <c r="H290" s="5" t="s">
        <v>18</v>
      </c>
      <c r="I290" s="5" t="s">
        <v>18</v>
      </c>
      <c r="J290" s="5" t="s">
        <v>17</v>
      </c>
      <c r="K290" s="5" t="s">
        <v>28</v>
      </c>
      <c r="L290" s="5" t="s">
        <v>17</v>
      </c>
      <c r="M290" s="5" t="s">
        <v>18</v>
      </c>
      <c r="N290" s="5" t="s">
        <v>28</v>
      </c>
      <c r="Y290" s="4">
        <f t="shared" si="13"/>
        <v>8.4</v>
      </c>
      <c r="Z290" s="4" t="e">
        <f t="shared" si="14"/>
        <v>#N/A</v>
      </c>
      <c r="AA290" s="4">
        <f t="shared" si="12"/>
        <v>8.4</v>
      </c>
      <c r="AC290" s="4">
        <f>VLOOKUP("phyTh", Sheet2!$A$2:$I$10, MATCH(F290, Sheet2!$A$1:$I$1, 0), FALSE)</f>
        <v>1.35</v>
      </c>
      <c r="AD290" s="4">
        <f>VLOOKUP("phyPr", Sheet2!$A$2:$I$10, MATCH(G290, Sheet2!$A$1:$I$1, 0), FALSE)</f>
        <v>0.4</v>
      </c>
      <c r="AE290" s="4">
        <f>VLOOKUP("m1Th", Sheet2!$A$2:$I$10, MATCH(H290, Sheet2!$A$1:$I$1, 0), FALSE)</f>
        <v>1.8</v>
      </c>
      <c r="AF290" s="4">
        <f>VLOOKUP("beeTh", Sheet2!$A$2:$I$10, MATCH(I290, Sheet2!$A$1:$I$1, 0), FALSE)</f>
        <v>1.35</v>
      </c>
      <c r="AG290" s="4">
        <f>VLOOKUP("beePr", Sheet2!$A$2:$I$10, MATCH(J290, Sheet2!$A$1:$I$1, 0), FALSE)</f>
        <v>0.4</v>
      </c>
      <c r="AH290" s="4">
        <f>VLOOKUP("egTh", Sheet2!$A$2:$I$10, MATCH(K290, Sheet2!$A$1:$I$1, 0), FALSE)</f>
        <v>0.7</v>
      </c>
      <c r="AI290" s="4">
        <f>VLOOKUP("egPr", Sheet2!$A$2:$I$10, MATCH(L290, Sheet2!$A$1:$I$1, 0), FALSE)</f>
        <v>0.8</v>
      </c>
      <c r="AJ290" s="4">
        <f>VLOOKUP("emTh", Sheet2!$A$2:$I$10, MATCH(M290, Sheet2!$A$1:$I$1, 0), FALSE)</f>
        <v>0.9</v>
      </c>
      <c r="AK290" s="4">
        <f>VLOOKUP("eePr", Sheet2!$A$2:$I$10, MATCH(N290, Sheet2!$A$1:$I$1, 0), FALSE)</f>
        <v>0.7</v>
      </c>
      <c r="AM290" s="4" t="e">
        <f>VLOOKUP("m2Th", Sheet2!$A$2:$I$18, MATCH(P290, Sheet2!$A$1:$I$1, 0), FALSE)</f>
        <v>#N/A</v>
      </c>
      <c r="AN290" s="4" t="e">
        <f>VLOOKUP("chemTh", Sheet2!$A$2:$I$18, MATCH(Q290, Sheet2!$A$1:$I$1, 0), FALSE)</f>
        <v>#N/A</v>
      </c>
      <c r="AO290" s="4" t="e">
        <f>VLOOKUP("chemPr", Sheet2!$A$2:$I$18, MATCH(R290, Sheet2!$A$1:$I$1, 0), FALSE)</f>
        <v>#N/A</v>
      </c>
      <c r="AP290" s="4" t="e">
        <f>VLOOKUP("ppsTh", Sheet2!$A$2:$I$18, MATCH(S290, Sheet2!$A$1:$I$1, 0), FALSE)</f>
        <v>#N/A</v>
      </c>
      <c r="AQ290" s="4" t="e">
        <f>VLOOKUP("ppsPr", Sheet2!$A$2:$I$18, MATCH(T290, Sheet2!$A$1:$I$1, 0), FALSE)</f>
        <v>#N/A</v>
      </c>
      <c r="AR290" s="4" t="e">
        <f>VLOOKUP("wmpPr", Sheet2!$A$2:$I$18, MATCH(U290, Sheet2!$A$1:$I$1, 0), FALSE)</f>
        <v>#N/A</v>
      </c>
      <c r="AS290" s="4" t="e">
        <f>VLOOKUP("pcTh", Sheet2!$A$2:$I$18, MATCH(V290, Sheet2!$A$1:$I$1, 0), FALSE)</f>
        <v>#N/A</v>
      </c>
      <c r="AT290" s="4" t="e">
        <f>VLOOKUP("pcPr", Sheet2!$A$2:$I$18, MATCH(W290, Sheet2!$A$1:$I$1, 0), FALSE)</f>
        <v>#N/A</v>
      </c>
    </row>
    <row r="291" spans="1:46" x14ac:dyDescent="0.2">
      <c r="A291" s="5">
        <v>111</v>
      </c>
      <c r="B291" s="5" t="s">
        <v>681</v>
      </c>
      <c r="C291" s="5" t="s">
        <v>1038</v>
      </c>
      <c r="D291" s="5" t="s">
        <v>1039</v>
      </c>
      <c r="E291" s="5" t="s">
        <v>16</v>
      </c>
      <c r="F291" s="5" t="s">
        <v>17</v>
      </c>
      <c r="G291" s="5" t="s">
        <v>17</v>
      </c>
      <c r="H291" s="5" t="s">
        <v>17</v>
      </c>
      <c r="I291" s="5" t="s">
        <v>18</v>
      </c>
      <c r="J291" s="5" t="s">
        <v>19</v>
      </c>
      <c r="K291" s="5" t="s">
        <v>29</v>
      </c>
      <c r="L291" s="5" t="s">
        <v>18</v>
      </c>
      <c r="M291" s="5" t="s">
        <v>28</v>
      </c>
      <c r="N291" s="5" t="s">
        <v>28</v>
      </c>
      <c r="Y291" s="4">
        <f t="shared" si="13"/>
        <v>7.7500000000000018</v>
      </c>
      <c r="Z291" s="4" t="e">
        <f t="shared" si="14"/>
        <v>#N/A</v>
      </c>
      <c r="AA291" s="4">
        <f t="shared" si="12"/>
        <v>7.7500000000000018</v>
      </c>
      <c r="AC291" s="4">
        <f>VLOOKUP("phyTh", Sheet2!$A$2:$I$10, MATCH(F291, Sheet2!$A$1:$I$1, 0), FALSE)</f>
        <v>1.2</v>
      </c>
      <c r="AD291" s="4">
        <f>VLOOKUP("phyPr", Sheet2!$A$2:$I$10, MATCH(G291, Sheet2!$A$1:$I$1, 0), FALSE)</f>
        <v>0.4</v>
      </c>
      <c r="AE291" s="4">
        <f>VLOOKUP("m1Th", Sheet2!$A$2:$I$10, MATCH(H291, Sheet2!$A$1:$I$1, 0), FALSE)</f>
        <v>1.6</v>
      </c>
      <c r="AF291" s="4">
        <f>VLOOKUP("beeTh", Sheet2!$A$2:$I$10, MATCH(I291, Sheet2!$A$1:$I$1, 0), FALSE)</f>
        <v>1.35</v>
      </c>
      <c r="AG291" s="4">
        <f>VLOOKUP("beePr", Sheet2!$A$2:$I$10, MATCH(J291, Sheet2!$A$1:$I$1, 0), FALSE)</f>
        <v>0.5</v>
      </c>
      <c r="AH291" s="4">
        <f>VLOOKUP("egTh", Sheet2!$A$2:$I$10, MATCH(K291, Sheet2!$A$1:$I$1, 0), FALSE)</f>
        <v>0.4</v>
      </c>
      <c r="AI291" s="4">
        <f>VLOOKUP("egPr", Sheet2!$A$2:$I$10, MATCH(L291, Sheet2!$A$1:$I$1, 0), FALSE)</f>
        <v>0.9</v>
      </c>
      <c r="AJ291" s="4">
        <f>VLOOKUP("emTh", Sheet2!$A$2:$I$10, MATCH(M291, Sheet2!$A$1:$I$1, 0), FALSE)</f>
        <v>0.7</v>
      </c>
      <c r="AK291" s="4">
        <f>VLOOKUP("eePr", Sheet2!$A$2:$I$10, MATCH(N291, Sheet2!$A$1:$I$1, 0), FALSE)</f>
        <v>0.7</v>
      </c>
      <c r="AM291" s="4" t="e">
        <f>VLOOKUP("m2Th", Sheet2!$A$2:$I$18, MATCH(P291, Sheet2!$A$1:$I$1, 0), FALSE)</f>
        <v>#N/A</v>
      </c>
      <c r="AN291" s="4" t="e">
        <f>VLOOKUP("chemTh", Sheet2!$A$2:$I$18, MATCH(Q291, Sheet2!$A$1:$I$1, 0), FALSE)</f>
        <v>#N/A</v>
      </c>
      <c r="AO291" s="4" t="e">
        <f>VLOOKUP("chemPr", Sheet2!$A$2:$I$18, MATCH(R291, Sheet2!$A$1:$I$1, 0), FALSE)</f>
        <v>#N/A</v>
      </c>
      <c r="AP291" s="4" t="e">
        <f>VLOOKUP("ppsTh", Sheet2!$A$2:$I$18, MATCH(S291, Sheet2!$A$1:$I$1, 0), FALSE)</f>
        <v>#N/A</v>
      </c>
      <c r="AQ291" s="4" t="e">
        <f>VLOOKUP("ppsPr", Sheet2!$A$2:$I$18, MATCH(T291, Sheet2!$A$1:$I$1, 0), FALSE)</f>
        <v>#N/A</v>
      </c>
      <c r="AR291" s="4" t="e">
        <f>VLOOKUP("wmpPr", Sheet2!$A$2:$I$18, MATCH(U291, Sheet2!$A$1:$I$1, 0), FALSE)</f>
        <v>#N/A</v>
      </c>
      <c r="AS291" s="4" t="e">
        <f>VLOOKUP("pcTh", Sheet2!$A$2:$I$18, MATCH(V291, Sheet2!$A$1:$I$1, 0), FALSE)</f>
        <v>#N/A</v>
      </c>
      <c r="AT291" s="4" t="e">
        <f>VLOOKUP("pcPr", Sheet2!$A$2:$I$18, MATCH(W291, Sheet2!$A$1:$I$1, 0), FALSE)</f>
        <v>#N/A</v>
      </c>
    </row>
    <row r="292" spans="1:46" x14ac:dyDescent="0.2">
      <c r="A292" s="5">
        <v>224</v>
      </c>
      <c r="B292" s="5" t="s">
        <v>682</v>
      </c>
      <c r="C292" s="5" t="s">
        <v>1040</v>
      </c>
      <c r="D292" s="5" t="s">
        <v>1041</v>
      </c>
      <c r="E292" s="5" t="s">
        <v>16</v>
      </c>
      <c r="F292" s="5" t="s">
        <v>45</v>
      </c>
      <c r="G292" s="5" t="s">
        <v>17</v>
      </c>
      <c r="H292" s="5" t="s">
        <v>17</v>
      </c>
      <c r="I292" s="5" t="s">
        <v>27</v>
      </c>
      <c r="J292" s="5" t="s">
        <v>28</v>
      </c>
      <c r="K292" s="5" t="s">
        <v>45</v>
      </c>
      <c r="L292" s="5" t="s">
        <v>17</v>
      </c>
      <c r="M292" s="5" t="s">
        <v>27</v>
      </c>
      <c r="N292" s="5" t="s">
        <v>18</v>
      </c>
      <c r="Y292" s="4">
        <f t="shared" si="13"/>
        <v>5.3000000000000007</v>
      </c>
      <c r="Z292" s="4" t="e">
        <f t="shared" si="14"/>
        <v>#N/A</v>
      </c>
      <c r="AA292" s="4">
        <f t="shared" si="12"/>
        <v>5.3000000000000007</v>
      </c>
      <c r="AC292" s="4">
        <f>VLOOKUP("phyTh", Sheet2!$A$2:$I$10, MATCH(F292, Sheet2!$A$1:$I$1, 0), FALSE)</f>
        <v>0.75</v>
      </c>
      <c r="AD292" s="4">
        <f>VLOOKUP("phyPr", Sheet2!$A$2:$I$10, MATCH(G292, Sheet2!$A$1:$I$1, 0), FALSE)</f>
        <v>0.4</v>
      </c>
      <c r="AE292" s="4">
        <f>VLOOKUP("m1Th", Sheet2!$A$2:$I$10, MATCH(H292, Sheet2!$A$1:$I$1, 0), FALSE)</f>
        <v>1.6</v>
      </c>
      <c r="AF292" s="4">
        <f>VLOOKUP("beeTh", Sheet2!$A$2:$I$10, MATCH(I292, Sheet2!$A$1:$I$1, 0), FALSE)</f>
        <v>0</v>
      </c>
      <c r="AG292" s="4">
        <f>VLOOKUP("beePr", Sheet2!$A$2:$I$10, MATCH(J292, Sheet2!$A$1:$I$1, 0), FALSE)</f>
        <v>0.35</v>
      </c>
      <c r="AH292" s="4">
        <f>VLOOKUP("egTh", Sheet2!$A$2:$I$10, MATCH(K292, Sheet2!$A$1:$I$1, 0), FALSE)</f>
        <v>0.5</v>
      </c>
      <c r="AI292" s="4">
        <f>VLOOKUP("egPr", Sheet2!$A$2:$I$10, MATCH(L292, Sheet2!$A$1:$I$1, 0), FALSE)</f>
        <v>0.8</v>
      </c>
      <c r="AJ292" s="4">
        <f>VLOOKUP("emTh", Sheet2!$A$2:$I$10, MATCH(M292, Sheet2!$A$1:$I$1, 0), FALSE)</f>
        <v>0</v>
      </c>
      <c r="AK292" s="4">
        <f>VLOOKUP("eePr", Sheet2!$A$2:$I$10, MATCH(N292, Sheet2!$A$1:$I$1, 0), FALSE)</f>
        <v>0.9</v>
      </c>
      <c r="AM292" s="4" t="e">
        <f>VLOOKUP("m2Th", Sheet2!$A$2:$I$18, MATCH(P292, Sheet2!$A$1:$I$1, 0), FALSE)</f>
        <v>#N/A</v>
      </c>
      <c r="AN292" s="4" t="e">
        <f>VLOOKUP("chemTh", Sheet2!$A$2:$I$18, MATCH(Q292, Sheet2!$A$1:$I$1, 0), FALSE)</f>
        <v>#N/A</v>
      </c>
      <c r="AO292" s="4" t="e">
        <f>VLOOKUP("chemPr", Sheet2!$A$2:$I$18, MATCH(R292, Sheet2!$A$1:$I$1, 0), FALSE)</f>
        <v>#N/A</v>
      </c>
      <c r="AP292" s="4" t="e">
        <f>VLOOKUP("ppsTh", Sheet2!$A$2:$I$18, MATCH(S292, Sheet2!$A$1:$I$1, 0), FALSE)</f>
        <v>#N/A</v>
      </c>
      <c r="AQ292" s="4" t="e">
        <f>VLOOKUP("ppsPr", Sheet2!$A$2:$I$18, MATCH(T292, Sheet2!$A$1:$I$1, 0), FALSE)</f>
        <v>#N/A</v>
      </c>
      <c r="AR292" s="4" t="e">
        <f>VLOOKUP("wmpPr", Sheet2!$A$2:$I$18, MATCH(U292, Sheet2!$A$1:$I$1, 0), FALSE)</f>
        <v>#N/A</v>
      </c>
      <c r="AS292" s="4" t="e">
        <f>VLOOKUP("pcTh", Sheet2!$A$2:$I$18, MATCH(V292, Sheet2!$A$1:$I$1, 0), FALSE)</f>
        <v>#N/A</v>
      </c>
      <c r="AT292" s="4" t="e">
        <f>VLOOKUP("pcPr", Sheet2!$A$2:$I$18, MATCH(W292, Sheet2!$A$1:$I$1, 0), FALSE)</f>
        <v>#N/A</v>
      </c>
    </row>
    <row r="293" spans="1:46" x14ac:dyDescent="0.2">
      <c r="A293" s="5">
        <v>161</v>
      </c>
      <c r="B293" s="5" t="s">
        <v>683</v>
      </c>
      <c r="C293" s="5" t="s">
        <v>1042</v>
      </c>
      <c r="D293" s="5" t="s">
        <v>1043</v>
      </c>
      <c r="E293" s="5" t="s">
        <v>16</v>
      </c>
      <c r="F293" s="5" t="s">
        <v>28</v>
      </c>
      <c r="G293" s="5" t="s">
        <v>17</v>
      </c>
      <c r="H293" s="5" t="s">
        <v>17</v>
      </c>
      <c r="I293" s="5" t="s">
        <v>28</v>
      </c>
      <c r="J293" s="5" t="s">
        <v>19</v>
      </c>
      <c r="K293" s="5" t="s">
        <v>26</v>
      </c>
      <c r="L293" s="5" t="s">
        <v>17</v>
      </c>
      <c r="M293" s="5" t="s">
        <v>27</v>
      </c>
      <c r="N293" s="5" t="s">
        <v>18</v>
      </c>
      <c r="Y293" s="4">
        <f t="shared" si="13"/>
        <v>6.9</v>
      </c>
      <c r="Z293" s="4" t="e">
        <f t="shared" si="14"/>
        <v>#N/A</v>
      </c>
      <c r="AA293" s="4">
        <f t="shared" si="12"/>
        <v>6.9</v>
      </c>
      <c r="AC293" s="4">
        <f>VLOOKUP("phyTh", Sheet2!$A$2:$I$10, MATCH(F293, Sheet2!$A$1:$I$1, 0), FALSE)</f>
        <v>1.05</v>
      </c>
      <c r="AD293" s="4">
        <f>VLOOKUP("phyPr", Sheet2!$A$2:$I$10, MATCH(G293, Sheet2!$A$1:$I$1, 0), FALSE)</f>
        <v>0.4</v>
      </c>
      <c r="AE293" s="4">
        <f>VLOOKUP("m1Th", Sheet2!$A$2:$I$10, MATCH(H293, Sheet2!$A$1:$I$1, 0), FALSE)</f>
        <v>1.6</v>
      </c>
      <c r="AF293" s="4">
        <f>VLOOKUP("beeTh", Sheet2!$A$2:$I$10, MATCH(I293, Sheet2!$A$1:$I$1, 0), FALSE)</f>
        <v>1.05</v>
      </c>
      <c r="AG293" s="4">
        <f>VLOOKUP("beePr", Sheet2!$A$2:$I$10, MATCH(J293, Sheet2!$A$1:$I$1, 0), FALSE)</f>
        <v>0.5</v>
      </c>
      <c r="AH293" s="4">
        <f>VLOOKUP("egTh", Sheet2!$A$2:$I$10, MATCH(K293, Sheet2!$A$1:$I$1, 0), FALSE)</f>
        <v>0.6</v>
      </c>
      <c r="AI293" s="4">
        <f>VLOOKUP("egPr", Sheet2!$A$2:$I$10, MATCH(L293, Sheet2!$A$1:$I$1, 0), FALSE)</f>
        <v>0.8</v>
      </c>
      <c r="AJ293" s="4">
        <f>VLOOKUP("emTh", Sheet2!$A$2:$I$10, MATCH(M293, Sheet2!$A$1:$I$1, 0), FALSE)</f>
        <v>0</v>
      </c>
      <c r="AK293" s="4">
        <f>VLOOKUP("eePr", Sheet2!$A$2:$I$10, MATCH(N293, Sheet2!$A$1:$I$1, 0), FALSE)</f>
        <v>0.9</v>
      </c>
      <c r="AM293" s="4" t="e">
        <f>VLOOKUP("m2Th", Sheet2!$A$2:$I$18, MATCH(P293, Sheet2!$A$1:$I$1, 0), FALSE)</f>
        <v>#N/A</v>
      </c>
      <c r="AN293" s="4" t="e">
        <f>VLOOKUP("chemTh", Sheet2!$A$2:$I$18, MATCH(Q293, Sheet2!$A$1:$I$1, 0), FALSE)</f>
        <v>#N/A</v>
      </c>
      <c r="AO293" s="4" t="e">
        <f>VLOOKUP("chemPr", Sheet2!$A$2:$I$18, MATCH(R293, Sheet2!$A$1:$I$1, 0), FALSE)</f>
        <v>#N/A</v>
      </c>
      <c r="AP293" s="4" t="e">
        <f>VLOOKUP("ppsTh", Sheet2!$A$2:$I$18, MATCH(S293, Sheet2!$A$1:$I$1, 0), FALSE)</f>
        <v>#N/A</v>
      </c>
      <c r="AQ293" s="4" t="e">
        <f>VLOOKUP("ppsPr", Sheet2!$A$2:$I$18, MATCH(T293, Sheet2!$A$1:$I$1, 0), FALSE)</f>
        <v>#N/A</v>
      </c>
      <c r="AR293" s="4" t="e">
        <f>VLOOKUP("wmpPr", Sheet2!$A$2:$I$18, MATCH(U293, Sheet2!$A$1:$I$1, 0), FALSE)</f>
        <v>#N/A</v>
      </c>
      <c r="AS293" s="4" t="e">
        <f>VLOOKUP("pcTh", Sheet2!$A$2:$I$18, MATCH(V293, Sheet2!$A$1:$I$1, 0), FALSE)</f>
        <v>#N/A</v>
      </c>
      <c r="AT293" s="4" t="e">
        <f>VLOOKUP("pcPr", Sheet2!$A$2:$I$18, MATCH(W293, Sheet2!$A$1:$I$1, 0), FALSE)</f>
        <v>#N/A</v>
      </c>
    </row>
    <row r="294" spans="1:46" x14ac:dyDescent="0.2">
      <c r="A294" s="5">
        <v>122</v>
      </c>
      <c r="B294" s="5" t="s">
        <v>684</v>
      </c>
      <c r="C294" s="5" t="s">
        <v>1044</v>
      </c>
      <c r="D294" s="5" t="s">
        <v>1045</v>
      </c>
      <c r="E294" s="5" t="s">
        <v>16</v>
      </c>
      <c r="F294" s="5" t="s">
        <v>26</v>
      </c>
      <c r="G294" s="5" t="s">
        <v>18</v>
      </c>
      <c r="H294" s="5" t="s">
        <v>17</v>
      </c>
      <c r="I294" s="5" t="s">
        <v>17</v>
      </c>
      <c r="J294" s="5" t="s">
        <v>17</v>
      </c>
      <c r="K294" s="5" t="s">
        <v>26</v>
      </c>
      <c r="L294" s="5" t="s">
        <v>18</v>
      </c>
      <c r="M294" s="5" t="s">
        <v>26</v>
      </c>
      <c r="N294" s="5" t="s">
        <v>19</v>
      </c>
      <c r="Y294" s="4">
        <f t="shared" si="13"/>
        <v>7.65</v>
      </c>
      <c r="Z294" s="4" t="e">
        <f t="shared" si="14"/>
        <v>#N/A</v>
      </c>
      <c r="AA294" s="4">
        <f t="shared" si="12"/>
        <v>7.65</v>
      </c>
      <c r="AC294" s="4">
        <f>VLOOKUP("phyTh", Sheet2!$A$2:$I$10, MATCH(F294, Sheet2!$A$1:$I$1, 0), FALSE)</f>
        <v>0.9</v>
      </c>
      <c r="AD294" s="4">
        <f>VLOOKUP("phyPr", Sheet2!$A$2:$I$10, MATCH(G294, Sheet2!$A$1:$I$1, 0), FALSE)</f>
        <v>0.45</v>
      </c>
      <c r="AE294" s="4">
        <f>VLOOKUP("m1Th", Sheet2!$A$2:$I$10, MATCH(H294, Sheet2!$A$1:$I$1, 0), FALSE)</f>
        <v>1.6</v>
      </c>
      <c r="AF294" s="4">
        <f>VLOOKUP("beeTh", Sheet2!$A$2:$I$10, MATCH(I294, Sheet2!$A$1:$I$1, 0), FALSE)</f>
        <v>1.2</v>
      </c>
      <c r="AG294" s="4">
        <f>VLOOKUP("beePr", Sheet2!$A$2:$I$10, MATCH(J294, Sheet2!$A$1:$I$1, 0), FALSE)</f>
        <v>0.4</v>
      </c>
      <c r="AH294" s="4">
        <f>VLOOKUP("egTh", Sheet2!$A$2:$I$10, MATCH(K294, Sheet2!$A$1:$I$1, 0), FALSE)</f>
        <v>0.6</v>
      </c>
      <c r="AI294" s="4">
        <f>VLOOKUP("egPr", Sheet2!$A$2:$I$10, MATCH(L294, Sheet2!$A$1:$I$1, 0), FALSE)</f>
        <v>0.9</v>
      </c>
      <c r="AJ294" s="4">
        <f>VLOOKUP("emTh", Sheet2!$A$2:$I$10, MATCH(M294, Sheet2!$A$1:$I$1, 0), FALSE)</f>
        <v>0.6</v>
      </c>
      <c r="AK294" s="4">
        <f>VLOOKUP("eePr", Sheet2!$A$2:$I$10, MATCH(N294, Sheet2!$A$1:$I$1, 0), FALSE)</f>
        <v>1</v>
      </c>
      <c r="AM294" s="4" t="e">
        <f>VLOOKUP("m2Th", Sheet2!$A$2:$I$18, MATCH(P294, Sheet2!$A$1:$I$1, 0), FALSE)</f>
        <v>#N/A</v>
      </c>
      <c r="AN294" s="4" t="e">
        <f>VLOOKUP("chemTh", Sheet2!$A$2:$I$18, MATCH(Q294, Sheet2!$A$1:$I$1, 0), FALSE)</f>
        <v>#N/A</v>
      </c>
      <c r="AO294" s="4" t="e">
        <f>VLOOKUP("chemPr", Sheet2!$A$2:$I$18, MATCH(R294, Sheet2!$A$1:$I$1, 0), FALSE)</f>
        <v>#N/A</v>
      </c>
      <c r="AP294" s="4" t="e">
        <f>VLOOKUP("ppsTh", Sheet2!$A$2:$I$18, MATCH(S294, Sheet2!$A$1:$I$1, 0), FALSE)</f>
        <v>#N/A</v>
      </c>
      <c r="AQ294" s="4" t="e">
        <f>VLOOKUP("ppsPr", Sheet2!$A$2:$I$18, MATCH(T294, Sheet2!$A$1:$I$1, 0), FALSE)</f>
        <v>#N/A</v>
      </c>
      <c r="AR294" s="4" t="e">
        <f>VLOOKUP("wmpPr", Sheet2!$A$2:$I$18, MATCH(U294, Sheet2!$A$1:$I$1, 0), FALSE)</f>
        <v>#N/A</v>
      </c>
      <c r="AS294" s="4" t="e">
        <f>VLOOKUP("pcTh", Sheet2!$A$2:$I$18, MATCH(V294, Sheet2!$A$1:$I$1, 0), FALSE)</f>
        <v>#N/A</v>
      </c>
      <c r="AT294" s="4" t="e">
        <f>VLOOKUP("pcPr", Sheet2!$A$2:$I$18, MATCH(W294, Sheet2!$A$1:$I$1, 0), FALSE)</f>
        <v>#N/A</v>
      </c>
    </row>
    <row r="295" spans="1:46" x14ac:dyDescent="0.2">
      <c r="A295" s="5">
        <v>213</v>
      </c>
      <c r="B295" s="5" t="s">
        <v>685</v>
      </c>
      <c r="C295" s="5" t="s">
        <v>1046</v>
      </c>
      <c r="D295" s="5" t="s">
        <v>1047</v>
      </c>
      <c r="E295" s="5" t="s">
        <v>16</v>
      </c>
      <c r="F295" s="5" t="s">
        <v>29</v>
      </c>
      <c r="G295" s="5" t="s">
        <v>17</v>
      </c>
      <c r="H295" s="5" t="s">
        <v>28</v>
      </c>
      <c r="I295" s="5" t="s">
        <v>29</v>
      </c>
      <c r="J295" s="5" t="s">
        <v>17</v>
      </c>
      <c r="K295" s="5" t="s">
        <v>27</v>
      </c>
      <c r="L295" s="5" t="s">
        <v>17</v>
      </c>
      <c r="M295" s="5" t="s">
        <v>29</v>
      </c>
      <c r="N295" s="5" t="s">
        <v>18</v>
      </c>
      <c r="Y295" s="4">
        <f t="shared" si="13"/>
        <v>5.5000000000000009</v>
      </c>
      <c r="Z295" s="4" t="e">
        <f t="shared" si="14"/>
        <v>#N/A</v>
      </c>
      <c r="AA295" s="4">
        <f t="shared" si="12"/>
        <v>5.5000000000000009</v>
      </c>
      <c r="AC295" s="4">
        <f>VLOOKUP("phyTh", Sheet2!$A$2:$I$10, MATCH(F295, Sheet2!$A$1:$I$1, 0), FALSE)</f>
        <v>0.6</v>
      </c>
      <c r="AD295" s="4">
        <f>VLOOKUP("phyPr", Sheet2!$A$2:$I$10, MATCH(G295, Sheet2!$A$1:$I$1, 0), FALSE)</f>
        <v>0.4</v>
      </c>
      <c r="AE295" s="4">
        <f>VLOOKUP("m1Th", Sheet2!$A$2:$I$10, MATCH(H295, Sheet2!$A$1:$I$1, 0), FALSE)</f>
        <v>1.4</v>
      </c>
      <c r="AF295" s="4">
        <f>VLOOKUP("beeTh", Sheet2!$A$2:$I$10, MATCH(I295, Sheet2!$A$1:$I$1, 0), FALSE)</f>
        <v>0.6</v>
      </c>
      <c r="AG295" s="4">
        <f>VLOOKUP("beePr", Sheet2!$A$2:$I$10, MATCH(J295, Sheet2!$A$1:$I$1, 0), FALSE)</f>
        <v>0.4</v>
      </c>
      <c r="AH295" s="4">
        <f>VLOOKUP("egTh", Sheet2!$A$2:$I$10, MATCH(K295, Sheet2!$A$1:$I$1, 0), FALSE)</f>
        <v>0</v>
      </c>
      <c r="AI295" s="4">
        <f>VLOOKUP("egPr", Sheet2!$A$2:$I$10, MATCH(L295, Sheet2!$A$1:$I$1, 0), FALSE)</f>
        <v>0.8</v>
      </c>
      <c r="AJ295" s="4">
        <f>VLOOKUP("emTh", Sheet2!$A$2:$I$10, MATCH(M295, Sheet2!$A$1:$I$1, 0), FALSE)</f>
        <v>0.4</v>
      </c>
      <c r="AK295" s="4">
        <f>VLOOKUP("eePr", Sheet2!$A$2:$I$10, MATCH(N295, Sheet2!$A$1:$I$1, 0), FALSE)</f>
        <v>0.9</v>
      </c>
      <c r="AM295" s="4" t="e">
        <f>VLOOKUP("m2Th", Sheet2!$A$2:$I$18, MATCH(P295, Sheet2!$A$1:$I$1, 0), FALSE)</f>
        <v>#N/A</v>
      </c>
      <c r="AN295" s="4" t="e">
        <f>VLOOKUP("chemTh", Sheet2!$A$2:$I$18, MATCH(Q295, Sheet2!$A$1:$I$1, 0), FALSE)</f>
        <v>#N/A</v>
      </c>
      <c r="AO295" s="4" t="e">
        <f>VLOOKUP("chemPr", Sheet2!$A$2:$I$18, MATCH(R295, Sheet2!$A$1:$I$1, 0), FALSE)</f>
        <v>#N/A</v>
      </c>
      <c r="AP295" s="4" t="e">
        <f>VLOOKUP("ppsTh", Sheet2!$A$2:$I$18, MATCH(S295, Sheet2!$A$1:$I$1, 0), FALSE)</f>
        <v>#N/A</v>
      </c>
      <c r="AQ295" s="4" t="e">
        <f>VLOOKUP("ppsPr", Sheet2!$A$2:$I$18, MATCH(T295, Sheet2!$A$1:$I$1, 0), FALSE)</f>
        <v>#N/A</v>
      </c>
      <c r="AR295" s="4" t="e">
        <f>VLOOKUP("wmpPr", Sheet2!$A$2:$I$18, MATCH(U295, Sheet2!$A$1:$I$1, 0), FALSE)</f>
        <v>#N/A</v>
      </c>
      <c r="AS295" s="4" t="e">
        <f>VLOOKUP("pcTh", Sheet2!$A$2:$I$18, MATCH(V295, Sheet2!$A$1:$I$1, 0), FALSE)</f>
        <v>#N/A</v>
      </c>
      <c r="AT295" s="4" t="e">
        <f>VLOOKUP("pcPr", Sheet2!$A$2:$I$18, MATCH(W295, Sheet2!$A$1:$I$1, 0), FALSE)</f>
        <v>#N/A</v>
      </c>
    </row>
    <row r="296" spans="1:46" x14ac:dyDescent="0.2">
      <c r="A296" s="5">
        <v>89</v>
      </c>
      <c r="B296" s="5" t="s">
        <v>686</v>
      </c>
      <c r="C296" s="5" t="s">
        <v>1048</v>
      </c>
      <c r="D296" s="5" t="s">
        <v>1049</v>
      </c>
      <c r="E296" s="5" t="s">
        <v>16</v>
      </c>
      <c r="F296" s="5" t="s">
        <v>19</v>
      </c>
      <c r="G296" s="5" t="s">
        <v>18</v>
      </c>
      <c r="H296" s="5" t="s">
        <v>18</v>
      </c>
      <c r="I296" s="5" t="s">
        <v>17</v>
      </c>
      <c r="J296" s="5" t="s">
        <v>18</v>
      </c>
      <c r="K296" s="5" t="s">
        <v>29</v>
      </c>
      <c r="L296" s="5" t="s">
        <v>17</v>
      </c>
      <c r="M296" s="5" t="s">
        <v>28</v>
      </c>
      <c r="N296" s="5" t="s">
        <v>17</v>
      </c>
      <c r="Y296" s="4">
        <f t="shared" si="13"/>
        <v>8.1000000000000014</v>
      </c>
      <c r="Z296" s="4" t="e">
        <f t="shared" si="14"/>
        <v>#N/A</v>
      </c>
      <c r="AA296" s="4">
        <f t="shared" si="12"/>
        <v>8.1000000000000014</v>
      </c>
      <c r="AC296" s="4">
        <f>VLOOKUP("phyTh", Sheet2!$A$2:$I$10, MATCH(F296, Sheet2!$A$1:$I$1, 0), FALSE)</f>
        <v>1.5</v>
      </c>
      <c r="AD296" s="4">
        <f>VLOOKUP("phyPr", Sheet2!$A$2:$I$10, MATCH(G296, Sheet2!$A$1:$I$1, 0), FALSE)</f>
        <v>0.45</v>
      </c>
      <c r="AE296" s="4">
        <f>VLOOKUP("m1Th", Sheet2!$A$2:$I$10, MATCH(H296, Sheet2!$A$1:$I$1, 0), FALSE)</f>
        <v>1.8</v>
      </c>
      <c r="AF296" s="4">
        <f>VLOOKUP("beeTh", Sheet2!$A$2:$I$10, MATCH(I296, Sheet2!$A$1:$I$1, 0), FALSE)</f>
        <v>1.2</v>
      </c>
      <c r="AG296" s="4">
        <f>VLOOKUP("beePr", Sheet2!$A$2:$I$10, MATCH(J296, Sheet2!$A$1:$I$1, 0), FALSE)</f>
        <v>0.45</v>
      </c>
      <c r="AH296" s="4">
        <f>VLOOKUP("egTh", Sheet2!$A$2:$I$10, MATCH(K296, Sheet2!$A$1:$I$1, 0), FALSE)</f>
        <v>0.4</v>
      </c>
      <c r="AI296" s="4">
        <f>VLOOKUP("egPr", Sheet2!$A$2:$I$10, MATCH(L296, Sheet2!$A$1:$I$1, 0), FALSE)</f>
        <v>0.8</v>
      </c>
      <c r="AJ296" s="4">
        <f>VLOOKUP("emTh", Sheet2!$A$2:$I$10, MATCH(M296, Sheet2!$A$1:$I$1, 0), FALSE)</f>
        <v>0.7</v>
      </c>
      <c r="AK296" s="4">
        <f>VLOOKUP("eePr", Sheet2!$A$2:$I$10, MATCH(N296, Sheet2!$A$1:$I$1, 0), FALSE)</f>
        <v>0.8</v>
      </c>
      <c r="AM296" s="4" t="e">
        <f>VLOOKUP("m2Th", Sheet2!$A$2:$I$18, MATCH(P296, Sheet2!$A$1:$I$1, 0), FALSE)</f>
        <v>#N/A</v>
      </c>
      <c r="AN296" s="4" t="e">
        <f>VLOOKUP("chemTh", Sheet2!$A$2:$I$18, MATCH(Q296, Sheet2!$A$1:$I$1, 0), FALSE)</f>
        <v>#N/A</v>
      </c>
      <c r="AO296" s="4" t="e">
        <f>VLOOKUP("chemPr", Sheet2!$A$2:$I$18, MATCH(R296, Sheet2!$A$1:$I$1, 0), FALSE)</f>
        <v>#N/A</v>
      </c>
      <c r="AP296" s="4" t="e">
        <f>VLOOKUP("ppsTh", Sheet2!$A$2:$I$18, MATCH(S296, Sheet2!$A$1:$I$1, 0), FALSE)</f>
        <v>#N/A</v>
      </c>
      <c r="AQ296" s="4" t="e">
        <f>VLOOKUP("ppsPr", Sheet2!$A$2:$I$18, MATCH(T296, Sheet2!$A$1:$I$1, 0), FALSE)</f>
        <v>#N/A</v>
      </c>
      <c r="AR296" s="4" t="e">
        <f>VLOOKUP("wmpPr", Sheet2!$A$2:$I$18, MATCH(U296, Sheet2!$A$1:$I$1, 0), FALSE)</f>
        <v>#N/A</v>
      </c>
      <c r="AS296" s="4" t="e">
        <f>VLOOKUP("pcTh", Sheet2!$A$2:$I$18, MATCH(V296, Sheet2!$A$1:$I$1, 0), FALSE)</f>
        <v>#N/A</v>
      </c>
      <c r="AT296" s="4" t="e">
        <f>VLOOKUP("pcPr", Sheet2!$A$2:$I$18, MATCH(W296, Sheet2!$A$1:$I$1, 0), FALSE)</f>
        <v>#N/A</v>
      </c>
    </row>
    <row r="297" spans="1:46" x14ac:dyDescent="0.2">
      <c r="A297" s="5">
        <v>154</v>
      </c>
      <c r="B297" s="5" t="s">
        <v>687</v>
      </c>
      <c r="C297" s="5" t="s">
        <v>1050</v>
      </c>
      <c r="D297" s="5" t="s">
        <v>1051</v>
      </c>
      <c r="E297" s="5" t="s">
        <v>16</v>
      </c>
      <c r="F297" s="5" t="s">
        <v>28</v>
      </c>
      <c r="G297" s="5" t="s">
        <v>28</v>
      </c>
      <c r="H297" s="5" t="s">
        <v>28</v>
      </c>
      <c r="I297" s="5" t="s">
        <v>28</v>
      </c>
      <c r="J297" s="5" t="s">
        <v>17</v>
      </c>
      <c r="K297" s="5" t="s">
        <v>45</v>
      </c>
      <c r="L297" s="5" t="s">
        <v>17</v>
      </c>
      <c r="M297" s="5" t="s">
        <v>26</v>
      </c>
      <c r="N297" s="5" t="s">
        <v>18</v>
      </c>
      <c r="Y297" s="4">
        <f t="shared" si="13"/>
        <v>7.05</v>
      </c>
      <c r="Z297" s="4" t="e">
        <f t="shared" si="14"/>
        <v>#N/A</v>
      </c>
      <c r="AA297" s="4">
        <f t="shared" si="12"/>
        <v>7.05</v>
      </c>
      <c r="AC297" s="4">
        <f>VLOOKUP("phyTh", Sheet2!$A$2:$I$10, MATCH(F297, Sheet2!$A$1:$I$1, 0), FALSE)</f>
        <v>1.05</v>
      </c>
      <c r="AD297" s="4">
        <f>VLOOKUP("phyPr", Sheet2!$A$2:$I$10, MATCH(G297, Sheet2!$A$1:$I$1, 0), FALSE)</f>
        <v>0.35</v>
      </c>
      <c r="AE297" s="4">
        <f>VLOOKUP("m1Th", Sheet2!$A$2:$I$10, MATCH(H297, Sheet2!$A$1:$I$1, 0), FALSE)</f>
        <v>1.4</v>
      </c>
      <c r="AF297" s="4">
        <f>VLOOKUP("beeTh", Sheet2!$A$2:$I$10, MATCH(I297, Sheet2!$A$1:$I$1, 0), FALSE)</f>
        <v>1.05</v>
      </c>
      <c r="AG297" s="4">
        <f>VLOOKUP("beePr", Sheet2!$A$2:$I$10, MATCH(J297, Sheet2!$A$1:$I$1, 0), FALSE)</f>
        <v>0.4</v>
      </c>
      <c r="AH297" s="4">
        <f>VLOOKUP("egTh", Sheet2!$A$2:$I$10, MATCH(K297, Sheet2!$A$1:$I$1, 0), FALSE)</f>
        <v>0.5</v>
      </c>
      <c r="AI297" s="4">
        <f>VLOOKUP("egPr", Sheet2!$A$2:$I$10, MATCH(L297, Sheet2!$A$1:$I$1, 0), FALSE)</f>
        <v>0.8</v>
      </c>
      <c r="AJ297" s="4">
        <f>VLOOKUP("emTh", Sheet2!$A$2:$I$10, MATCH(M297, Sheet2!$A$1:$I$1, 0), FALSE)</f>
        <v>0.6</v>
      </c>
      <c r="AK297" s="4">
        <f>VLOOKUP("eePr", Sheet2!$A$2:$I$10, MATCH(N297, Sheet2!$A$1:$I$1, 0), FALSE)</f>
        <v>0.9</v>
      </c>
      <c r="AM297" s="4" t="e">
        <f>VLOOKUP("m2Th", Sheet2!$A$2:$I$18, MATCH(P297, Sheet2!$A$1:$I$1, 0), FALSE)</f>
        <v>#N/A</v>
      </c>
      <c r="AN297" s="4" t="e">
        <f>VLOOKUP("chemTh", Sheet2!$A$2:$I$18, MATCH(Q297, Sheet2!$A$1:$I$1, 0), FALSE)</f>
        <v>#N/A</v>
      </c>
      <c r="AO297" s="4" t="e">
        <f>VLOOKUP("chemPr", Sheet2!$A$2:$I$18, MATCH(R297, Sheet2!$A$1:$I$1, 0), FALSE)</f>
        <v>#N/A</v>
      </c>
      <c r="AP297" s="4" t="e">
        <f>VLOOKUP("ppsTh", Sheet2!$A$2:$I$18, MATCH(S297, Sheet2!$A$1:$I$1, 0), FALSE)</f>
        <v>#N/A</v>
      </c>
      <c r="AQ297" s="4" t="e">
        <f>VLOOKUP("ppsPr", Sheet2!$A$2:$I$18, MATCH(T297, Sheet2!$A$1:$I$1, 0), FALSE)</f>
        <v>#N/A</v>
      </c>
      <c r="AR297" s="4" t="e">
        <f>VLOOKUP("wmpPr", Sheet2!$A$2:$I$18, MATCH(U297, Sheet2!$A$1:$I$1, 0), FALSE)</f>
        <v>#N/A</v>
      </c>
      <c r="AS297" s="4" t="e">
        <f>VLOOKUP("pcTh", Sheet2!$A$2:$I$18, MATCH(V297, Sheet2!$A$1:$I$1, 0), FALSE)</f>
        <v>#N/A</v>
      </c>
      <c r="AT297" s="4" t="e">
        <f>VLOOKUP("pcPr", Sheet2!$A$2:$I$18, MATCH(W297, Sheet2!$A$1:$I$1, 0), FALSE)</f>
        <v>#N/A</v>
      </c>
    </row>
    <row r="298" spans="1:46" x14ac:dyDescent="0.2">
      <c r="A298" s="5">
        <v>136</v>
      </c>
      <c r="B298" s="5" t="s">
        <v>688</v>
      </c>
      <c r="C298" s="5" t="s">
        <v>1052</v>
      </c>
      <c r="D298" s="5" t="s">
        <v>1053</v>
      </c>
      <c r="E298" s="5" t="s">
        <v>16</v>
      </c>
      <c r="F298" s="5" t="s">
        <v>17</v>
      </c>
      <c r="G298" s="5" t="s">
        <v>17</v>
      </c>
      <c r="H298" s="5" t="s">
        <v>28</v>
      </c>
      <c r="I298" s="5" t="s">
        <v>26</v>
      </c>
      <c r="J298" s="5" t="s">
        <v>17</v>
      </c>
      <c r="K298" s="5" t="s">
        <v>28</v>
      </c>
      <c r="L298" s="5" t="s">
        <v>18</v>
      </c>
      <c r="M298" s="5" t="s">
        <v>26</v>
      </c>
      <c r="N298" s="5" t="s">
        <v>18</v>
      </c>
      <c r="Y298" s="4">
        <f t="shared" si="13"/>
        <v>7.4</v>
      </c>
      <c r="Z298" s="4" t="e">
        <f t="shared" si="14"/>
        <v>#N/A</v>
      </c>
      <c r="AA298" s="4">
        <f t="shared" si="12"/>
        <v>7.4</v>
      </c>
      <c r="AC298" s="4">
        <f>VLOOKUP("phyTh", Sheet2!$A$2:$I$10, MATCH(F298, Sheet2!$A$1:$I$1, 0), FALSE)</f>
        <v>1.2</v>
      </c>
      <c r="AD298" s="4">
        <f>VLOOKUP("phyPr", Sheet2!$A$2:$I$10, MATCH(G298, Sheet2!$A$1:$I$1, 0), FALSE)</f>
        <v>0.4</v>
      </c>
      <c r="AE298" s="4">
        <f>VLOOKUP("m1Th", Sheet2!$A$2:$I$10, MATCH(H298, Sheet2!$A$1:$I$1, 0), FALSE)</f>
        <v>1.4</v>
      </c>
      <c r="AF298" s="4">
        <f>VLOOKUP("beeTh", Sheet2!$A$2:$I$10, MATCH(I298, Sheet2!$A$1:$I$1, 0), FALSE)</f>
        <v>0.9</v>
      </c>
      <c r="AG298" s="4">
        <f>VLOOKUP("beePr", Sheet2!$A$2:$I$10, MATCH(J298, Sheet2!$A$1:$I$1, 0), FALSE)</f>
        <v>0.4</v>
      </c>
      <c r="AH298" s="4">
        <f>VLOOKUP("egTh", Sheet2!$A$2:$I$10, MATCH(K298, Sheet2!$A$1:$I$1, 0), FALSE)</f>
        <v>0.7</v>
      </c>
      <c r="AI298" s="4">
        <f>VLOOKUP("egPr", Sheet2!$A$2:$I$10, MATCH(L298, Sheet2!$A$1:$I$1, 0), FALSE)</f>
        <v>0.9</v>
      </c>
      <c r="AJ298" s="4">
        <f>VLOOKUP("emTh", Sheet2!$A$2:$I$10, MATCH(M298, Sheet2!$A$1:$I$1, 0), FALSE)</f>
        <v>0.6</v>
      </c>
      <c r="AK298" s="4">
        <f>VLOOKUP("eePr", Sheet2!$A$2:$I$10, MATCH(N298, Sheet2!$A$1:$I$1, 0), FALSE)</f>
        <v>0.9</v>
      </c>
      <c r="AM298" s="4" t="e">
        <f>VLOOKUP("m2Th", Sheet2!$A$2:$I$18, MATCH(P298, Sheet2!$A$1:$I$1, 0), FALSE)</f>
        <v>#N/A</v>
      </c>
      <c r="AN298" s="4" t="e">
        <f>VLOOKUP("chemTh", Sheet2!$A$2:$I$18, MATCH(Q298, Sheet2!$A$1:$I$1, 0), FALSE)</f>
        <v>#N/A</v>
      </c>
      <c r="AO298" s="4" t="e">
        <f>VLOOKUP("chemPr", Sheet2!$A$2:$I$18, MATCH(R298, Sheet2!$A$1:$I$1, 0), FALSE)</f>
        <v>#N/A</v>
      </c>
      <c r="AP298" s="4" t="e">
        <f>VLOOKUP("ppsTh", Sheet2!$A$2:$I$18, MATCH(S298, Sheet2!$A$1:$I$1, 0), FALSE)</f>
        <v>#N/A</v>
      </c>
      <c r="AQ298" s="4" t="e">
        <f>VLOOKUP("ppsPr", Sheet2!$A$2:$I$18, MATCH(T298, Sheet2!$A$1:$I$1, 0), FALSE)</f>
        <v>#N/A</v>
      </c>
      <c r="AR298" s="4" t="e">
        <f>VLOOKUP("wmpPr", Sheet2!$A$2:$I$18, MATCH(U298, Sheet2!$A$1:$I$1, 0), FALSE)</f>
        <v>#N/A</v>
      </c>
      <c r="AS298" s="4" t="e">
        <f>VLOOKUP("pcTh", Sheet2!$A$2:$I$18, MATCH(V298, Sheet2!$A$1:$I$1, 0), FALSE)</f>
        <v>#N/A</v>
      </c>
      <c r="AT298" s="4" t="e">
        <f>VLOOKUP("pcPr", Sheet2!$A$2:$I$18, MATCH(W298, Sheet2!$A$1:$I$1, 0), FALSE)</f>
        <v>#N/A</v>
      </c>
    </row>
    <row r="299" spans="1:46" x14ac:dyDescent="0.2">
      <c r="A299" s="5">
        <v>266</v>
      </c>
      <c r="B299" s="5" t="s">
        <v>689</v>
      </c>
      <c r="C299" s="5" t="s">
        <v>1054</v>
      </c>
      <c r="D299" s="5" t="s">
        <v>1055</v>
      </c>
      <c r="E299" s="5" t="s">
        <v>16</v>
      </c>
      <c r="F299" s="5" t="s">
        <v>27</v>
      </c>
      <c r="G299" s="5" t="s">
        <v>18</v>
      </c>
      <c r="H299" s="5" t="s">
        <v>28</v>
      </c>
      <c r="I299" s="5" t="s">
        <v>27</v>
      </c>
      <c r="J299" s="5" t="s">
        <v>28</v>
      </c>
      <c r="K299" s="5" t="s">
        <v>27</v>
      </c>
      <c r="L299" s="5" t="s">
        <v>17</v>
      </c>
      <c r="M299" s="5" t="s">
        <v>27</v>
      </c>
      <c r="N299" s="5" t="s">
        <v>17</v>
      </c>
      <c r="Y299" s="4">
        <f t="shared" si="13"/>
        <v>3.8</v>
      </c>
      <c r="Z299" s="4" t="e">
        <f t="shared" si="14"/>
        <v>#N/A</v>
      </c>
      <c r="AA299" s="4">
        <f t="shared" si="12"/>
        <v>3.8</v>
      </c>
      <c r="AC299" s="4">
        <f>VLOOKUP("phyTh", Sheet2!$A$2:$I$10, MATCH(F299, Sheet2!$A$1:$I$1, 0), FALSE)</f>
        <v>0</v>
      </c>
      <c r="AD299" s="4">
        <f>VLOOKUP("phyPr", Sheet2!$A$2:$I$10, MATCH(G299, Sheet2!$A$1:$I$1, 0), FALSE)</f>
        <v>0.45</v>
      </c>
      <c r="AE299" s="4">
        <f>VLOOKUP("m1Th", Sheet2!$A$2:$I$10, MATCH(H299, Sheet2!$A$1:$I$1, 0), FALSE)</f>
        <v>1.4</v>
      </c>
      <c r="AF299" s="4">
        <f>VLOOKUP("beeTh", Sheet2!$A$2:$I$10, MATCH(I299, Sheet2!$A$1:$I$1, 0), FALSE)</f>
        <v>0</v>
      </c>
      <c r="AG299" s="4">
        <f>VLOOKUP("beePr", Sheet2!$A$2:$I$10, MATCH(J299, Sheet2!$A$1:$I$1, 0), FALSE)</f>
        <v>0.35</v>
      </c>
      <c r="AH299" s="4">
        <f>VLOOKUP("egTh", Sheet2!$A$2:$I$10, MATCH(K299, Sheet2!$A$1:$I$1, 0), FALSE)</f>
        <v>0</v>
      </c>
      <c r="AI299" s="4">
        <f>VLOOKUP("egPr", Sheet2!$A$2:$I$10, MATCH(L299, Sheet2!$A$1:$I$1, 0), FALSE)</f>
        <v>0.8</v>
      </c>
      <c r="AJ299" s="4">
        <f>VLOOKUP("emTh", Sheet2!$A$2:$I$10, MATCH(M299, Sheet2!$A$1:$I$1, 0), FALSE)</f>
        <v>0</v>
      </c>
      <c r="AK299" s="4">
        <f>VLOOKUP("eePr", Sheet2!$A$2:$I$10, MATCH(N299, Sheet2!$A$1:$I$1, 0), FALSE)</f>
        <v>0.8</v>
      </c>
      <c r="AM299" s="4" t="e">
        <f>VLOOKUP("m2Th", Sheet2!$A$2:$I$18, MATCH(P299, Sheet2!$A$1:$I$1, 0), FALSE)</f>
        <v>#N/A</v>
      </c>
      <c r="AN299" s="4" t="e">
        <f>VLOOKUP("chemTh", Sheet2!$A$2:$I$18, MATCH(Q299, Sheet2!$A$1:$I$1, 0), FALSE)</f>
        <v>#N/A</v>
      </c>
      <c r="AO299" s="4" t="e">
        <f>VLOOKUP("chemPr", Sheet2!$A$2:$I$18, MATCH(R299, Sheet2!$A$1:$I$1, 0), FALSE)</f>
        <v>#N/A</v>
      </c>
      <c r="AP299" s="4" t="e">
        <f>VLOOKUP("ppsTh", Sheet2!$A$2:$I$18, MATCH(S299, Sheet2!$A$1:$I$1, 0), FALSE)</f>
        <v>#N/A</v>
      </c>
      <c r="AQ299" s="4" t="e">
        <f>VLOOKUP("ppsPr", Sheet2!$A$2:$I$18, MATCH(T299, Sheet2!$A$1:$I$1, 0), FALSE)</f>
        <v>#N/A</v>
      </c>
      <c r="AR299" s="4" t="e">
        <f>VLOOKUP("wmpPr", Sheet2!$A$2:$I$18, MATCH(U299, Sheet2!$A$1:$I$1, 0), FALSE)</f>
        <v>#N/A</v>
      </c>
      <c r="AS299" s="4" t="e">
        <f>VLOOKUP("pcTh", Sheet2!$A$2:$I$18, MATCH(V299, Sheet2!$A$1:$I$1, 0), FALSE)</f>
        <v>#N/A</v>
      </c>
      <c r="AT299" s="4" t="e">
        <f>VLOOKUP("pcPr", Sheet2!$A$2:$I$18, MATCH(W299, Sheet2!$A$1:$I$1, 0), FALSE)</f>
        <v>#N/A</v>
      </c>
    </row>
    <row r="300" spans="1:46" ht="20.399999999999999" x14ac:dyDescent="0.2">
      <c r="A300" s="5">
        <v>246</v>
      </c>
      <c r="B300" s="5" t="s">
        <v>690</v>
      </c>
      <c r="C300" s="5" t="s">
        <v>1056</v>
      </c>
      <c r="D300" s="5" t="s">
        <v>1057</v>
      </c>
      <c r="E300" s="5" t="s">
        <v>16</v>
      </c>
      <c r="F300" s="5" t="s">
        <v>45</v>
      </c>
      <c r="G300" s="5" t="s">
        <v>29</v>
      </c>
      <c r="H300" s="5" t="s">
        <v>26</v>
      </c>
      <c r="I300" s="5" t="s">
        <v>27</v>
      </c>
      <c r="J300" s="5" t="s">
        <v>28</v>
      </c>
      <c r="K300" s="5" t="s">
        <v>27</v>
      </c>
      <c r="L300" s="5" t="s">
        <v>17</v>
      </c>
      <c r="M300" s="5" t="s">
        <v>29</v>
      </c>
      <c r="N300" s="5" t="s">
        <v>17</v>
      </c>
      <c r="Y300" s="4">
        <f t="shared" si="13"/>
        <v>4.5</v>
      </c>
      <c r="Z300" s="4" t="e">
        <f t="shared" si="14"/>
        <v>#N/A</v>
      </c>
      <c r="AA300" s="4">
        <f t="shared" si="12"/>
        <v>4.5</v>
      </c>
      <c r="AC300" s="4">
        <f>VLOOKUP("phyTh", Sheet2!$A$2:$I$10, MATCH(F300, Sheet2!$A$1:$I$1, 0), FALSE)</f>
        <v>0.75</v>
      </c>
      <c r="AD300" s="4">
        <f>VLOOKUP("phyPr", Sheet2!$A$2:$I$10, MATCH(G300, Sheet2!$A$1:$I$1, 0), FALSE)</f>
        <v>0.2</v>
      </c>
      <c r="AE300" s="4">
        <f>VLOOKUP("m1Th", Sheet2!$A$2:$I$10, MATCH(H300, Sheet2!$A$1:$I$1, 0), FALSE)</f>
        <v>1.2</v>
      </c>
      <c r="AF300" s="4">
        <f>VLOOKUP("beeTh", Sheet2!$A$2:$I$10, MATCH(I300, Sheet2!$A$1:$I$1, 0), FALSE)</f>
        <v>0</v>
      </c>
      <c r="AG300" s="4">
        <f>VLOOKUP("beePr", Sheet2!$A$2:$I$10, MATCH(J300, Sheet2!$A$1:$I$1, 0), FALSE)</f>
        <v>0.35</v>
      </c>
      <c r="AH300" s="4">
        <f>VLOOKUP("egTh", Sheet2!$A$2:$I$10, MATCH(K300, Sheet2!$A$1:$I$1, 0), FALSE)</f>
        <v>0</v>
      </c>
      <c r="AI300" s="4">
        <f>VLOOKUP("egPr", Sheet2!$A$2:$I$10, MATCH(L300, Sheet2!$A$1:$I$1, 0), FALSE)</f>
        <v>0.8</v>
      </c>
      <c r="AJ300" s="4">
        <f>VLOOKUP("emTh", Sheet2!$A$2:$I$10, MATCH(M300, Sheet2!$A$1:$I$1, 0), FALSE)</f>
        <v>0.4</v>
      </c>
      <c r="AK300" s="4">
        <f>VLOOKUP("eePr", Sheet2!$A$2:$I$10, MATCH(N300, Sheet2!$A$1:$I$1, 0), FALSE)</f>
        <v>0.8</v>
      </c>
      <c r="AM300" s="4" t="e">
        <f>VLOOKUP("m2Th", Sheet2!$A$2:$I$18, MATCH(P300, Sheet2!$A$1:$I$1, 0), FALSE)</f>
        <v>#N/A</v>
      </c>
      <c r="AN300" s="4" t="e">
        <f>VLOOKUP("chemTh", Sheet2!$A$2:$I$18, MATCH(Q300, Sheet2!$A$1:$I$1, 0), FALSE)</f>
        <v>#N/A</v>
      </c>
      <c r="AO300" s="4" t="e">
        <f>VLOOKUP("chemPr", Sheet2!$A$2:$I$18, MATCH(R300, Sheet2!$A$1:$I$1, 0), FALSE)</f>
        <v>#N/A</v>
      </c>
      <c r="AP300" s="4" t="e">
        <f>VLOOKUP("ppsTh", Sheet2!$A$2:$I$18, MATCH(S300, Sheet2!$A$1:$I$1, 0), FALSE)</f>
        <v>#N/A</v>
      </c>
      <c r="AQ300" s="4" t="e">
        <f>VLOOKUP("ppsPr", Sheet2!$A$2:$I$18, MATCH(T300, Sheet2!$A$1:$I$1, 0), FALSE)</f>
        <v>#N/A</v>
      </c>
      <c r="AR300" s="4" t="e">
        <f>VLOOKUP("wmpPr", Sheet2!$A$2:$I$18, MATCH(U300, Sheet2!$A$1:$I$1, 0), FALSE)</f>
        <v>#N/A</v>
      </c>
      <c r="AS300" s="4" t="e">
        <f>VLOOKUP("pcTh", Sheet2!$A$2:$I$18, MATCH(V300, Sheet2!$A$1:$I$1, 0), FALSE)</f>
        <v>#N/A</v>
      </c>
      <c r="AT300" s="4" t="e">
        <f>VLOOKUP("pcPr", Sheet2!$A$2:$I$18, MATCH(W300, Sheet2!$A$1:$I$1, 0), FALSE)</f>
        <v>#N/A</v>
      </c>
    </row>
    <row r="301" spans="1:46" x14ac:dyDescent="0.2">
      <c r="A301" s="5">
        <v>218</v>
      </c>
      <c r="B301" s="5" t="s">
        <v>691</v>
      </c>
      <c r="C301" s="5" t="s">
        <v>1058</v>
      </c>
      <c r="D301" s="5" t="s">
        <v>1059</v>
      </c>
      <c r="E301" s="5" t="s">
        <v>16</v>
      </c>
      <c r="F301" s="5" t="s">
        <v>45</v>
      </c>
      <c r="G301" s="5" t="s">
        <v>18</v>
      </c>
      <c r="H301" s="5" t="s">
        <v>28</v>
      </c>
      <c r="I301" s="5" t="s">
        <v>26</v>
      </c>
      <c r="J301" s="5" t="s">
        <v>28</v>
      </c>
      <c r="K301" s="5" t="s">
        <v>27</v>
      </c>
      <c r="L301" s="5" t="s">
        <v>17</v>
      </c>
      <c r="M301" s="5" t="s">
        <v>27</v>
      </c>
      <c r="N301" s="5" t="s">
        <v>17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>
        <f t="shared" si="13"/>
        <v>5.4499999999999993</v>
      </c>
      <c r="Z301" s="4" t="e">
        <f t="shared" si="14"/>
        <v>#N/A</v>
      </c>
      <c r="AA301" s="4">
        <f t="shared" si="12"/>
        <v>5.4499999999999993</v>
      </c>
      <c r="AC301" s="4">
        <f>VLOOKUP("phyTh", Sheet2!$A$2:$I$10, MATCH(F301, Sheet2!$A$1:$I$1, 0), FALSE)</f>
        <v>0.75</v>
      </c>
      <c r="AD301" s="4">
        <f>VLOOKUP("phyPr", Sheet2!$A$2:$I$10, MATCH(G301, Sheet2!$A$1:$I$1, 0), FALSE)</f>
        <v>0.45</v>
      </c>
      <c r="AE301" s="4">
        <f>VLOOKUP("m1Th", Sheet2!$A$2:$I$10, MATCH(H301, Sheet2!$A$1:$I$1, 0), FALSE)</f>
        <v>1.4</v>
      </c>
      <c r="AF301" s="4">
        <f>VLOOKUP("beeTh", Sheet2!$A$2:$I$10, MATCH(I301, Sheet2!$A$1:$I$1, 0), FALSE)</f>
        <v>0.9</v>
      </c>
      <c r="AG301" s="4">
        <f>VLOOKUP("beePr", Sheet2!$A$2:$I$10, MATCH(J301, Sheet2!$A$1:$I$1, 0), FALSE)</f>
        <v>0.35</v>
      </c>
      <c r="AH301" s="4">
        <f>VLOOKUP("egTh", Sheet2!$A$2:$I$10, MATCH(K301, Sheet2!$A$1:$I$1, 0), FALSE)</f>
        <v>0</v>
      </c>
      <c r="AI301" s="4">
        <f>VLOOKUP("egPr", Sheet2!$A$2:$I$10, MATCH(L301, Sheet2!$A$1:$I$1, 0), FALSE)</f>
        <v>0.8</v>
      </c>
      <c r="AJ301" s="4">
        <f>VLOOKUP("emTh", Sheet2!$A$2:$I$10, MATCH(M301, Sheet2!$A$1:$I$1, 0), FALSE)</f>
        <v>0</v>
      </c>
      <c r="AK301" s="4">
        <f>VLOOKUP("eePr", Sheet2!$A$2:$I$10, MATCH(N301, Sheet2!$A$1:$I$1, 0), FALSE)</f>
        <v>0.8</v>
      </c>
      <c r="AM301" s="4" t="e">
        <f>VLOOKUP("m2Th", Sheet2!$A$2:$I$18, MATCH(P301, Sheet2!$A$1:$I$1, 0), FALSE)</f>
        <v>#N/A</v>
      </c>
      <c r="AN301" s="4" t="e">
        <f>VLOOKUP("chemTh", Sheet2!$A$2:$I$18, MATCH(Q301, Sheet2!$A$1:$I$1, 0), FALSE)</f>
        <v>#N/A</v>
      </c>
      <c r="AO301" s="4" t="e">
        <f>VLOOKUP("chemPr", Sheet2!$A$2:$I$18, MATCH(R301, Sheet2!$A$1:$I$1, 0), FALSE)</f>
        <v>#N/A</v>
      </c>
      <c r="AP301" s="4" t="e">
        <f>VLOOKUP("ppsTh", Sheet2!$A$2:$I$18, MATCH(S301, Sheet2!$A$1:$I$1, 0), FALSE)</f>
        <v>#N/A</v>
      </c>
      <c r="AQ301" s="4" t="e">
        <f>VLOOKUP("ppsPr", Sheet2!$A$2:$I$18, MATCH(T301, Sheet2!$A$1:$I$1, 0), FALSE)</f>
        <v>#N/A</v>
      </c>
      <c r="AR301" s="4" t="e">
        <f>VLOOKUP("wmpPr", Sheet2!$A$2:$I$18, MATCH(U301, Sheet2!$A$1:$I$1, 0), FALSE)</f>
        <v>#N/A</v>
      </c>
      <c r="AS301" s="4" t="e">
        <f>VLOOKUP("pcTh", Sheet2!$A$2:$I$18, MATCH(V301, Sheet2!$A$1:$I$1, 0), FALSE)</f>
        <v>#N/A</v>
      </c>
      <c r="AT301" s="4" t="e">
        <f>VLOOKUP("pcPr", Sheet2!$A$2:$I$18, MATCH(W301, Sheet2!$A$1:$I$1, 0), FALSE)</f>
        <v>#N/A</v>
      </c>
    </row>
    <row r="302" spans="1:46" x14ac:dyDescent="0.2">
      <c r="A302" s="5">
        <v>39</v>
      </c>
      <c r="B302" s="5" t="s">
        <v>692</v>
      </c>
      <c r="C302" s="5" t="s">
        <v>1060</v>
      </c>
      <c r="D302" s="5" t="s">
        <v>1061</v>
      </c>
      <c r="E302" s="5" t="s">
        <v>16</v>
      </c>
      <c r="F302" s="5" t="s">
        <v>17</v>
      </c>
      <c r="G302" s="5" t="s">
        <v>19</v>
      </c>
      <c r="H302" s="5" t="s">
        <v>18</v>
      </c>
      <c r="I302" s="5" t="s">
        <v>18</v>
      </c>
      <c r="J302" s="5" t="s">
        <v>19</v>
      </c>
      <c r="K302" s="5" t="s">
        <v>18</v>
      </c>
      <c r="L302" s="5" t="s">
        <v>18</v>
      </c>
      <c r="M302" s="5" t="s">
        <v>17</v>
      </c>
      <c r="N302" s="5" t="s">
        <v>18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>
        <f t="shared" si="13"/>
        <v>8.85</v>
      </c>
      <c r="Z302" s="4" t="e">
        <f t="shared" si="14"/>
        <v>#N/A</v>
      </c>
      <c r="AA302" s="4">
        <f t="shared" si="12"/>
        <v>8.85</v>
      </c>
      <c r="AC302" s="4">
        <f>VLOOKUP("phyTh", Sheet2!$A$2:$I$10, MATCH(F302, Sheet2!$A$1:$I$1, 0), FALSE)</f>
        <v>1.2</v>
      </c>
      <c r="AD302" s="4">
        <f>VLOOKUP("phyPr", Sheet2!$A$2:$I$10, MATCH(G302, Sheet2!$A$1:$I$1, 0), FALSE)</f>
        <v>0.5</v>
      </c>
      <c r="AE302" s="4">
        <f>VLOOKUP("m1Th", Sheet2!$A$2:$I$10, MATCH(H302, Sheet2!$A$1:$I$1, 0), FALSE)</f>
        <v>1.8</v>
      </c>
      <c r="AF302" s="4">
        <f>VLOOKUP("beeTh", Sheet2!$A$2:$I$10, MATCH(I302, Sheet2!$A$1:$I$1, 0), FALSE)</f>
        <v>1.35</v>
      </c>
      <c r="AG302" s="4">
        <f>VLOOKUP("beePr", Sheet2!$A$2:$I$10, MATCH(J302, Sheet2!$A$1:$I$1, 0), FALSE)</f>
        <v>0.5</v>
      </c>
      <c r="AH302" s="4">
        <f>VLOOKUP("egTh", Sheet2!$A$2:$I$10, MATCH(K302, Sheet2!$A$1:$I$1, 0), FALSE)</f>
        <v>0.9</v>
      </c>
      <c r="AI302" s="4">
        <f>VLOOKUP("egPr", Sheet2!$A$2:$I$10, MATCH(L302, Sheet2!$A$1:$I$1, 0), FALSE)</f>
        <v>0.9</v>
      </c>
      <c r="AJ302" s="4">
        <f>VLOOKUP("emTh", Sheet2!$A$2:$I$10, MATCH(M302, Sheet2!$A$1:$I$1, 0), FALSE)</f>
        <v>0.8</v>
      </c>
      <c r="AK302" s="4">
        <f>VLOOKUP("eePr", Sheet2!$A$2:$I$10, MATCH(N302, Sheet2!$A$1:$I$1, 0), FALSE)</f>
        <v>0.9</v>
      </c>
      <c r="AM302" s="4" t="e">
        <f>VLOOKUP("m2Th", Sheet2!$A$2:$I$18, MATCH(P302, Sheet2!$A$1:$I$1, 0), FALSE)</f>
        <v>#N/A</v>
      </c>
      <c r="AN302" s="4" t="e">
        <f>VLOOKUP("chemTh", Sheet2!$A$2:$I$18, MATCH(Q302, Sheet2!$A$1:$I$1, 0), FALSE)</f>
        <v>#N/A</v>
      </c>
      <c r="AO302" s="4" t="e">
        <f>VLOOKUP("chemPr", Sheet2!$A$2:$I$18, MATCH(R302, Sheet2!$A$1:$I$1, 0), FALSE)</f>
        <v>#N/A</v>
      </c>
      <c r="AP302" s="4" t="e">
        <f>VLOOKUP("ppsTh", Sheet2!$A$2:$I$18, MATCH(S302, Sheet2!$A$1:$I$1, 0), FALSE)</f>
        <v>#N/A</v>
      </c>
      <c r="AQ302" s="4" t="e">
        <f>VLOOKUP("ppsPr", Sheet2!$A$2:$I$18, MATCH(T302, Sheet2!$A$1:$I$1, 0), FALSE)</f>
        <v>#N/A</v>
      </c>
      <c r="AR302" s="4" t="e">
        <f>VLOOKUP("wmpPr", Sheet2!$A$2:$I$18, MATCH(U302, Sheet2!$A$1:$I$1, 0), FALSE)</f>
        <v>#N/A</v>
      </c>
      <c r="AS302" s="4" t="e">
        <f>VLOOKUP("pcTh", Sheet2!$A$2:$I$18, MATCH(V302, Sheet2!$A$1:$I$1, 0), FALSE)</f>
        <v>#N/A</v>
      </c>
      <c r="AT302" s="4" t="e">
        <f>VLOOKUP("pcPr", Sheet2!$A$2:$I$18, MATCH(W302, Sheet2!$A$1:$I$1, 0), FALSE)</f>
        <v>#N/A</v>
      </c>
    </row>
    <row r="303" spans="1:46" x14ac:dyDescent="0.2">
      <c r="A303" s="5">
        <v>162</v>
      </c>
      <c r="B303" s="5" t="s">
        <v>693</v>
      </c>
      <c r="C303" s="5" t="s">
        <v>1062</v>
      </c>
      <c r="D303" s="5" t="s">
        <v>1063</v>
      </c>
      <c r="E303" s="5" t="s">
        <v>16</v>
      </c>
      <c r="F303" s="5" t="s">
        <v>26</v>
      </c>
      <c r="G303" s="5" t="s">
        <v>18</v>
      </c>
      <c r="H303" s="5" t="s">
        <v>28</v>
      </c>
      <c r="I303" s="5" t="s">
        <v>26</v>
      </c>
      <c r="J303" s="5" t="s">
        <v>18</v>
      </c>
      <c r="K303" s="5" t="s">
        <v>28</v>
      </c>
      <c r="L303" s="5" t="s">
        <v>18</v>
      </c>
      <c r="M303" s="5" t="s">
        <v>29</v>
      </c>
      <c r="N303" s="5" t="s">
        <v>17</v>
      </c>
      <c r="Y303" s="4">
        <f t="shared" si="13"/>
        <v>6.9</v>
      </c>
      <c r="Z303" s="4" t="e">
        <f t="shared" si="14"/>
        <v>#N/A</v>
      </c>
      <c r="AA303" s="4">
        <f t="shared" si="12"/>
        <v>6.9</v>
      </c>
      <c r="AC303" s="4">
        <f>VLOOKUP("phyTh", Sheet2!$A$2:$I$10, MATCH(F303, Sheet2!$A$1:$I$1, 0), FALSE)</f>
        <v>0.9</v>
      </c>
      <c r="AD303" s="4">
        <f>VLOOKUP("phyPr", Sheet2!$A$2:$I$10, MATCH(G303, Sheet2!$A$1:$I$1, 0), FALSE)</f>
        <v>0.45</v>
      </c>
      <c r="AE303" s="4">
        <f>VLOOKUP("m1Th", Sheet2!$A$2:$I$10, MATCH(H303, Sheet2!$A$1:$I$1, 0), FALSE)</f>
        <v>1.4</v>
      </c>
      <c r="AF303" s="4">
        <f>VLOOKUP("beeTh", Sheet2!$A$2:$I$10, MATCH(I303, Sheet2!$A$1:$I$1, 0), FALSE)</f>
        <v>0.9</v>
      </c>
      <c r="AG303" s="4">
        <f>VLOOKUP("beePr", Sheet2!$A$2:$I$10, MATCH(J303, Sheet2!$A$1:$I$1, 0), FALSE)</f>
        <v>0.45</v>
      </c>
      <c r="AH303" s="4">
        <f>VLOOKUP("egTh", Sheet2!$A$2:$I$10, MATCH(K303, Sheet2!$A$1:$I$1, 0), FALSE)</f>
        <v>0.7</v>
      </c>
      <c r="AI303" s="4">
        <f>VLOOKUP("egPr", Sheet2!$A$2:$I$10, MATCH(L303, Sheet2!$A$1:$I$1, 0), FALSE)</f>
        <v>0.9</v>
      </c>
      <c r="AJ303" s="4">
        <f>VLOOKUP("emTh", Sheet2!$A$2:$I$10, MATCH(M303, Sheet2!$A$1:$I$1, 0), FALSE)</f>
        <v>0.4</v>
      </c>
      <c r="AK303" s="4">
        <f>VLOOKUP("eePr", Sheet2!$A$2:$I$10, MATCH(N303, Sheet2!$A$1:$I$1, 0), FALSE)</f>
        <v>0.8</v>
      </c>
      <c r="AM303" s="4" t="e">
        <f>VLOOKUP("m2Th", Sheet2!$A$2:$I$18, MATCH(P303, Sheet2!$A$1:$I$1, 0), FALSE)</f>
        <v>#N/A</v>
      </c>
      <c r="AN303" s="4" t="e">
        <f>VLOOKUP("chemTh", Sheet2!$A$2:$I$18, MATCH(Q303, Sheet2!$A$1:$I$1, 0), FALSE)</f>
        <v>#N/A</v>
      </c>
      <c r="AO303" s="4" t="e">
        <f>VLOOKUP("chemPr", Sheet2!$A$2:$I$18, MATCH(R303, Sheet2!$A$1:$I$1, 0), FALSE)</f>
        <v>#N/A</v>
      </c>
      <c r="AP303" s="4" t="e">
        <f>VLOOKUP("ppsTh", Sheet2!$A$2:$I$18, MATCH(S303, Sheet2!$A$1:$I$1, 0), FALSE)</f>
        <v>#N/A</v>
      </c>
      <c r="AQ303" s="4" t="e">
        <f>VLOOKUP("ppsPr", Sheet2!$A$2:$I$18, MATCH(T303, Sheet2!$A$1:$I$1, 0), FALSE)</f>
        <v>#N/A</v>
      </c>
      <c r="AR303" s="4" t="e">
        <f>VLOOKUP("wmpPr", Sheet2!$A$2:$I$18, MATCH(U303, Sheet2!$A$1:$I$1, 0), FALSE)</f>
        <v>#N/A</v>
      </c>
      <c r="AS303" s="4" t="e">
        <f>VLOOKUP("pcTh", Sheet2!$A$2:$I$18, MATCH(V303, Sheet2!$A$1:$I$1, 0), FALSE)</f>
        <v>#N/A</v>
      </c>
      <c r="AT303" s="4" t="e">
        <f>VLOOKUP("pcPr", Sheet2!$A$2:$I$18, MATCH(W303, Sheet2!$A$1:$I$1, 0), FALSE)</f>
        <v>#N/A</v>
      </c>
    </row>
    <row r="304" spans="1:46" x14ac:dyDescent="0.2">
      <c r="A304" s="5">
        <v>171</v>
      </c>
      <c r="B304" s="5" t="s">
        <v>694</v>
      </c>
      <c r="C304" s="5" t="s">
        <v>1064</v>
      </c>
      <c r="D304" s="5" t="s">
        <v>1065</v>
      </c>
      <c r="E304" s="5" t="s">
        <v>16</v>
      </c>
      <c r="F304" s="5" t="s">
        <v>28</v>
      </c>
      <c r="G304" s="5" t="s">
        <v>17</v>
      </c>
      <c r="H304" s="5" t="s">
        <v>17</v>
      </c>
      <c r="I304" s="5" t="s">
        <v>17</v>
      </c>
      <c r="J304" s="5" t="s">
        <v>19</v>
      </c>
      <c r="K304" s="5" t="s">
        <v>27</v>
      </c>
      <c r="L304" s="5" t="s">
        <v>17</v>
      </c>
      <c r="M304" s="5" t="s">
        <v>29</v>
      </c>
      <c r="N304" s="5" t="s">
        <v>17</v>
      </c>
      <c r="Y304" s="4">
        <f t="shared" si="13"/>
        <v>6.75</v>
      </c>
      <c r="Z304" s="4" t="e">
        <f t="shared" si="14"/>
        <v>#N/A</v>
      </c>
      <c r="AA304" s="4">
        <f t="shared" si="12"/>
        <v>6.75</v>
      </c>
      <c r="AC304" s="4">
        <f>VLOOKUP("phyTh", Sheet2!$A$2:$I$10, MATCH(F304, Sheet2!$A$1:$I$1, 0), FALSE)</f>
        <v>1.05</v>
      </c>
      <c r="AD304" s="4">
        <f>VLOOKUP("phyPr", Sheet2!$A$2:$I$10, MATCH(G304, Sheet2!$A$1:$I$1, 0), FALSE)</f>
        <v>0.4</v>
      </c>
      <c r="AE304" s="4">
        <f>VLOOKUP("m1Th", Sheet2!$A$2:$I$10, MATCH(H304, Sheet2!$A$1:$I$1, 0), FALSE)</f>
        <v>1.6</v>
      </c>
      <c r="AF304" s="4">
        <f>VLOOKUP("beeTh", Sheet2!$A$2:$I$10, MATCH(I304, Sheet2!$A$1:$I$1, 0), FALSE)</f>
        <v>1.2</v>
      </c>
      <c r="AG304" s="4">
        <f>VLOOKUP("beePr", Sheet2!$A$2:$I$10, MATCH(J304, Sheet2!$A$1:$I$1, 0), FALSE)</f>
        <v>0.5</v>
      </c>
      <c r="AH304" s="4">
        <f>VLOOKUP("egTh", Sheet2!$A$2:$I$10, MATCH(K304, Sheet2!$A$1:$I$1, 0), FALSE)</f>
        <v>0</v>
      </c>
      <c r="AI304" s="4">
        <f>VLOOKUP("egPr", Sheet2!$A$2:$I$10, MATCH(L304, Sheet2!$A$1:$I$1, 0), FALSE)</f>
        <v>0.8</v>
      </c>
      <c r="AJ304" s="4">
        <f>VLOOKUP("emTh", Sheet2!$A$2:$I$10, MATCH(M304, Sheet2!$A$1:$I$1, 0), FALSE)</f>
        <v>0.4</v>
      </c>
      <c r="AK304" s="4">
        <f>VLOOKUP("eePr", Sheet2!$A$2:$I$10, MATCH(N304, Sheet2!$A$1:$I$1, 0), FALSE)</f>
        <v>0.8</v>
      </c>
      <c r="AM304" s="4" t="e">
        <f>VLOOKUP("m2Th", Sheet2!$A$2:$I$18, MATCH(P304, Sheet2!$A$1:$I$1, 0), FALSE)</f>
        <v>#N/A</v>
      </c>
      <c r="AN304" s="4" t="e">
        <f>VLOOKUP("chemTh", Sheet2!$A$2:$I$18, MATCH(Q304, Sheet2!$A$1:$I$1, 0), FALSE)</f>
        <v>#N/A</v>
      </c>
      <c r="AO304" s="4" t="e">
        <f>VLOOKUP("chemPr", Sheet2!$A$2:$I$18, MATCH(R304, Sheet2!$A$1:$I$1, 0), FALSE)</f>
        <v>#N/A</v>
      </c>
      <c r="AP304" s="4" t="e">
        <f>VLOOKUP("ppsTh", Sheet2!$A$2:$I$18, MATCH(S304, Sheet2!$A$1:$I$1, 0), FALSE)</f>
        <v>#N/A</v>
      </c>
      <c r="AQ304" s="4" t="e">
        <f>VLOOKUP("ppsPr", Sheet2!$A$2:$I$18, MATCH(T304, Sheet2!$A$1:$I$1, 0), FALSE)</f>
        <v>#N/A</v>
      </c>
      <c r="AR304" s="4" t="e">
        <f>VLOOKUP("wmpPr", Sheet2!$A$2:$I$18, MATCH(U304, Sheet2!$A$1:$I$1, 0), FALSE)</f>
        <v>#N/A</v>
      </c>
      <c r="AS304" s="4" t="e">
        <f>VLOOKUP("pcTh", Sheet2!$A$2:$I$18, MATCH(V304, Sheet2!$A$1:$I$1, 0), FALSE)</f>
        <v>#N/A</v>
      </c>
      <c r="AT304" s="4" t="e">
        <f>VLOOKUP("pcPr", Sheet2!$A$2:$I$18, MATCH(W304, Sheet2!$A$1:$I$1, 0), FALSE)</f>
        <v>#N/A</v>
      </c>
    </row>
    <row r="305" spans="1:46" x14ac:dyDescent="0.2">
      <c r="A305" s="5">
        <v>290</v>
      </c>
      <c r="B305" s="5" t="s">
        <v>695</v>
      </c>
      <c r="C305" s="5" t="s">
        <v>1066</v>
      </c>
      <c r="D305" s="5" t="s">
        <v>1067</v>
      </c>
      <c r="E305" s="5" t="s">
        <v>16</v>
      </c>
      <c r="F305" s="5" t="s">
        <v>27</v>
      </c>
      <c r="G305" s="5" t="s">
        <v>28</v>
      </c>
      <c r="H305" s="5" t="s">
        <v>29</v>
      </c>
      <c r="I305" s="5" t="s">
        <v>27</v>
      </c>
      <c r="J305" s="5" t="s">
        <v>17</v>
      </c>
      <c r="K305" s="5" t="s">
        <v>27</v>
      </c>
      <c r="L305" s="5" t="s">
        <v>28</v>
      </c>
      <c r="M305" s="5" t="s">
        <v>27</v>
      </c>
      <c r="N305" s="5" t="s">
        <v>28</v>
      </c>
      <c r="Y305" s="4">
        <f t="shared" si="13"/>
        <v>2.95</v>
      </c>
      <c r="Z305" s="4" t="e">
        <f t="shared" si="14"/>
        <v>#N/A</v>
      </c>
      <c r="AA305" s="4">
        <f t="shared" si="12"/>
        <v>2.95</v>
      </c>
      <c r="AC305" s="4">
        <f>VLOOKUP("phyTh", Sheet2!$A$2:$I$10, MATCH(F305, Sheet2!$A$1:$I$1, 0), FALSE)</f>
        <v>0</v>
      </c>
      <c r="AD305" s="4">
        <f>VLOOKUP("phyPr", Sheet2!$A$2:$I$10, MATCH(G305, Sheet2!$A$1:$I$1, 0), FALSE)</f>
        <v>0.35</v>
      </c>
      <c r="AE305" s="4">
        <f>VLOOKUP("m1Th", Sheet2!$A$2:$I$10, MATCH(H305, Sheet2!$A$1:$I$1, 0), FALSE)</f>
        <v>0.8</v>
      </c>
      <c r="AF305" s="4">
        <f>VLOOKUP("beeTh", Sheet2!$A$2:$I$10, MATCH(I305, Sheet2!$A$1:$I$1, 0), FALSE)</f>
        <v>0</v>
      </c>
      <c r="AG305" s="4">
        <f>VLOOKUP("beePr", Sheet2!$A$2:$I$10, MATCH(J305, Sheet2!$A$1:$I$1, 0), FALSE)</f>
        <v>0.4</v>
      </c>
      <c r="AH305" s="4">
        <f>VLOOKUP("egTh", Sheet2!$A$2:$I$10, MATCH(K305, Sheet2!$A$1:$I$1, 0), FALSE)</f>
        <v>0</v>
      </c>
      <c r="AI305" s="4">
        <f>VLOOKUP("egPr", Sheet2!$A$2:$I$10, MATCH(L305, Sheet2!$A$1:$I$1, 0), FALSE)</f>
        <v>0.7</v>
      </c>
      <c r="AJ305" s="4">
        <f>VLOOKUP("emTh", Sheet2!$A$2:$I$10, MATCH(M305, Sheet2!$A$1:$I$1, 0), FALSE)</f>
        <v>0</v>
      </c>
      <c r="AK305" s="4">
        <f>VLOOKUP("eePr", Sheet2!$A$2:$I$10, MATCH(N305, Sheet2!$A$1:$I$1, 0), FALSE)</f>
        <v>0.7</v>
      </c>
      <c r="AM305" s="4" t="e">
        <f>VLOOKUP("m2Th", Sheet2!$A$2:$I$18, MATCH(P305, Sheet2!$A$1:$I$1, 0), FALSE)</f>
        <v>#N/A</v>
      </c>
      <c r="AN305" s="4" t="e">
        <f>VLOOKUP("chemTh", Sheet2!$A$2:$I$18, MATCH(Q305, Sheet2!$A$1:$I$1, 0), FALSE)</f>
        <v>#N/A</v>
      </c>
      <c r="AO305" s="4" t="e">
        <f>VLOOKUP("chemPr", Sheet2!$A$2:$I$18, MATCH(R305, Sheet2!$A$1:$I$1, 0), FALSE)</f>
        <v>#N/A</v>
      </c>
      <c r="AP305" s="4" t="e">
        <f>VLOOKUP("ppsTh", Sheet2!$A$2:$I$18, MATCH(S305, Sheet2!$A$1:$I$1, 0), FALSE)</f>
        <v>#N/A</v>
      </c>
      <c r="AQ305" s="4" t="e">
        <f>VLOOKUP("ppsPr", Sheet2!$A$2:$I$18, MATCH(T305, Sheet2!$A$1:$I$1, 0), FALSE)</f>
        <v>#N/A</v>
      </c>
      <c r="AR305" s="4" t="e">
        <f>VLOOKUP("wmpPr", Sheet2!$A$2:$I$18, MATCH(U305, Sheet2!$A$1:$I$1, 0), FALSE)</f>
        <v>#N/A</v>
      </c>
      <c r="AS305" s="4" t="e">
        <f>VLOOKUP("pcTh", Sheet2!$A$2:$I$18, MATCH(V305, Sheet2!$A$1:$I$1, 0), FALSE)</f>
        <v>#N/A</v>
      </c>
      <c r="AT305" s="4" t="e">
        <f>VLOOKUP("pcPr", Sheet2!$A$2:$I$18, MATCH(W305, Sheet2!$A$1:$I$1, 0), FALSE)</f>
        <v>#N/A</v>
      </c>
    </row>
    <row r="306" spans="1:46" x14ac:dyDescent="0.2">
      <c r="A306" s="5">
        <v>56</v>
      </c>
      <c r="B306" s="5" t="s">
        <v>696</v>
      </c>
      <c r="C306" s="5" t="s">
        <v>1068</v>
      </c>
      <c r="D306" s="5" t="s">
        <v>1069</v>
      </c>
      <c r="E306" s="5" t="s">
        <v>16</v>
      </c>
      <c r="F306" s="5" t="s">
        <v>26</v>
      </c>
      <c r="G306" s="5" t="s">
        <v>19</v>
      </c>
      <c r="H306" s="5" t="s">
        <v>19</v>
      </c>
      <c r="I306" s="5" t="s">
        <v>17</v>
      </c>
      <c r="J306" s="5" t="s">
        <v>19</v>
      </c>
      <c r="K306" s="5" t="s">
        <v>18</v>
      </c>
      <c r="L306" s="5" t="s">
        <v>19</v>
      </c>
      <c r="M306" s="5" t="s">
        <v>28</v>
      </c>
      <c r="N306" s="5" t="s">
        <v>18</v>
      </c>
      <c r="Y306" s="4">
        <f t="shared" si="13"/>
        <v>8.6</v>
      </c>
      <c r="Z306" s="4" t="e">
        <f t="shared" si="14"/>
        <v>#N/A</v>
      </c>
      <c r="AA306" s="4">
        <f t="shared" si="12"/>
        <v>8.6</v>
      </c>
      <c r="AC306" s="4">
        <f>VLOOKUP("phyTh", Sheet2!$A$2:$I$10, MATCH(F306, Sheet2!$A$1:$I$1, 0), FALSE)</f>
        <v>0.9</v>
      </c>
      <c r="AD306" s="4">
        <f>VLOOKUP("phyPr", Sheet2!$A$2:$I$10, MATCH(G306, Sheet2!$A$1:$I$1, 0), FALSE)</f>
        <v>0.5</v>
      </c>
      <c r="AE306" s="4">
        <f>VLOOKUP("m1Th", Sheet2!$A$2:$I$10, MATCH(H306, Sheet2!$A$1:$I$1, 0), FALSE)</f>
        <v>2</v>
      </c>
      <c r="AF306" s="4">
        <f>VLOOKUP("beeTh", Sheet2!$A$2:$I$10, MATCH(I306, Sheet2!$A$1:$I$1, 0), FALSE)</f>
        <v>1.2</v>
      </c>
      <c r="AG306" s="4">
        <f>VLOOKUP("beePr", Sheet2!$A$2:$I$10, MATCH(J306, Sheet2!$A$1:$I$1, 0), FALSE)</f>
        <v>0.5</v>
      </c>
      <c r="AH306" s="4">
        <f>VLOOKUP("egTh", Sheet2!$A$2:$I$10, MATCH(K306, Sheet2!$A$1:$I$1, 0), FALSE)</f>
        <v>0.9</v>
      </c>
      <c r="AI306" s="4">
        <f>VLOOKUP("egPr", Sheet2!$A$2:$I$10, MATCH(L306, Sheet2!$A$1:$I$1, 0), FALSE)</f>
        <v>1</v>
      </c>
      <c r="AJ306" s="4">
        <f>VLOOKUP("emTh", Sheet2!$A$2:$I$10, MATCH(M306, Sheet2!$A$1:$I$1, 0), FALSE)</f>
        <v>0.7</v>
      </c>
      <c r="AK306" s="4">
        <f>VLOOKUP("eePr", Sheet2!$A$2:$I$10, MATCH(N306, Sheet2!$A$1:$I$1, 0), FALSE)</f>
        <v>0.9</v>
      </c>
      <c r="AM306" s="4" t="e">
        <f>VLOOKUP("m2Th", Sheet2!$A$2:$I$18, MATCH(P306, Sheet2!$A$1:$I$1, 0), FALSE)</f>
        <v>#N/A</v>
      </c>
      <c r="AN306" s="4" t="e">
        <f>VLOOKUP("chemTh", Sheet2!$A$2:$I$18, MATCH(Q306, Sheet2!$A$1:$I$1, 0), FALSE)</f>
        <v>#N/A</v>
      </c>
      <c r="AO306" s="4" t="e">
        <f>VLOOKUP("chemPr", Sheet2!$A$2:$I$18, MATCH(R306, Sheet2!$A$1:$I$1, 0), FALSE)</f>
        <v>#N/A</v>
      </c>
      <c r="AP306" s="4" t="e">
        <f>VLOOKUP("ppsTh", Sheet2!$A$2:$I$18, MATCH(S306, Sheet2!$A$1:$I$1, 0), FALSE)</f>
        <v>#N/A</v>
      </c>
      <c r="AQ306" s="4" t="e">
        <f>VLOOKUP("ppsPr", Sheet2!$A$2:$I$18, MATCH(T306, Sheet2!$A$1:$I$1, 0), FALSE)</f>
        <v>#N/A</v>
      </c>
      <c r="AR306" s="4" t="e">
        <f>VLOOKUP("wmpPr", Sheet2!$A$2:$I$18, MATCH(U306, Sheet2!$A$1:$I$1, 0), FALSE)</f>
        <v>#N/A</v>
      </c>
      <c r="AS306" s="4" t="e">
        <f>VLOOKUP("pcTh", Sheet2!$A$2:$I$18, MATCH(V306, Sheet2!$A$1:$I$1, 0), FALSE)</f>
        <v>#N/A</v>
      </c>
      <c r="AT306" s="4" t="e">
        <f>VLOOKUP("pcPr", Sheet2!$A$2:$I$18, MATCH(W306, Sheet2!$A$1:$I$1, 0), FALSE)</f>
        <v>#N/A</v>
      </c>
    </row>
    <row r="307" spans="1:46" x14ac:dyDescent="0.2">
      <c r="A307" s="5">
        <v>264</v>
      </c>
      <c r="B307" s="5" t="s">
        <v>697</v>
      </c>
      <c r="C307" s="5" t="s">
        <v>1070</v>
      </c>
      <c r="D307" s="5" t="s">
        <v>1071</v>
      </c>
      <c r="E307" s="5" t="s">
        <v>16</v>
      </c>
      <c r="F307" s="5" t="s">
        <v>45</v>
      </c>
      <c r="G307" s="5" t="s">
        <v>28</v>
      </c>
      <c r="H307" s="5" t="s">
        <v>45</v>
      </c>
      <c r="I307" s="5" t="s">
        <v>27</v>
      </c>
      <c r="J307" s="5" t="s">
        <v>28</v>
      </c>
      <c r="K307" s="5" t="s">
        <v>27</v>
      </c>
      <c r="L307" s="5" t="s">
        <v>28</v>
      </c>
      <c r="M307" s="5" t="s">
        <v>27</v>
      </c>
      <c r="N307" s="5" t="s">
        <v>17</v>
      </c>
      <c r="Y307" s="4">
        <f t="shared" si="13"/>
        <v>3.95</v>
      </c>
      <c r="Z307" s="4" t="e">
        <f t="shared" si="14"/>
        <v>#N/A</v>
      </c>
      <c r="AA307" s="4">
        <f t="shared" si="12"/>
        <v>3.95</v>
      </c>
      <c r="AC307" s="4">
        <f>VLOOKUP("phyTh", Sheet2!$A$2:$I$10, MATCH(F307, Sheet2!$A$1:$I$1, 0), FALSE)</f>
        <v>0.75</v>
      </c>
      <c r="AD307" s="4">
        <f>VLOOKUP("phyPr", Sheet2!$A$2:$I$10, MATCH(G307, Sheet2!$A$1:$I$1, 0), FALSE)</f>
        <v>0.35</v>
      </c>
      <c r="AE307" s="4">
        <f>VLOOKUP("m1Th", Sheet2!$A$2:$I$10, MATCH(H307, Sheet2!$A$1:$I$1, 0), FALSE)</f>
        <v>1</v>
      </c>
      <c r="AF307" s="4">
        <f>VLOOKUP("beeTh", Sheet2!$A$2:$I$10, MATCH(I307, Sheet2!$A$1:$I$1, 0), FALSE)</f>
        <v>0</v>
      </c>
      <c r="AG307" s="4">
        <f>VLOOKUP("beePr", Sheet2!$A$2:$I$10, MATCH(J307, Sheet2!$A$1:$I$1, 0), FALSE)</f>
        <v>0.35</v>
      </c>
      <c r="AH307" s="4">
        <f>VLOOKUP("egTh", Sheet2!$A$2:$I$10, MATCH(K307, Sheet2!$A$1:$I$1, 0), FALSE)</f>
        <v>0</v>
      </c>
      <c r="AI307" s="4">
        <f>VLOOKUP("egPr", Sheet2!$A$2:$I$10, MATCH(L307, Sheet2!$A$1:$I$1, 0), FALSE)</f>
        <v>0.7</v>
      </c>
      <c r="AJ307" s="4">
        <f>VLOOKUP("emTh", Sheet2!$A$2:$I$10, MATCH(M307, Sheet2!$A$1:$I$1, 0), FALSE)</f>
        <v>0</v>
      </c>
      <c r="AK307" s="4">
        <f>VLOOKUP("eePr", Sheet2!$A$2:$I$10, MATCH(N307, Sheet2!$A$1:$I$1, 0), FALSE)</f>
        <v>0.8</v>
      </c>
      <c r="AM307" s="4" t="e">
        <f>VLOOKUP("m2Th", Sheet2!$A$2:$I$18, MATCH(P307, Sheet2!$A$1:$I$1, 0), FALSE)</f>
        <v>#N/A</v>
      </c>
      <c r="AN307" s="4" t="e">
        <f>VLOOKUP("chemTh", Sheet2!$A$2:$I$18, MATCH(Q307, Sheet2!$A$1:$I$1, 0), FALSE)</f>
        <v>#N/A</v>
      </c>
      <c r="AO307" s="4" t="e">
        <f>VLOOKUP("chemPr", Sheet2!$A$2:$I$18, MATCH(R307, Sheet2!$A$1:$I$1, 0), FALSE)</f>
        <v>#N/A</v>
      </c>
      <c r="AP307" s="4" t="e">
        <f>VLOOKUP("ppsTh", Sheet2!$A$2:$I$18, MATCH(S307, Sheet2!$A$1:$I$1, 0), FALSE)</f>
        <v>#N/A</v>
      </c>
      <c r="AQ307" s="4" t="e">
        <f>VLOOKUP("ppsPr", Sheet2!$A$2:$I$18, MATCH(T307, Sheet2!$A$1:$I$1, 0), FALSE)</f>
        <v>#N/A</v>
      </c>
      <c r="AR307" s="4" t="e">
        <f>VLOOKUP("wmpPr", Sheet2!$A$2:$I$18, MATCH(U307, Sheet2!$A$1:$I$1, 0), FALSE)</f>
        <v>#N/A</v>
      </c>
      <c r="AS307" s="4" t="e">
        <f>VLOOKUP("pcTh", Sheet2!$A$2:$I$18, MATCH(V307, Sheet2!$A$1:$I$1, 0), FALSE)</f>
        <v>#N/A</v>
      </c>
      <c r="AT307" s="4" t="e">
        <f>VLOOKUP("pcPr", Sheet2!$A$2:$I$18, MATCH(W307, Sheet2!$A$1:$I$1, 0), FALSE)</f>
        <v>#N/A</v>
      </c>
    </row>
    <row r="308" spans="1:46" x14ac:dyDescent="0.2">
      <c r="A308" s="5">
        <v>145</v>
      </c>
      <c r="B308" s="5" t="s">
        <v>698</v>
      </c>
      <c r="C308" s="5" t="s">
        <v>1072</v>
      </c>
      <c r="D308" s="5" t="s">
        <v>1073</v>
      </c>
      <c r="E308" s="5" t="s">
        <v>16</v>
      </c>
      <c r="F308" s="5" t="s">
        <v>17</v>
      </c>
      <c r="G308" s="5" t="s">
        <v>17</v>
      </c>
      <c r="H308" s="5" t="s">
        <v>17</v>
      </c>
      <c r="I308" s="5" t="s">
        <v>17</v>
      </c>
      <c r="J308" s="5" t="s">
        <v>28</v>
      </c>
      <c r="K308" s="5" t="s">
        <v>29</v>
      </c>
      <c r="L308" s="5" t="s">
        <v>17</v>
      </c>
      <c r="M308" s="5" t="s">
        <v>45</v>
      </c>
      <c r="N308" s="5" t="s">
        <v>17</v>
      </c>
      <c r="Y308" s="4">
        <f t="shared" si="13"/>
        <v>7.25</v>
      </c>
      <c r="Z308" s="4" t="e">
        <f t="shared" si="14"/>
        <v>#N/A</v>
      </c>
      <c r="AA308" s="4">
        <f t="shared" si="12"/>
        <v>7.25</v>
      </c>
      <c r="AC308" s="4">
        <f>VLOOKUP("phyTh", Sheet2!$A$2:$I$10, MATCH(F308, Sheet2!$A$1:$I$1, 0), FALSE)</f>
        <v>1.2</v>
      </c>
      <c r="AD308" s="4">
        <f>VLOOKUP("phyPr", Sheet2!$A$2:$I$10, MATCH(G308, Sheet2!$A$1:$I$1, 0), FALSE)</f>
        <v>0.4</v>
      </c>
      <c r="AE308" s="4">
        <f>VLOOKUP("m1Th", Sheet2!$A$2:$I$10, MATCH(H308, Sheet2!$A$1:$I$1, 0), FALSE)</f>
        <v>1.6</v>
      </c>
      <c r="AF308" s="4">
        <f>VLOOKUP("beeTh", Sheet2!$A$2:$I$10, MATCH(I308, Sheet2!$A$1:$I$1, 0), FALSE)</f>
        <v>1.2</v>
      </c>
      <c r="AG308" s="4">
        <f>VLOOKUP("beePr", Sheet2!$A$2:$I$10, MATCH(J308, Sheet2!$A$1:$I$1, 0), FALSE)</f>
        <v>0.35</v>
      </c>
      <c r="AH308" s="4">
        <f>VLOOKUP("egTh", Sheet2!$A$2:$I$10, MATCH(K308, Sheet2!$A$1:$I$1, 0), FALSE)</f>
        <v>0.4</v>
      </c>
      <c r="AI308" s="4">
        <f>VLOOKUP("egPr", Sheet2!$A$2:$I$10, MATCH(L308, Sheet2!$A$1:$I$1, 0), FALSE)</f>
        <v>0.8</v>
      </c>
      <c r="AJ308" s="4">
        <f>VLOOKUP("emTh", Sheet2!$A$2:$I$10, MATCH(M308, Sheet2!$A$1:$I$1, 0), FALSE)</f>
        <v>0.5</v>
      </c>
      <c r="AK308" s="4">
        <f>VLOOKUP("eePr", Sheet2!$A$2:$I$10, MATCH(N308, Sheet2!$A$1:$I$1, 0), FALSE)</f>
        <v>0.8</v>
      </c>
      <c r="AM308" s="4" t="e">
        <f>VLOOKUP("m2Th", Sheet2!$A$2:$I$18, MATCH(P308, Sheet2!$A$1:$I$1, 0), FALSE)</f>
        <v>#N/A</v>
      </c>
      <c r="AN308" s="4" t="e">
        <f>VLOOKUP("chemTh", Sheet2!$A$2:$I$18, MATCH(Q308, Sheet2!$A$1:$I$1, 0), FALSE)</f>
        <v>#N/A</v>
      </c>
      <c r="AO308" s="4" t="e">
        <f>VLOOKUP("chemPr", Sheet2!$A$2:$I$18, MATCH(R308, Sheet2!$A$1:$I$1, 0), FALSE)</f>
        <v>#N/A</v>
      </c>
      <c r="AP308" s="4" t="e">
        <f>VLOOKUP("ppsTh", Sheet2!$A$2:$I$18, MATCH(S308, Sheet2!$A$1:$I$1, 0), FALSE)</f>
        <v>#N/A</v>
      </c>
      <c r="AQ308" s="4" t="e">
        <f>VLOOKUP("ppsPr", Sheet2!$A$2:$I$18, MATCH(T308, Sheet2!$A$1:$I$1, 0), FALSE)</f>
        <v>#N/A</v>
      </c>
      <c r="AR308" s="4" t="e">
        <f>VLOOKUP("wmpPr", Sheet2!$A$2:$I$18, MATCH(U308, Sheet2!$A$1:$I$1, 0), FALSE)</f>
        <v>#N/A</v>
      </c>
      <c r="AS308" s="4" t="e">
        <f>VLOOKUP("pcTh", Sheet2!$A$2:$I$18, MATCH(V308, Sheet2!$A$1:$I$1, 0), FALSE)</f>
        <v>#N/A</v>
      </c>
      <c r="AT308" s="4" t="e">
        <f>VLOOKUP("pcPr", Sheet2!$A$2:$I$18, MATCH(W308, Sheet2!$A$1:$I$1, 0), FALSE)</f>
        <v>#N/A</v>
      </c>
    </row>
    <row r="309" spans="1:46" x14ac:dyDescent="0.2">
      <c r="A309" s="5">
        <v>194</v>
      </c>
      <c r="B309" s="5" t="s">
        <v>699</v>
      </c>
      <c r="C309" s="5" t="s">
        <v>1074</v>
      </c>
      <c r="D309" s="5" t="s">
        <v>1075</v>
      </c>
      <c r="E309" s="5" t="s">
        <v>16</v>
      </c>
      <c r="F309" s="5" t="s">
        <v>45</v>
      </c>
      <c r="G309" s="5" t="s">
        <v>18</v>
      </c>
      <c r="H309" s="5" t="s">
        <v>28</v>
      </c>
      <c r="I309" s="5" t="s">
        <v>28</v>
      </c>
      <c r="J309" s="5" t="s">
        <v>18</v>
      </c>
      <c r="K309" s="5" t="s">
        <v>29</v>
      </c>
      <c r="L309" s="5" t="s">
        <v>18</v>
      </c>
      <c r="M309" s="5" t="s">
        <v>27</v>
      </c>
      <c r="N309" s="5" t="s">
        <v>17</v>
      </c>
      <c r="Y309" s="4">
        <f t="shared" si="13"/>
        <v>6.2</v>
      </c>
      <c r="Z309" s="4" t="e">
        <f t="shared" si="14"/>
        <v>#N/A</v>
      </c>
      <c r="AA309" s="4">
        <f t="shared" si="12"/>
        <v>6.2</v>
      </c>
      <c r="AC309" s="4">
        <f>VLOOKUP("phyTh", Sheet2!$A$2:$I$10, MATCH(F309, Sheet2!$A$1:$I$1, 0), FALSE)</f>
        <v>0.75</v>
      </c>
      <c r="AD309" s="4">
        <f>VLOOKUP("phyPr", Sheet2!$A$2:$I$10, MATCH(G309, Sheet2!$A$1:$I$1, 0), FALSE)</f>
        <v>0.45</v>
      </c>
      <c r="AE309" s="4">
        <f>VLOOKUP("m1Th", Sheet2!$A$2:$I$10, MATCH(H309, Sheet2!$A$1:$I$1, 0), FALSE)</f>
        <v>1.4</v>
      </c>
      <c r="AF309" s="4">
        <f>VLOOKUP("beeTh", Sheet2!$A$2:$I$10, MATCH(I309, Sheet2!$A$1:$I$1, 0), FALSE)</f>
        <v>1.05</v>
      </c>
      <c r="AG309" s="4">
        <f>VLOOKUP("beePr", Sheet2!$A$2:$I$10, MATCH(J309, Sheet2!$A$1:$I$1, 0), FALSE)</f>
        <v>0.45</v>
      </c>
      <c r="AH309" s="4">
        <f>VLOOKUP("egTh", Sheet2!$A$2:$I$10, MATCH(K309, Sheet2!$A$1:$I$1, 0), FALSE)</f>
        <v>0.4</v>
      </c>
      <c r="AI309" s="4">
        <f>VLOOKUP("egPr", Sheet2!$A$2:$I$10, MATCH(L309, Sheet2!$A$1:$I$1, 0), FALSE)</f>
        <v>0.9</v>
      </c>
      <c r="AJ309" s="4">
        <f>VLOOKUP("emTh", Sheet2!$A$2:$I$10, MATCH(M309, Sheet2!$A$1:$I$1, 0), FALSE)</f>
        <v>0</v>
      </c>
      <c r="AK309" s="4">
        <f>VLOOKUP("eePr", Sheet2!$A$2:$I$10, MATCH(N309, Sheet2!$A$1:$I$1, 0), FALSE)</f>
        <v>0.8</v>
      </c>
      <c r="AM309" s="4" t="e">
        <f>VLOOKUP("m2Th", Sheet2!$A$2:$I$18, MATCH(P309, Sheet2!$A$1:$I$1, 0), FALSE)</f>
        <v>#N/A</v>
      </c>
      <c r="AN309" s="4" t="e">
        <f>VLOOKUP("chemTh", Sheet2!$A$2:$I$18, MATCH(Q309, Sheet2!$A$1:$I$1, 0), FALSE)</f>
        <v>#N/A</v>
      </c>
      <c r="AO309" s="4" t="e">
        <f>VLOOKUP("chemPr", Sheet2!$A$2:$I$18, MATCH(R309, Sheet2!$A$1:$I$1, 0), FALSE)</f>
        <v>#N/A</v>
      </c>
      <c r="AP309" s="4" t="e">
        <f>VLOOKUP("ppsTh", Sheet2!$A$2:$I$18, MATCH(S309, Sheet2!$A$1:$I$1, 0), FALSE)</f>
        <v>#N/A</v>
      </c>
      <c r="AQ309" s="4" t="e">
        <f>VLOOKUP("ppsPr", Sheet2!$A$2:$I$18, MATCH(T309, Sheet2!$A$1:$I$1, 0), FALSE)</f>
        <v>#N/A</v>
      </c>
      <c r="AR309" s="4" t="e">
        <f>VLOOKUP("wmpPr", Sheet2!$A$2:$I$18, MATCH(U309, Sheet2!$A$1:$I$1, 0), FALSE)</f>
        <v>#N/A</v>
      </c>
      <c r="AS309" s="4" t="e">
        <f>VLOOKUP("pcTh", Sheet2!$A$2:$I$18, MATCH(V309, Sheet2!$A$1:$I$1, 0), FALSE)</f>
        <v>#N/A</v>
      </c>
      <c r="AT309" s="4" t="e">
        <f>VLOOKUP("pcPr", Sheet2!$A$2:$I$18, MATCH(W309, Sheet2!$A$1:$I$1, 0), FALSE)</f>
        <v>#N/A</v>
      </c>
    </row>
    <row r="310" spans="1:46" x14ac:dyDescent="0.2">
      <c r="A310" s="5">
        <v>313</v>
      </c>
      <c r="B310" s="5" t="s">
        <v>700</v>
      </c>
      <c r="C310" s="5" t="s">
        <v>1076</v>
      </c>
      <c r="D310" s="5" t="s">
        <v>1077</v>
      </c>
      <c r="E310" s="5" t="s">
        <v>16</v>
      </c>
      <c r="F310" s="5" t="s">
        <v>27</v>
      </c>
      <c r="G310" s="5" t="s">
        <v>17</v>
      </c>
      <c r="H310" s="5" t="s">
        <v>27</v>
      </c>
      <c r="I310" s="5" t="s">
        <v>27</v>
      </c>
      <c r="J310" s="5" t="s">
        <v>26</v>
      </c>
      <c r="K310" s="5" t="s">
        <v>27</v>
      </c>
      <c r="L310" s="5" t="s">
        <v>28</v>
      </c>
      <c r="M310" s="5" t="s">
        <v>27</v>
      </c>
      <c r="N310" s="5" t="s">
        <v>17</v>
      </c>
      <c r="Y310" s="4">
        <f t="shared" si="13"/>
        <v>2.2000000000000002</v>
      </c>
      <c r="Z310" s="4" t="e">
        <f t="shared" si="14"/>
        <v>#N/A</v>
      </c>
      <c r="AA310" s="4">
        <f t="shared" si="12"/>
        <v>2.2000000000000002</v>
      </c>
      <c r="AC310" s="4">
        <f>VLOOKUP("phyTh", Sheet2!$A$2:$I$10, MATCH(F310, Sheet2!$A$1:$I$1, 0), FALSE)</f>
        <v>0</v>
      </c>
      <c r="AD310" s="4">
        <f>VLOOKUP("phyPr", Sheet2!$A$2:$I$10, MATCH(G310, Sheet2!$A$1:$I$1, 0), FALSE)</f>
        <v>0.4</v>
      </c>
      <c r="AE310" s="4">
        <f>VLOOKUP("m1Th", Sheet2!$A$2:$I$10, MATCH(H310, Sheet2!$A$1:$I$1, 0), FALSE)</f>
        <v>0</v>
      </c>
      <c r="AF310" s="4">
        <f>VLOOKUP("beeTh", Sheet2!$A$2:$I$10, MATCH(I310, Sheet2!$A$1:$I$1, 0), FALSE)</f>
        <v>0</v>
      </c>
      <c r="AG310" s="4">
        <f>VLOOKUP("beePr", Sheet2!$A$2:$I$10, MATCH(J310, Sheet2!$A$1:$I$1, 0), FALSE)</f>
        <v>0.3</v>
      </c>
      <c r="AH310" s="4">
        <f>VLOOKUP("egTh", Sheet2!$A$2:$I$10, MATCH(K310, Sheet2!$A$1:$I$1, 0), FALSE)</f>
        <v>0</v>
      </c>
      <c r="AI310" s="4">
        <f>VLOOKUP("egPr", Sheet2!$A$2:$I$10, MATCH(L310, Sheet2!$A$1:$I$1, 0), FALSE)</f>
        <v>0.7</v>
      </c>
      <c r="AJ310" s="4">
        <f>VLOOKUP("emTh", Sheet2!$A$2:$I$10, MATCH(M310, Sheet2!$A$1:$I$1, 0), FALSE)</f>
        <v>0</v>
      </c>
      <c r="AK310" s="4">
        <f>VLOOKUP("eePr", Sheet2!$A$2:$I$10, MATCH(N310, Sheet2!$A$1:$I$1, 0), FALSE)</f>
        <v>0.8</v>
      </c>
      <c r="AM310" s="4" t="e">
        <f>VLOOKUP("m2Th", Sheet2!$A$2:$I$18, MATCH(P310, Sheet2!$A$1:$I$1, 0), FALSE)</f>
        <v>#N/A</v>
      </c>
      <c r="AN310" s="4" t="e">
        <f>VLOOKUP("chemTh", Sheet2!$A$2:$I$18, MATCH(Q310, Sheet2!$A$1:$I$1, 0), FALSE)</f>
        <v>#N/A</v>
      </c>
      <c r="AO310" s="4" t="e">
        <f>VLOOKUP("chemPr", Sheet2!$A$2:$I$18, MATCH(R310, Sheet2!$A$1:$I$1, 0), FALSE)</f>
        <v>#N/A</v>
      </c>
      <c r="AP310" s="4" t="e">
        <f>VLOOKUP("ppsTh", Sheet2!$A$2:$I$18, MATCH(S310, Sheet2!$A$1:$I$1, 0), FALSE)</f>
        <v>#N/A</v>
      </c>
      <c r="AQ310" s="4" t="e">
        <f>VLOOKUP("ppsPr", Sheet2!$A$2:$I$18, MATCH(T310, Sheet2!$A$1:$I$1, 0), FALSE)</f>
        <v>#N/A</v>
      </c>
      <c r="AR310" s="4" t="e">
        <f>VLOOKUP("wmpPr", Sheet2!$A$2:$I$18, MATCH(U310, Sheet2!$A$1:$I$1, 0), FALSE)</f>
        <v>#N/A</v>
      </c>
      <c r="AS310" s="4" t="e">
        <f>VLOOKUP("pcTh", Sheet2!$A$2:$I$18, MATCH(V310, Sheet2!$A$1:$I$1, 0), FALSE)</f>
        <v>#N/A</v>
      </c>
      <c r="AT310" s="4" t="e">
        <f>VLOOKUP("pcPr", Sheet2!$A$2:$I$18, MATCH(W310, Sheet2!$A$1:$I$1, 0), FALSE)</f>
        <v>#N/A</v>
      </c>
    </row>
    <row r="311" spans="1:46" x14ac:dyDescent="0.2">
      <c r="A311" s="5">
        <v>243</v>
      </c>
      <c r="B311" s="5" t="s">
        <v>701</v>
      </c>
      <c r="C311" s="5" t="s">
        <v>1078</v>
      </c>
      <c r="D311" s="5" t="s">
        <v>1079</v>
      </c>
      <c r="E311" s="5" t="s">
        <v>16</v>
      </c>
      <c r="F311" s="5" t="s">
        <v>27</v>
      </c>
      <c r="G311" s="5" t="s">
        <v>28</v>
      </c>
      <c r="H311" s="5" t="s">
        <v>28</v>
      </c>
      <c r="I311" s="5" t="s">
        <v>26</v>
      </c>
      <c r="J311" s="5" t="s">
        <v>28</v>
      </c>
      <c r="K311" s="5" t="s">
        <v>27</v>
      </c>
      <c r="L311" s="5" t="s">
        <v>28</v>
      </c>
      <c r="M311" s="5" t="s">
        <v>27</v>
      </c>
      <c r="N311" s="5" t="s">
        <v>18</v>
      </c>
      <c r="Y311" s="4">
        <f t="shared" si="13"/>
        <v>4.6000000000000005</v>
      </c>
      <c r="Z311" s="4" t="e">
        <f t="shared" si="14"/>
        <v>#N/A</v>
      </c>
      <c r="AA311" s="4">
        <f t="shared" si="12"/>
        <v>4.6000000000000005</v>
      </c>
      <c r="AC311" s="4">
        <f>VLOOKUP("phyTh", Sheet2!$A$2:$I$10, MATCH(F311, Sheet2!$A$1:$I$1, 0), FALSE)</f>
        <v>0</v>
      </c>
      <c r="AD311" s="4">
        <f>VLOOKUP("phyPr", Sheet2!$A$2:$I$10, MATCH(G311, Sheet2!$A$1:$I$1, 0), FALSE)</f>
        <v>0.35</v>
      </c>
      <c r="AE311" s="4">
        <f>VLOOKUP("m1Th", Sheet2!$A$2:$I$10, MATCH(H311, Sheet2!$A$1:$I$1, 0), FALSE)</f>
        <v>1.4</v>
      </c>
      <c r="AF311" s="4">
        <f>VLOOKUP("beeTh", Sheet2!$A$2:$I$10, MATCH(I311, Sheet2!$A$1:$I$1, 0), FALSE)</f>
        <v>0.9</v>
      </c>
      <c r="AG311" s="4">
        <f>VLOOKUP("beePr", Sheet2!$A$2:$I$10, MATCH(J311, Sheet2!$A$1:$I$1, 0), FALSE)</f>
        <v>0.35</v>
      </c>
      <c r="AH311" s="4">
        <f>VLOOKUP("egTh", Sheet2!$A$2:$I$10, MATCH(K311, Sheet2!$A$1:$I$1, 0), FALSE)</f>
        <v>0</v>
      </c>
      <c r="AI311" s="4">
        <f>VLOOKUP("egPr", Sheet2!$A$2:$I$10, MATCH(L311, Sheet2!$A$1:$I$1, 0), FALSE)</f>
        <v>0.7</v>
      </c>
      <c r="AJ311" s="4">
        <f>VLOOKUP("emTh", Sheet2!$A$2:$I$10, MATCH(M311, Sheet2!$A$1:$I$1, 0), FALSE)</f>
        <v>0</v>
      </c>
      <c r="AK311" s="4">
        <f>VLOOKUP("eePr", Sheet2!$A$2:$I$10, MATCH(N311, Sheet2!$A$1:$I$1, 0), FALSE)</f>
        <v>0.9</v>
      </c>
      <c r="AM311" s="4" t="e">
        <f>VLOOKUP("m2Th", Sheet2!$A$2:$I$18, MATCH(P311, Sheet2!$A$1:$I$1, 0), FALSE)</f>
        <v>#N/A</v>
      </c>
      <c r="AN311" s="4" t="e">
        <f>VLOOKUP("chemTh", Sheet2!$A$2:$I$18, MATCH(Q311, Sheet2!$A$1:$I$1, 0), FALSE)</f>
        <v>#N/A</v>
      </c>
      <c r="AO311" s="4" t="e">
        <f>VLOOKUP("chemPr", Sheet2!$A$2:$I$18, MATCH(R311, Sheet2!$A$1:$I$1, 0), FALSE)</f>
        <v>#N/A</v>
      </c>
      <c r="AP311" s="4" t="e">
        <f>VLOOKUP("ppsTh", Sheet2!$A$2:$I$18, MATCH(S311, Sheet2!$A$1:$I$1, 0), FALSE)</f>
        <v>#N/A</v>
      </c>
      <c r="AQ311" s="4" t="e">
        <f>VLOOKUP("ppsPr", Sheet2!$A$2:$I$18, MATCH(T311, Sheet2!$A$1:$I$1, 0), FALSE)</f>
        <v>#N/A</v>
      </c>
      <c r="AR311" s="4" t="e">
        <f>VLOOKUP("wmpPr", Sheet2!$A$2:$I$18, MATCH(U311, Sheet2!$A$1:$I$1, 0), FALSE)</f>
        <v>#N/A</v>
      </c>
      <c r="AS311" s="4" t="e">
        <f>VLOOKUP("pcTh", Sheet2!$A$2:$I$18, MATCH(V311, Sheet2!$A$1:$I$1, 0), FALSE)</f>
        <v>#N/A</v>
      </c>
      <c r="AT311" s="4" t="e">
        <f>VLOOKUP("pcPr", Sheet2!$A$2:$I$18, MATCH(W311, Sheet2!$A$1:$I$1, 0), FALSE)</f>
        <v>#N/A</v>
      </c>
    </row>
    <row r="312" spans="1:46" x14ac:dyDescent="0.2">
      <c r="A312" s="5">
        <v>71</v>
      </c>
      <c r="B312" s="5" t="s">
        <v>702</v>
      </c>
      <c r="C312" s="5" t="s">
        <v>1080</v>
      </c>
      <c r="D312" s="5" t="s">
        <v>1081</v>
      </c>
      <c r="E312" s="5" t="s">
        <v>16</v>
      </c>
      <c r="F312" s="5" t="s">
        <v>17</v>
      </c>
      <c r="G312" s="5" t="s">
        <v>19</v>
      </c>
      <c r="H312" s="5" t="s">
        <v>17</v>
      </c>
      <c r="I312" s="5" t="s">
        <v>18</v>
      </c>
      <c r="J312" s="5" t="s">
        <v>19</v>
      </c>
      <c r="K312" s="5" t="s">
        <v>17</v>
      </c>
      <c r="L312" s="5" t="s">
        <v>18</v>
      </c>
      <c r="M312" s="5" t="s">
        <v>26</v>
      </c>
      <c r="N312" s="5" t="s">
        <v>18</v>
      </c>
      <c r="Y312" s="4">
        <f t="shared" si="13"/>
        <v>8.35</v>
      </c>
      <c r="Z312" s="4" t="e">
        <f t="shared" si="14"/>
        <v>#N/A</v>
      </c>
      <c r="AA312" s="4">
        <f t="shared" si="12"/>
        <v>8.35</v>
      </c>
      <c r="AC312" s="4">
        <f>VLOOKUP("phyTh", Sheet2!$A$2:$I$10, MATCH(F312, Sheet2!$A$1:$I$1, 0), FALSE)</f>
        <v>1.2</v>
      </c>
      <c r="AD312" s="4">
        <f>VLOOKUP("phyPr", Sheet2!$A$2:$I$10, MATCH(G312, Sheet2!$A$1:$I$1, 0), FALSE)</f>
        <v>0.5</v>
      </c>
      <c r="AE312" s="4">
        <f>VLOOKUP("m1Th", Sheet2!$A$2:$I$10, MATCH(H312, Sheet2!$A$1:$I$1, 0), FALSE)</f>
        <v>1.6</v>
      </c>
      <c r="AF312" s="4">
        <f>VLOOKUP("beeTh", Sheet2!$A$2:$I$10, MATCH(I312, Sheet2!$A$1:$I$1, 0), FALSE)</f>
        <v>1.35</v>
      </c>
      <c r="AG312" s="4">
        <f>VLOOKUP("beePr", Sheet2!$A$2:$I$10, MATCH(J312, Sheet2!$A$1:$I$1, 0), FALSE)</f>
        <v>0.5</v>
      </c>
      <c r="AH312" s="4">
        <f>VLOOKUP("egTh", Sheet2!$A$2:$I$10, MATCH(K312, Sheet2!$A$1:$I$1, 0), FALSE)</f>
        <v>0.8</v>
      </c>
      <c r="AI312" s="4">
        <f>VLOOKUP("egPr", Sheet2!$A$2:$I$10, MATCH(L312, Sheet2!$A$1:$I$1, 0), FALSE)</f>
        <v>0.9</v>
      </c>
      <c r="AJ312" s="4">
        <f>VLOOKUP("emTh", Sheet2!$A$2:$I$10, MATCH(M312, Sheet2!$A$1:$I$1, 0), FALSE)</f>
        <v>0.6</v>
      </c>
      <c r="AK312" s="4">
        <f>VLOOKUP("eePr", Sheet2!$A$2:$I$10, MATCH(N312, Sheet2!$A$1:$I$1, 0), FALSE)</f>
        <v>0.9</v>
      </c>
      <c r="AM312" s="4" t="e">
        <f>VLOOKUP("m2Th", Sheet2!$A$2:$I$18, MATCH(P312, Sheet2!$A$1:$I$1, 0), FALSE)</f>
        <v>#N/A</v>
      </c>
      <c r="AN312" s="4" t="e">
        <f>VLOOKUP("chemTh", Sheet2!$A$2:$I$18, MATCH(Q312, Sheet2!$A$1:$I$1, 0), FALSE)</f>
        <v>#N/A</v>
      </c>
      <c r="AO312" s="4" t="e">
        <f>VLOOKUP("chemPr", Sheet2!$A$2:$I$18, MATCH(R312, Sheet2!$A$1:$I$1, 0), FALSE)</f>
        <v>#N/A</v>
      </c>
      <c r="AP312" s="4" t="e">
        <f>VLOOKUP("ppsTh", Sheet2!$A$2:$I$18, MATCH(S312, Sheet2!$A$1:$I$1, 0), FALSE)</f>
        <v>#N/A</v>
      </c>
      <c r="AQ312" s="4" t="e">
        <f>VLOOKUP("ppsPr", Sheet2!$A$2:$I$18, MATCH(T312, Sheet2!$A$1:$I$1, 0), FALSE)</f>
        <v>#N/A</v>
      </c>
      <c r="AR312" s="4" t="e">
        <f>VLOOKUP("wmpPr", Sheet2!$A$2:$I$18, MATCH(U312, Sheet2!$A$1:$I$1, 0), FALSE)</f>
        <v>#N/A</v>
      </c>
      <c r="AS312" s="4" t="e">
        <f>VLOOKUP("pcTh", Sheet2!$A$2:$I$18, MATCH(V312, Sheet2!$A$1:$I$1, 0), FALSE)</f>
        <v>#N/A</v>
      </c>
      <c r="AT312" s="4" t="e">
        <f>VLOOKUP("pcPr", Sheet2!$A$2:$I$18, MATCH(W312, Sheet2!$A$1:$I$1, 0), FALSE)</f>
        <v>#N/A</v>
      </c>
    </row>
    <row r="313" spans="1:46" x14ac:dyDescent="0.2">
      <c r="A313" s="5">
        <v>253</v>
      </c>
      <c r="B313" s="5" t="s">
        <v>703</v>
      </c>
      <c r="C313" s="5" t="s">
        <v>1082</v>
      </c>
      <c r="D313" s="5" t="s">
        <v>1083</v>
      </c>
      <c r="E313" s="5" t="s">
        <v>16</v>
      </c>
      <c r="F313" s="5" t="s">
        <v>27</v>
      </c>
      <c r="G313" s="5" t="s">
        <v>18</v>
      </c>
      <c r="H313" s="5" t="s">
        <v>29</v>
      </c>
      <c r="I313" s="5" t="s">
        <v>45</v>
      </c>
      <c r="J313" s="5" t="s">
        <v>28</v>
      </c>
      <c r="K313" s="5" t="s">
        <v>45</v>
      </c>
      <c r="L313" s="5" t="s">
        <v>28</v>
      </c>
      <c r="M313" s="5" t="s">
        <v>27</v>
      </c>
      <c r="N313" s="5" t="s">
        <v>17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>
        <f t="shared" si="13"/>
        <v>4.3499999999999996</v>
      </c>
      <c r="Z313" s="4" t="e">
        <f t="shared" si="14"/>
        <v>#N/A</v>
      </c>
      <c r="AA313" s="4">
        <f t="shared" si="12"/>
        <v>4.3499999999999996</v>
      </c>
      <c r="AC313" s="4">
        <f>VLOOKUP("phyTh", Sheet2!$A$2:$I$10, MATCH(F313, Sheet2!$A$1:$I$1, 0), FALSE)</f>
        <v>0</v>
      </c>
      <c r="AD313" s="4">
        <f>VLOOKUP("phyPr", Sheet2!$A$2:$I$10, MATCH(G313, Sheet2!$A$1:$I$1, 0), FALSE)</f>
        <v>0.45</v>
      </c>
      <c r="AE313" s="4">
        <f>VLOOKUP("m1Th", Sheet2!$A$2:$I$10, MATCH(H313, Sheet2!$A$1:$I$1, 0), FALSE)</f>
        <v>0.8</v>
      </c>
      <c r="AF313" s="4">
        <f>VLOOKUP("beeTh", Sheet2!$A$2:$I$10, MATCH(I313, Sheet2!$A$1:$I$1, 0), FALSE)</f>
        <v>0.75</v>
      </c>
      <c r="AG313" s="4">
        <f>VLOOKUP("beePr", Sheet2!$A$2:$I$10, MATCH(J313, Sheet2!$A$1:$I$1, 0), FALSE)</f>
        <v>0.35</v>
      </c>
      <c r="AH313" s="4">
        <f>VLOOKUP("egTh", Sheet2!$A$2:$I$10, MATCH(K313, Sheet2!$A$1:$I$1, 0), FALSE)</f>
        <v>0.5</v>
      </c>
      <c r="AI313" s="4">
        <f>VLOOKUP("egPr", Sheet2!$A$2:$I$10, MATCH(L313, Sheet2!$A$1:$I$1, 0), FALSE)</f>
        <v>0.7</v>
      </c>
      <c r="AJ313" s="4">
        <f>VLOOKUP("emTh", Sheet2!$A$2:$I$10, MATCH(M313, Sheet2!$A$1:$I$1, 0), FALSE)</f>
        <v>0</v>
      </c>
      <c r="AK313" s="4">
        <f>VLOOKUP("eePr", Sheet2!$A$2:$I$10, MATCH(N313, Sheet2!$A$1:$I$1, 0), FALSE)</f>
        <v>0.8</v>
      </c>
      <c r="AM313" s="4" t="e">
        <f>VLOOKUP("m2Th", Sheet2!$A$2:$I$18, MATCH(P313, Sheet2!$A$1:$I$1, 0), FALSE)</f>
        <v>#N/A</v>
      </c>
      <c r="AN313" s="4" t="e">
        <f>VLOOKUP("chemTh", Sheet2!$A$2:$I$18, MATCH(Q313, Sheet2!$A$1:$I$1, 0), FALSE)</f>
        <v>#N/A</v>
      </c>
      <c r="AO313" s="4" t="e">
        <f>VLOOKUP("chemPr", Sheet2!$A$2:$I$18, MATCH(R313, Sheet2!$A$1:$I$1, 0), FALSE)</f>
        <v>#N/A</v>
      </c>
      <c r="AP313" s="4" t="e">
        <f>VLOOKUP("ppsTh", Sheet2!$A$2:$I$18, MATCH(S313, Sheet2!$A$1:$I$1, 0), FALSE)</f>
        <v>#N/A</v>
      </c>
      <c r="AQ313" s="4" t="e">
        <f>VLOOKUP("ppsPr", Sheet2!$A$2:$I$18, MATCH(T313, Sheet2!$A$1:$I$1, 0), FALSE)</f>
        <v>#N/A</v>
      </c>
      <c r="AR313" s="4" t="e">
        <f>VLOOKUP("wmpPr", Sheet2!$A$2:$I$18, MATCH(U313, Sheet2!$A$1:$I$1, 0), FALSE)</f>
        <v>#N/A</v>
      </c>
      <c r="AS313" s="4" t="e">
        <f>VLOOKUP("pcTh", Sheet2!$A$2:$I$18, MATCH(V313, Sheet2!$A$1:$I$1, 0), FALSE)</f>
        <v>#N/A</v>
      </c>
      <c r="AT313" s="4" t="e">
        <f>VLOOKUP("pcPr", Sheet2!$A$2:$I$18, MATCH(W313, Sheet2!$A$1:$I$1, 0), FALSE)</f>
        <v>#N/A</v>
      </c>
    </row>
    <row r="314" spans="1:46" x14ac:dyDescent="0.2">
      <c r="A314" s="5">
        <v>237</v>
      </c>
      <c r="B314" s="5" t="s">
        <v>704</v>
      </c>
      <c r="C314" s="5" t="s">
        <v>1084</v>
      </c>
      <c r="D314" s="5" t="s">
        <v>1085</v>
      </c>
      <c r="E314" s="5" t="s">
        <v>16</v>
      </c>
      <c r="F314" s="5" t="s">
        <v>27</v>
      </c>
      <c r="G314" s="5" t="s">
        <v>17</v>
      </c>
      <c r="H314" s="5" t="s">
        <v>28</v>
      </c>
      <c r="I314" s="5" t="s">
        <v>29</v>
      </c>
      <c r="J314" s="5" t="s">
        <v>17</v>
      </c>
      <c r="K314" s="5" t="s">
        <v>45</v>
      </c>
      <c r="L314" s="5" t="s">
        <v>17</v>
      </c>
      <c r="M314" s="5" t="s">
        <v>27</v>
      </c>
      <c r="N314" s="5" t="s">
        <v>18</v>
      </c>
      <c r="Y314" s="4">
        <f t="shared" si="13"/>
        <v>5</v>
      </c>
      <c r="Z314" s="4" t="e">
        <f t="shared" si="14"/>
        <v>#N/A</v>
      </c>
      <c r="AA314" s="4">
        <f t="shared" si="12"/>
        <v>5</v>
      </c>
      <c r="AC314" s="4">
        <f>VLOOKUP("phyTh", Sheet2!$A$2:$I$10, MATCH(F314, Sheet2!$A$1:$I$1, 0), FALSE)</f>
        <v>0</v>
      </c>
      <c r="AD314" s="4">
        <f>VLOOKUP("phyPr", Sheet2!$A$2:$I$10, MATCH(G314, Sheet2!$A$1:$I$1, 0), FALSE)</f>
        <v>0.4</v>
      </c>
      <c r="AE314" s="4">
        <f>VLOOKUP("m1Th", Sheet2!$A$2:$I$10, MATCH(H314, Sheet2!$A$1:$I$1, 0), FALSE)</f>
        <v>1.4</v>
      </c>
      <c r="AF314" s="4">
        <f>VLOOKUP("beeTh", Sheet2!$A$2:$I$10, MATCH(I314, Sheet2!$A$1:$I$1, 0), FALSE)</f>
        <v>0.6</v>
      </c>
      <c r="AG314" s="4">
        <f>VLOOKUP("beePr", Sheet2!$A$2:$I$10, MATCH(J314, Sheet2!$A$1:$I$1, 0), FALSE)</f>
        <v>0.4</v>
      </c>
      <c r="AH314" s="4">
        <f>VLOOKUP("egTh", Sheet2!$A$2:$I$10, MATCH(K314, Sheet2!$A$1:$I$1, 0), FALSE)</f>
        <v>0.5</v>
      </c>
      <c r="AI314" s="4">
        <f>VLOOKUP("egPr", Sheet2!$A$2:$I$10, MATCH(L314, Sheet2!$A$1:$I$1, 0), FALSE)</f>
        <v>0.8</v>
      </c>
      <c r="AJ314" s="4">
        <f>VLOOKUP("emTh", Sheet2!$A$2:$I$10, MATCH(M314, Sheet2!$A$1:$I$1, 0), FALSE)</f>
        <v>0</v>
      </c>
      <c r="AK314" s="4">
        <f>VLOOKUP("eePr", Sheet2!$A$2:$I$10, MATCH(N314, Sheet2!$A$1:$I$1, 0), FALSE)</f>
        <v>0.9</v>
      </c>
      <c r="AM314" s="4" t="e">
        <f>VLOOKUP("m2Th", Sheet2!$A$2:$I$18, MATCH(P314, Sheet2!$A$1:$I$1, 0), FALSE)</f>
        <v>#N/A</v>
      </c>
      <c r="AN314" s="4" t="e">
        <f>VLOOKUP("chemTh", Sheet2!$A$2:$I$18, MATCH(Q314, Sheet2!$A$1:$I$1, 0), FALSE)</f>
        <v>#N/A</v>
      </c>
      <c r="AO314" s="4" t="e">
        <f>VLOOKUP("chemPr", Sheet2!$A$2:$I$18, MATCH(R314, Sheet2!$A$1:$I$1, 0), FALSE)</f>
        <v>#N/A</v>
      </c>
      <c r="AP314" s="4" t="e">
        <f>VLOOKUP("ppsTh", Sheet2!$A$2:$I$18, MATCH(S314, Sheet2!$A$1:$I$1, 0), FALSE)</f>
        <v>#N/A</v>
      </c>
      <c r="AQ314" s="4" t="e">
        <f>VLOOKUP("ppsPr", Sheet2!$A$2:$I$18, MATCH(T314, Sheet2!$A$1:$I$1, 0), FALSE)</f>
        <v>#N/A</v>
      </c>
      <c r="AR314" s="4" t="e">
        <f>VLOOKUP("wmpPr", Sheet2!$A$2:$I$18, MATCH(U314, Sheet2!$A$1:$I$1, 0), FALSE)</f>
        <v>#N/A</v>
      </c>
      <c r="AS314" s="4" t="e">
        <f>VLOOKUP("pcTh", Sheet2!$A$2:$I$18, MATCH(V314, Sheet2!$A$1:$I$1, 0), FALSE)</f>
        <v>#N/A</v>
      </c>
      <c r="AT314" s="4" t="e">
        <f>VLOOKUP("pcPr", Sheet2!$A$2:$I$18, MATCH(W314, Sheet2!$A$1:$I$1, 0), FALSE)</f>
        <v>#N/A</v>
      </c>
    </row>
    <row r="315" spans="1:46" x14ac:dyDescent="0.2">
      <c r="A315" s="5">
        <v>231</v>
      </c>
      <c r="B315" s="5" t="s">
        <v>705</v>
      </c>
      <c r="C315" s="5" t="s">
        <v>1086</v>
      </c>
      <c r="D315" s="5" t="s">
        <v>1087</v>
      </c>
      <c r="E315" s="5" t="s">
        <v>16</v>
      </c>
      <c r="F315" s="5" t="s">
        <v>29</v>
      </c>
      <c r="G315" s="5" t="s">
        <v>18</v>
      </c>
      <c r="H315" s="5" t="s">
        <v>26</v>
      </c>
      <c r="I315" s="5" t="s">
        <v>45</v>
      </c>
      <c r="J315" s="5" t="s">
        <v>18</v>
      </c>
      <c r="K315" s="5" t="s">
        <v>27</v>
      </c>
      <c r="L315" s="5" t="s">
        <v>17</v>
      </c>
      <c r="M315" s="5" t="s">
        <v>27</v>
      </c>
      <c r="N315" s="5" t="s">
        <v>18</v>
      </c>
      <c r="Y315" s="4">
        <f t="shared" si="13"/>
        <v>5.15</v>
      </c>
      <c r="Z315" s="4" t="e">
        <f t="shared" si="14"/>
        <v>#N/A</v>
      </c>
      <c r="AA315" s="4">
        <f t="shared" si="12"/>
        <v>5.15</v>
      </c>
      <c r="AC315" s="4">
        <f>VLOOKUP("phyTh", Sheet2!$A$2:$I$10, MATCH(F315, Sheet2!$A$1:$I$1, 0), FALSE)</f>
        <v>0.6</v>
      </c>
      <c r="AD315" s="4">
        <f>VLOOKUP("phyPr", Sheet2!$A$2:$I$10, MATCH(G315, Sheet2!$A$1:$I$1, 0), FALSE)</f>
        <v>0.45</v>
      </c>
      <c r="AE315" s="4">
        <f>VLOOKUP("m1Th", Sheet2!$A$2:$I$10, MATCH(H315, Sheet2!$A$1:$I$1, 0), FALSE)</f>
        <v>1.2</v>
      </c>
      <c r="AF315" s="4">
        <f>VLOOKUP("beeTh", Sheet2!$A$2:$I$10, MATCH(I315, Sheet2!$A$1:$I$1, 0), FALSE)</f>
        <v>0.75</v>
      </c>
      <c r="AG315" s="4">
        <f>VLOOKUP("beePr", Sheet2!$A$2:$I$10, MATCH(J315, Sheet2!$A$1:$I$1, 0), FALSE)</f>
        <v>0.45</v>
      </c>
      <c r="AH315" s="4">
        <f>VLOOKUP("egTh", Sheet2!$A$2:$I$10, MATCH(K315, Sheet2!$A$1:$I$1, 0), FALSE)</f>
        <v>0</v>
      </c>
      <c r="AI315" s="4">
        <f>VLOOKUP("egPr", Sheet2!$A$2:$I$10, MATCH(L315, Sheet2!$A$1:$I$1, 0), FALSE)</f>
        <v>0.8</v>
      </c>
      <c r="AJ315" s="4">
        <f>VLOOKUP("emTh", Sheet2!$A$2:$I$10, MATCH(M315, Sheet2!$A$1:$I$1, 0), FALSE)</f>
        <v>0</v>
      </c>
      <c r="AK315" s="4">
        <f>VLOOKUP("eePr", Sheet2!$A$2:$I$10, MATCH(N315, Sheet2!$A$1:$I$1, 0), FALSE)</f>
        <v>0.9</v>
      </c>
      <c r="AM315" s="4" t="e">
        <f>VLOOKUP("m2Th", Sheet2!$A$2:$I$18, MATCH(P315, Sheet2!$A$1:$I$1, 0), FALSE)</f>
        <v>#N/A</v>
      </c>
      <c r="AN315" s="4" t="e">
        <f>VLOOKUP("chemTh", Sheet2!$A$2:$I$18, MATCH(Q315, Sheet2!$A$1:$I$1, 0), FALSE)</f>
        <v>#N/A</v>
      </c>
      <c r="AO315" s="4" t="e">
        <f>VLOOKUP("chemPr", Sheet2!$A$2:$I$18, MATCH(R315, Sheet2!$A$1:$I$1, 0), FALSE)</f>
        <v>#N/A</v>
      </c>
      <c r="AP315" s="4" t="e">
        <f>VLOOKUP("ppsTh", Sheet2!$A$2:$I$18, MATCH(S315, Sheet2!$A$1:$I$1, 0), FALSE)</f>
        <v>#N/A</v>
      </c>
      <c r="AQ315" s="4" t="e">
        <f>VLOOKUP("ppsPr", Sheet2!$A$2:$I$18, MATCH(T315, Sheet2!$A$1:$I$1, 0), FALSE)</f>
        <v>#N/A</v>
      </c>
      <c r="AR315" s="4" t="e">
        <f>VLOOKUP("wmpPr", Sheet2!$A$2:$I$18, MATCH(U315, Sheet2!$A$1:$I$1, 0), FALSE)</f>
        <v>#N/A</v>
      </c>
      <c r="AS315" s="4" t="e">
        <f>VLOOKUP("pcTh", Sheet2!$A$2:$I$18, MATCH(V315, Sheet2!$A$1:$I$1, 0), FALSE)</f>
        <v>#N/A</v>
      </c>
      <c r="AT315" s="4" t="e">
        <f>VLOOKUP("pcPr", Sheet2!$A$2:$I$18, MATCH(W315, Sheet2!$A$1:$I$1, 0), FALSE)</f>
        <v>#N/A</v>
      </c>
    </row>
    <row r="316" spans="1:46" x14ac:dyDescent="0.2">
      <c r="A316" s="5">
        <v>311</v>
      </c>
      <c r="B316" s="5" t="s">
        <v>706</v>
      </c>
      <c r="C316" s="5" t="s">
        <v>1088</v>
      </c>
      <c r="D316" s="5" t="s">
        <v>1089</v>
      </c>
      <c r="E316" s="5" t="s">
        <v>16</v>
      </c>
      <c r="F316" s="5" t="s">
        <v>27</v>
      </c>
      <c r="G316" s="5" t="s">
        <v>17</v>
      </c>
      <c r="H316" s="5" t="s">
        <v>27</v>
      </c>
      <c r="I316" s="5" t="s">
        <v>27</v>
      </c>
      <c r="J316" s="5" t="s">
        <v>28</v>
      </c>
      <c r="K316" s="5" t="s">
        <v>27</v>
      </c>
      <c r="L316" s="5" t="s">
        <v>17</v>
      </c>
      <c r="M316" s="5" t="s">
        <v>27</v>
      </c>
      <c r="N316" s="5" t="s">
        <v>28</v>
      </c>
      <c r="Y316" s="4">
        <f t="shared" si="13"/>
        <v>2.25</v>
      </c>
      <c r="Z316" s="4" t="e">
        <f t="shared" si="14"/>
        <v>#N/A</v>
      </c>
      <c r="AA316" s="4">
        <f t="shared" si="12"/>
        <v>2.25</v>
      </c>
      <c r="AC316" s="4">
        <f>VLOOKUP("phyTh", Sheet2!$A$2:$I$10, MATCH(F316, Sheet2!$A$1:$I$1, 0), FALSE)</f>
        <v>0</v>
      </c>
      <c r="AD316" s="4">
        <f>VLOOKUP("phyPr", Sheet2!$A$2:$I$10, MATCH(G316, Sheet2!$A$1:$I$1, 0), FALSE)</f>
        <v>0.4</v>
      </c>
      <c r="AE316" s="4">
        <f>VLOOKUP("m1Th", Sheet2!$A$2:$I$10, MATCH(H316, Sheet2!$A$1:$I$1, 0), FALSE)</f>
        <v>0</v>
      </c>
      <c r="AF316" s="4">
        <f>VLOOKUP("beeTh", Sheet2!$A$2:$I$10, MATCH(I316, Sheet2!$A$1:$I$1, 0), FALSE)</f>
        <v>0</v>
      </c>
      <c r="AG316" s="4">
        <f>VLOOKUP("beePr", Sheet2!$A$2:$I$10, MATCH(J316, Sheet2!$A$1:$I$1, 0), FALSE)</f>
        <v>0.35</v>
      </c>
      <c r="AH316" s="4">
        <f>VLOOKUP("egTh", Sheet2!$A$2:$I$10, MATCH(K316, Sheet2!$A$1:$I$1, 0), FALSE)</f>
        <v>0</v>
      </c>
      <c r="AI316" s="4">
        <f>VLOOKUP("egPr", Sheet2!$A$2:$I$10, MATCH(L316, Sheet2!$A$1:$I$1, 0), FALSE)</f>
        <v>0.8</v>
      </c>
      <c r="AJ316" s="4">
        <f>VLOOKUP("emTh", Sheet2!$A$2:$I$10, MATCH(M316, Sheet2!$A$1:$I$1, 0), FALSE)</f>
        <v>0</v>
      </c>
      <c r="AK316" s="4">
        <f>VLOOKUP("eePr", Sheet2!$A$2:$I$10, MATCH(N316, Sheet2!$A$1:$I$1, 0), FALSE)</f>
        <v>0.7</v>
      </c>
      <c r="AM316" s="4" t="e">
        <f>VLOOKUP("m2Th", Sheet2!$A$2:$I$18, MATCH(P316, Sheet2!$A$1:$I$1, 0), FALSE)</f>
        <v>#N/A</v>
      </c>
      <c r="AN316" s="4" t="e">
        <f>VLOOKUP("chemTh", Sheet2!$A$2:$I$18, MATCH(Q316, Sheet2!$A$1:$I$1, 0), FALSE)</f>
        <v>#N/A</v>
      </c>
      <c r="AO316" s="4" t="e">
        <f>VLOOKUP("chemPr", Sheet2!$A$2:$I$18, MATCH(R316, Sheet2!$A$1:$I$1, 0), FALSE)</f>
        <v>#N/A</v>
      </c>
      <c r="AP316" s="4" t="e">
        <f>VLOOKUP("ppsTh", Sheet2!$A$2:$I$18, MATCH(S316, Sheet2!$A$1:$I$1, 0), FALSE)</f>
        <v>#N/A</v>
      </c>
      <c r="AQ316" s="4" t="e">
        <f>VLOOKUP("ppsPr", Sheet2!$A$2:$I$18, MATCH(T316, Sheet2!$A$1:$I$1, 0), FALSE)</f>
        <v>#N/A</v>
      </c>
      <c r="AR316" s="4" t="e">
        <f>VLOOKUP("wmpPr", Sheet2!$A$2:$I$18, MATCH(U316, Sheet2!$A$1:$I$1, 0), FALSE)</f>
        <v>#N/A</v>
      </c>
      <c r="AS316" s="4" t="e">
        <f>VLOOKUP("pcTh", Sheet2!$A$2:$I$18, MATCH(V316, Sheet2!$A$1:$I$1, 0), FALSE)</f>
        <v>#N/A</v>
      </c>
      <c r="AT316" s="4" t="e">
        <f>VLOOKUP("pcPr", Sheet2!$A$2:$I$18, MATCH(W316, Sheet2!$A$1:$I$1, 0), FALSE)</f>
        <v>#N/A</v>
      </c>
    </row>
    <row r="317" spans="1:46" x14ac:dyDescent="0.2">
      <c r="A317" s="5">
        <v>212</v>
      </c>
      <c r="B317" s="5" t="s">
        <v>707</v>
      </c>
      <c r="C317" s="5" t="s">
        <v>1090</v>
      </c>
      <c r="D317" s="5" t="s">
        <v>1091</v>
      </c>
      <c r="E317" s="5" t="s">
        <v>16</v>
      </c>
      <c r="F317" s="5" t="s">
        <v>26</v>
      </c>
      <c r="G317" s="5" t="s">
        <v>17</v>
      </c>
      <c r="H317" s="5" t="s">
        <v>45</v>
      </c>
      <c r="I317" s="5" t="s">
        <v>26</v>
      </c>
      <c r="J317" s="5" t="s">
        <v>17</v>
      </c>
      <c r="K317" s="5" t="s">
        <v>29</v>
      </c>
      <c r="L317" s="5" t="s">
        <v>17</v>
      </c>
      <c r="M317" s="5" t="s">
        <v>27</v>
      </c>
      <c r="N317" s="5" t="s">
        <v>17</v>
      </c>
      <c r="Y317" s="4">
        <f t="shared" si="13"/>
        <v>5.6</v>
      </c>
      <c r="Z317" s="4" t="e">
        <f t="shared" si="14"/>
        <v>#N/A</v>
      </c>
      <c r="AA317" s="4">
        <f t="shared" si="12"/>
        <v>5.6</v>
      </c>
      <c r="AC317" s="4">
        <f>VLOOKUP("phyTh", Sheet2!$A$2:$I$10, MATCH(F317, Sheet2!$A$1:$I$1, 0), FALSE)</f>
        <v>0.9</v>
      </c>
      <c r="AD317" s="4">
        <f>VLOOKUP("phyPr", Sheet2!$A$2:$I$10, MATCH(G317, Sheet2!$A$1:$I$1, 0), FALSE)</f>
        <v>0.4</v>
      </c>
      <c r="AE317" s="4">
        <f>VLOOKUP("m1Th", Sheet2!$A$2:$I$10, MATCH(H317, Sheet2!$A$1:$I$1, 0), FALSE)</f>
        <v>1</v>
      </c>
      <c r="AF317" s="4">
        <f>VLOOKUP("beeTh", Sheet2!$A$2:$I$10, MATCH(I317, Sheet2!$A$1:$I$1, 0), FALSE)</f>
        <v>0.9</v>
      </c>
      <c r="AG317" s="4">
        <f>VLOOKUP("beePr", Sheet2!$A$2:$I$10, MATCH(J317, Sheet2!$A$1:$I$1, 0), FALSE)</f>
        <v>0.4</v>
      </c>
      <c r="AH317" s="4">
        <f>VLOOKUP("egTh", Sheet2!$A$2:$I$10, MATCH(K317, Sheet2!$A$1:$I$1, 0), FALSE)</f>
        <v>0.4</v>
      </c>
      <c r="AI317" s="4">
        <f>VLOOKUP("egPr", Sheet2!$A$2:$I$10, MATCH(L317, Sheet2!$A$1:$I$1, 0), FALSE)</f>
        <v>0.8</v>
      </c>
      <c r="AJ317" s="4">
        <f>VLOOKUP("emTh", Sheet2!$A$2:$I$10, MATCH(M317, Sheet2!$A$1:$I$1, 0), FALSE)</f>
        <v>0</v>
      </c>
      <c r="AK317" s="4">
        <f>VLOOKUP("eePr", Sheet2!$A$2:$I$10, MATCH(N317, Sheet2!$A$1:$I$1, 0), FALSE)</f>
        <v>0.8</v>
      </c>
      <c r="AM317" s="4" t="e">
        <f>VLOOKUP("m2Th", Sheet2!$A$2:$I$18, MATCH(P317, Sheet2!$A$1:$I$1, 0), FALSE)</f>
        <v>#N/A</v>
      </c>
      <c r="AN317" s="4" t="e">
        <f>VLOOKUP("chemTh", Sheet2!$A$2:$I$18, MATCH(Q317, Sheet2!$A$1:$I$1, 0), FALSE)</f>
        <v>#N/A</v>
      </c>
      <c r="AO317" s="4" t="e">
        <f>VLOOKUP("chemPr", Sheet2!$A$2:$I$18, MATCH(R317, Sheet2!$A$1:$I$1, 0), FALSE)</f>
        <v>#N/A</v>
      </c>
      <c r="AP317" s="4" t="e">
        <f>VLOOKUP("ppsTh", Sheet2!$A$2:$I$18, MATCH(S317, Sheet2!$A$1:$I$1, 0), FALSE)</f>
        <v>#N/A</v>
      </c>
      <c r="AQ317" s="4" t="e">
        <f>VLOOKUP("ppsPr", Sheet2!$A$2:$I$18, MATCH(T317, Sheet2!$A$1:$I$1, 0), FALSE)</f>
        <v>#N/A</v>
      </c>
      <c r="AR317" s="4" t="e">
        <f>VLOOKUP("wmpPr", Sheet2!$A$2:$I$18, MATCH(U317, Sheet2!$A$1:$I$1, 0), FALSE)</f>
        <v>#N/A</v>
      </c>
      <c r="AS317" s="4" t="e">
        <f>VLOOKUP("pcTh", Sheet2!$A$2:$I$18, MATCH(V317, Sheet2!$A$1:$I$1, 0), FALSE)</f>
        <v>#N/A</v>
      </c>
      <c r="AT317" s="4" t="e">
        <f>VLOOKUP("pcPr", Sheet2!$A$2:$I$18, MATCH(W317, Sheet2!$A$1:$I$1, 0), FALSE)</f>
        <v>#N/A</v>
      </c>
    </row>
    <row r="318" spans="1:46" x14ac:dyDescent="0.2">
      <c r="A318" s="5">
        <v>254</v>
      </c>
      <c r="B318" s="5" t="s">
        <v>708</v>
      </c>
      <c r="C318" s="5" t="s">
        <v>1092</v>
      </c>
      <c r="D318" s="5" t="s">
        <v>1093</v>
      </c>
      <c r="E318" s="5" t="s">
        <v>16</v>
      </c>
      <c r="F318" s="5" t="s">
        <v>27</v>
      </c>
      <c r="G318" s="5" t="s">
        <v>17</v>
      </c>
      <c r="H318" s="5" t="s">
        <v>45</v>
      </c>
      <c r="I318" s="5" t="s">
        <v>26</v>
      </c>
      <c r="J318" s="5" t="s">
        <v>17</v>
      </c>
      <c r="K318" s="5" t="s">
        <v>27</v>
      </c>
      <c r="L318" s="5" t="s">
        <v>18</v>
      </c>
      <c r="M318" s="5" t="s">
        <v>27</v>
      </c>
      <c r="N318" s="5" t="s">
        <v>28</v>
      </c>
      <c r="Y318" s="4">
        <f t="shared" si="13"/>
        <v>4.3</v>
      </c>
      <c r="Z318" s="4" t="e">
        <f t="shared" si="14"/>
        <v>#N/A</v>
      </c>
      <c r="AA318" s="4">
        <f t="shared" si="12"/>
        <v>4.3</v>
      </c>
      <c r="AC318" s="4">
        <f>VLOOKUP("phyTh", Sheet2!$A$2:$I$10, MATCH(F318, Sheet2!$A$1:$I$1, 0), FALSE)</f>
        <v>0</v>
      </c>
      <c r="AD318" s="4">
        <f>VLOOKUP("phyPr", Sheet2!$A$2:$I$10, MATCH(G318, Sheet2!$A$1:$I$1, 0), FALSE)</f>
        <v>0.4</v>
      </c>
      <c r="AE318" s="4">
        <f>VLOOKUP("m1Th", Sheet2!$A$2:$I$10, MATCH(H318, Sheet2!$A$1:$I$1, 0), FALSE)</f>
        <v>1</v>
      </c>
      <c r="AF318" s="4">
        <f>VLOOKUP("beeTh", Sheet2!$A$2:$I$10, MATCH(I318, Sheet2!$A$1:$I$1, 0), FALSE)</f>
        <v>0.9</v>
      </c>
      <c r="AG318" s="4">
        <f>VLOOKUP("beePr", Sheet2!$A$2:$I$10, MATCH(J318, Sheet2!$A$1:$I$1, 0), FALSE)</f>
        <v>0.4</v>
      </c>
      <c r="AH318" s="4">
        <f>VLOOKUP("egTh", Sheet2!$A$2:$I$10, MATCH(K318, Sheet2!$A$1:$I$1, 0), FALSE)</f>
        <v>0</v>
      </c>
      <c r="AI318" s="4">
        <f>VLOOKUP("egPr", Sheet2!$A$2:$I$10, MATCH(L318, Sheet2!$A$1:$I$1, 0), FALSE)</f>
        <v>0.9</v>
      </c>
      <c r="AJ318" s="4">
        <f>VLOOKUP("emTh", Sheet2!$A$2:$I$10, MATCH(M318, Sheet2!$A$1:$I$1, 0), FALSE)</f>
        <v>0</v>
      </c>
      <c r="AK318" s="4">
        <f>VLOOKUP("eePr", Sheet2!$A$2:$I$10, MATCH(N318, Sheet2!$A$1:$I$1, 0), FALSE)</f>
        <v>0.7</v>
      </c>
      <c r="AM318" s="4" t="e">
        <f>VLOOKUP("m2Th", Sheet2!$A$2:$I$18, MATCH(P318, Sheet2!$A$1:$I$1, 0), FALSE)</f>
        <v>#N/A</v>
      </c>
      <c r="AN318" s="4" t="e">
        <f>VLOOKUP("chemTh", Sheet2!$A$2:$I$18, MATCH(Q318, Sheet2!$A$1:$I$1, 0), FALSE)</f>
        <v>#N/A</v>
      </c>
      <c r="AO318" s="4" t="e">
        <f>VLOOKUP("chemPr", Sheet2!$A$2:$I$18, MATCH(R318, Sheet2!$A$1:$I$1, 0), FALSE)</f>
        <v>#N/A</v>
      </c>
      <c r="AP318" s="4" t="e">
        <f>VLOOKUP("ppsTh", Sheet2!$A$2:$I$18, MATCH(S318, Sheet2!$A$1:$I$1, 0), FALSE)</f>
        <v>#N/A</v>
      </c>
      <c r="AQ318" s="4" t="e">
        <f>VLOOKUP("ppsPr", Sheet2!$A$2:$I$18, MATCH(T318, Sheet2!$A$1:$I$1, 0), FALSE)</f>
        <v>#N/A</v>
      </c>
      <c r="AR318" s="4" t="e">
        <f>VLOOKUP("wmpPr", Sheet2!$A$2:$I$18, MATCH(U318, Sheet2!$A$1:$I$1, 0), FALSE)</f>
        <v>#N/A</v>
      </c>
      <c r="AS318" s="4" t="e">
        <f>VLOOKUP("pcTh", Sheet2!$A$2:$I$18, MATCH(V318, Sheet2!$A$1:$I$1, 0), FALSE)</f>
        <v>#N/A</v>
      </c>
      <c r="AT318" s="4" t="e">
        <f>VLOOKUP("pcPr", Sheet2!$A$2:$I$18, MATCH(W318, Sheet2!$A$1:$I$1, 0), FALSE)</f>
        <v>#N/A</v>
      </c>
    </row>
    <row r="319" spans="1:46" x14ac:dyDescent="0.2">
      <c r="A319" s="5">
        <v>220</v>
      </c>
      <c r="B319" s="5" t="s">
        <v>709</v>
      </c>
      <c r="C319" s="5" t="s">
        <v>1094</v>
      </c>
      <c r="D319" s="5" t="s">
        <v>1095</v>
      </c>
      <c r="E319" s="5" t="s">
        <v>16</v>
      </c>
      <c r="F319" s="5" t="s">
        <v>26</v>
      </c>
      <c r="G319" s="5" t="s">
        <v>18</v>
      </c>
      <c r="H319" s="5" t="s">
        <v>26</v>
      </c>
      <c r="I319" s="5" t="s">
        <v>29</v>
      </c>
      <c r="J319" s="5" t="s">
        <v>28</v>
      </c>
      <c r="K319" s="5" t="s">
        <v>29</v>
      </c>
      <c r="L319" s="5" t="s">
        <v>17</v>
      </c>
      <c r="M319" s="5" t="s">
        <v>27</v>
      </c>
      <c r="N319" s="5" t="s">
        <v>28</v>
      </c>
      <c r="Y319" s="4">
        <f t="shared" si="13"/>
        <v>5.4</v>
      </c>
      <c r="Z319" s="4" t="e">
        <f t="shared" si="14"/>
        <v>#N/A</v>
      </c>
      <c r="AA319" s="4">
        <f t="shared" si="12"/>
        <v>5.4</v>
      </c>
      <c r="AC319" s="4">
        <f>VLOOKUP("phyTh", Sheet2!$A$2:$I$10, MATCH(F319, Sheet2!$A$1:$I$1, 0), FALSE)</f>
        <v>0.9</v>
      </c>
      <c r="AD319" s="4">
        <f>VLOOKUP("phyPr", Sheet2!$A$2:$I$10, MATCH(G319, Sheet2!$A$1:$I$1, 0), FALSE)</f>
        <v>0.45</v>
      </c>
      <c r="AE319" s="4">
        <f>VLOOKUP("m1Th", Sheet2!$A$2:$I$10, MATCH(H319, Sheet2!$A$1:$I$1, 0), FALSE)</f>
        <v>1.2</v>
      </c>
      <c r="AF319" s="4">
        <f>VLOOKUP("beeTh", Sheet2!$A$2:$I$10, MATCH(I319, Sheet2!$A$1:$I$1, 0), FALSE)</f>
        <v>0.6</v>
      </c>
      <c r="AG319" s="4">
        <f>VLOOKUP("beePr", Sheet2!$A$2:$I$10, MATCH(J319, Sheet2!$A$1:$I$1, 0), FALSE)</f>
        <v>0.35</v>
      </c>
      <c r="AH319" s="4">
        <f>VLOOKUP("egTh", Sheet2!$A$2:$I$10, MATCH(K319, Sheet2!$A$1:$I$1, 0), FALSE)</f>
        <v>0.4</v>
      </c>
      <c r="AI319" s="4">
        <f>VLOOKUP("egPr", Sheet2!$A$2:$I$10, MATCH(L319, Sheet2!$A$1:$I$1, 0), FALSE)</f>
        <v>0.8</v>
      </c>
      <c r="AJ319" s="4">
        <f>VLOOKUP("emTh", Sheet2!$A$2:$I$10, MATCH(M319, Sheet2!$A$1:$I$1, 0), FALSE)</f>
        <v>0</v>
      </c>
      <c r="AK319" s="4">
        <f>VLOOKUP("eePr", Sheet2!$A$2:$I$10, MATCH(N319, Sheet2!$A$1:$I$1, 0), FALSE)</f>
        <v>0.7</v>
      </c>
      <c r="AM319" s="4" t="e">
        <f>VLOOKUP("m2Th", Sheet2!$A$2:$I$18, MATCH(P319, Sheet2!$A$1:$I$1, 0), FALSE)</f>
        <v>#N/A</v>
      </c>
      <c r="AN319" s="4" t="e">
        <f>VLOOKUP("chemTh", Sheet2!$A$2:$I$18, MATCH(Q319, Sheet2!$A$1:$I$1, 0), FALSE)</f>
        <v>#N/A</v>
      </c>
      <c r="AO319" s="4" t="e">
        <f>VLOOKUP("chemPr", Sheet2!$A$2:$I$18, MATCH(R319, Sheet2!$A$1:$I$1, 0), FALSE)</f>
        <v>#N/A</v>
      </c>
      <c r="AP319" s="4" t="e">
        <f>VLOOKUP("ppsTh", Sheet2!$A$2:$I$18, MATCH(S319, Sheet2!$A$1:$I$1, 0), FALSE)</f>
        <v>#N/A</v>
      </c>
      <c r="AQ319" s="4" t="e">
        <f>VLOOKUP("ppsPr", Sheet2!$A$2:$I$18, MATCH(T319, Sheet2!$A$1:$I$1, 0), FALSE)</f>
        <v>#N/A</v>
      </c>
      <c r="AR319" s="4" t="e">
        <f>VLOOKUP("wmpPr", Sheet2!$A$2:$I$18, MATCH(U319, Sheet2!$A$1:$I$1, 0), FALSE)</f>
        <v>#N/A</v>
      </c>
      <c r="AS319" s="4" t="e">
        <f>VLOOKUP("pcTh", Sheet2!$A$2:$I$18, MATCH(V319, Sheet2!$A$1:$I$1, 0), FALSE)</f>
        <v>#N/A</v>
      </c>
      <c r="AT319" s="4" t="e">
        <f>VLOOKUP("pcPr", Sheet2!$A$2:$I$18, MATCH(W319, Sheet2!$A$1:$I$1, 0), FALSE)</f>
        <v>#N/A</v>
      </c>
    </row>
    <row r="320" spans="1:46" x14ac:dyDescent="0.2">
      <c r="A320" s="5">
        <v>175</v>
      </c>
      <c r="B320" s="5" t="s">
        <v>710</v>
      </c>
      <c r="C320" s="5" t="s">
        <v>1096</v>
      </c>
      <c r="D320" s="5" t="s">
        <v>1097</v>
      </c>
      <c r="E320" s="5" t="s">
        <v>16</v>
      </c>
      <c r="F320" s="5" t="s">
        <v>45</v>
      </c>
      <c r="G320" s="5" t="s">
        <v>17</v>
      </c>
      <c r="H320" s="5" t="s">
        <v>28</v>
      </c>
      <c r="I320" s="5" t="s">
        <v>28</v>
      </c>
      <c r="J320" s="5" t="s">
        <v>18</v>
      </c>
      <c r="K320" s="5" t="s">
        <v>45</v>
      </c>
      <c r="L320" s="5" t="s">
        <v>19</v>
      </c>
      <c r="M320" s="5" t="s">
        <v>29</v>
      </c>
      <c r="N320" s="5" t="s">
        <v>28</v>
      </c>
      <c r="Y320" s="4">
        <f t="shared" si="13"/>
        <v>6.65</v>
      </c>
      <c r="Z320" s="4" t="e">
        <f t="shared" si="14"/>
        <v>#N/A</v>
      </c>
      <c r="AA320" s="4">
        <f t="shared" si="12"/>
        <v>6.65</v>
      </c>
      <c r="AC320" s="4">
        <f>VLOOKUP("phyTh", Sheet2!$A$2:$I$10, MATCH(F320, Sheet2!$A$1:$I$1, 0), FALSE)</f>
        <v>0.75</v>
      </c>
      <c r="AD320" s="4">
        <f>VLOOKUP("phyPr", Sheet2!$A$2:$I$10, MATCH(G320, Sheet2!$A$1:$I$1, 0), FALSE)</f>
        <v>0.4</v>
      </c>
      <c r="AE320" s="4">
        <f>VLOOKUP("m1Th", Sheet2!$A$2:$I$10, MATCH(H320, Sheet2!$A$1:$I$1, 0), FALSE)</f>
        <v>1.4</v>
      </c>
      <c r="AF320" s="4">
        <f>VLOOKUP("beeTh", Sheet2!$A$2:$I$10, MATCH(I320, Sheet2!$A$1:$I$1, 0), FALSE)</f>
        <v>1.05</v>
      </c>
      <c r="AG320" s="4">
        <f>VLOOKUP("beePr", Sheet2!$A$2:$I$10, MATCH(J320, Sheet2!$A$1:$I$1, 0), FALSE)</f>
        <v>0.45</v>
      </c>
      <c r="AH320" s="4">
        <f>VLOOKUP("egTh", Sheet2!$A$2:$I$10, MATCH(K320, Sheet2!$A$1:$I$1, 0), FALSE)</f>
        <v>0.5</v>
      </c>
      <c r="AI320" s="4">
        <f>VLOOKUP("egPr", Sheet2!$A$2:$I$10, MATCH(L320, Sheet2!$A$1:$I$1, 0), FALSE)</f>
        <v>1</v>
      </c>
      <c r="AJ320" s="4">
        <f>VLOOKUP("emTh", Sheet2!$A$2:$I$10, MATCH(M320, Sheet2!$A$1:$I$1, 0), FALSE)</f>
        <v>0.4</v>
      </c>
      <c r="AK320" s="4">
        <f>VLOOKUP("eePr", Sheet2!$A$2:$I$10, MATCH(N320, Sheet2!$A$1:$I$1, 0), FALSE)</f>
        <v>0.7</v>
      </c>
      <c r="AM320" s="4" t="e">
        <f>VLOOKUP("m2Th", Sheet2!$A$2:$I$18, MATCH(P320, Sheet2!$A$1:$I$1, 0), FALSE)</f>
        <v>#N/A</v>
      </c>
      <c r="AN320" s="4" t="e">
        <f>VLOOKUP("chemTh", Sheet2!$A$2:$I$18, MATCH(Q320, Sheet2!$A$1:$I$1, 0), FALSE)</f>
        <v>#N/A</v>
      </c>
      <c r="AO320" s="4" t="e">
        <f>VLOOKUP("chemPr", Sheet2!$A$2:$I$18, MATCH(R320, Sheet2!$A$1:$I$1, 0), FALSE)</f>
        <v>#N/A</v>
      </c>
      <c r="AP320" s="4" t="e">
        <f>VLOOKUP("ppsTh", Sheet2!$A$2:$I$18, MATCH(S320, Sheet2!$A$1:$I$1, 0), FALSE)</f>
        <v>#N/A</v>
      </c>
      <c r="AQ320" s="4" t="e">
        <f>VLOOKUP("ppsPr", Sheet2!$A$2:$I$18, MATCH(T320, Sheet2!$A$1:$I$1, 0), FALSE)</f>
        <v>#N/A</v>
      </c>
      <c r="AR320" s="4" t="e">
        <f>VLOOKUP("wmpPr", Sheet2!$A$2:$I$18, MATCH(U320, Sheet2!$A$1:$I$1, 0), FALSE)</f>
        <v>#N/A</v>
      </c>
      <c r="AS320" s="4" t="e">
        <f>VLOOKUP("pcTh", Sheet2!$A$2:$I$18, MATCH(V320, Sheet2!$A$1:$I$1, 0), FALSE)</f>
        <v>#N/A</v>
      </c>
      <c r="AT320" s="4" t="e">
        <f>VLOOKUP("pcPr", Sheet2!$A$2:$I$18, MATCH(W320, Sheet2!$A$1:$I$1, 0), FALSE)</f>
        <v>#N/A</v>
      </c>
    </row>
    <row r="321" spans="1:46" x14ac:dyDescent="0.2">
      <c r="A321" s="5">
        <v>195</v>
      </c>
      <c r="B321" s="5" t="s">
        <v>711</v>
      </c>
      <c r="C321" s="5" t="s">
        <v>1098</v>
      </c>
      <c r="D321" s="5" t="s">
        <v>1099</v>
      </c>
      <c r="E321" s="5" t="s">
        <v>16</v>
      </c>
      <c r="F321" s="5" t="s">
        <v>28</v>
      </c>
      <c r="G321" s="5" t="s">
        <v>17</v>
      </c>
      <c r="H321" s="5" t="s">
        <v>26</v>
      </c>
      <c r="I321" s="5" t="s">
        <v>17</v>
      </c>
      <c r="J321" s="5" t="s">
        <v>28</v>
      </c>
      <c r="K321" s="5" t="s">
        <v>45</v>
      </c>
      <c r="L321" s="5" t="s">
        <v>17</v>
      </c>
      <c r="M321" s="5" t="s">
        <v>27</v>
      </c>
      <c r="N321" s="5" t="s">
        <v>28</v>
      </c>
      <c r="Y321" s="4">
        <f t="shared" si="13"/>
        <v>6.2</v>
      </c>
      <c r="Z321" s="4" t="e">
        <f t="shared" si="14"/>
        <v>#N/A</v>
      </c>
      <c r="AA321" s="4">
        <f t="shared" si="12"/>
        <v>6.2</v>
      </c>
      <c r="AC321" s="4">
        <f>VLOOKUP("phyTh", Sheet2!$A$2:$I$10, MATCH(F321, Sheet2!$A$1:$I$1, 0), FALSE)</f>
        <v>1.05</v>
      </c>
      <c r="AD321" s="4">
        <f>VLOOKUP("phyPr", Sheet2!$A$2:$I$10, MATCH(G321, Sheet2!$A$1:$I$1, 0), FALSE)</f>
        <v>0.4</v>
      </c>
      <c r="AE321" s="4">
        <f>VLOOKUP("m1Th", Sheet2!$A$2:$I$10, MATCH(H321, Sheet2!$A$1:$I$1, 0), FALSE)</f>
        <v>1.2</v>
      </c>
      <c r="AF321" s="4">
        <f>VLOOKUP("beeTh", Sheet2!$A$2:$I$10, MATCH(I321, Sheet2!$A$1:$I$1, 0), FALSE)</f>
        <v>1.2</v>
      </c>
      <c r="AG321" s="4">
        <f>VLOOKUP("beePr", Sheet2!$A$2:$I$10, MATCH(J321, Sheet2!$A$1:$I$1, 0), FALSE)</f>
        <v>0.35</v>
      </c>
      <c r="AH321" s="4">
        <f>VLOOKUP("egTh", Sheet2!$A$2:$I$10, MATCH(K321, Sheet2!$A$1:$I$1, 0), FALSE)</f>
        <v>0.5</v>
      </c>
      <c r="AI321" s="4">
        <f>VLOOKUP("egPr", Sheet2!$A$2:$I$10, MATCH(L321, Sheet2!$A$1:$I$1, 0), FALSE)</f>
        <v>0.8</v>
      </c>
      <c r="AJ321" s="4">
        <f>VLOOKUP("emTh", Sheet2!$A$2:$I$10, MATCH(M321, Sheet2!$A$1:$I$1, 0), FALSE)</f>
        <v>0</v>
      </c>
      <c r="AK321" s="4">
        <f>VLOOKUP("eePr", Sheet2!$A$2:$I$10, MATCH(N321, Sheet2!$A$1:$I$1, 0), FALSE)</f>
        <v>0.7</v>
      </c>
      <c r="AM321" s="4" t="e">
        <f>VLOOKUP("m2Th", Sheet2!$A$2:$I$18, MATCH(P321, Sheet2!$A$1:$I$1, 0), FALSE)</f>
        <v>#N/A</v>
      </c>
      <c r="AN321" s="4" t="e">
        <f>VLOOKUP("chemTh", Sheet2!$A$2:$I$18, MATCH(Q321, Sheet2!$A$1:$I$1, 0), FALSE)</f>
        <v>#N/A</v>
      </c>
      <c r="AO321" s="4" t="e">
        <f>VLOOKUP("chemPr", Sheet2!$A$2:$I$18, MATCH(R321, Sheet2!$A$1:$I$1, 0), FALSE)</f>
        <v>#N/A</v>
      </c>
      <c r="AP321" s="4" t="e">
        <f>VLOOKUP("ppsTh", Sheet2!$A$2:$I$18, MATCH(S321, Sheet2!$A$1:$I$1, 0), FALSE)</f>
        <v>#N/A</v>
      </c>
      <c r="AQ321" s="4" t="e">
        <f>VLOOKUP("ppsPr", Sheet2!$A$2:$I$18, MATCH(T321, Sheet2!$A$1:$I$1, 0), FALSE)</f>
        <v>#N/A</v>
      </c>
      <c r="AR321" s="4" t="e">
        <f>VLOOKUP("wmpPr", Sheet2!$A$2:$I$18, MATCH(U321, Sheet2!$A$1:$I$1, 0), FALSE)</f>
        <v>#N/A</v>
      </c>
      <c r="AS321" s="4" t="e">
        <f>VLOOKUP("pcTh", Sheet2!$A$2:$I$18, MATCH(V321, Sheet2!$A$1:$I$1, 0), FALSE)</f>
        <v>#N/A</v>
      </c>
      <c r="AT321" s="4" t="e">
        <f>VLOOKUP("pcPr", Sheet2!$A$2:$I$18, MATCH(W321, Sheet2!$A$1:$I$1, 0), FALSE)</f>
        <v>#N/A</v>
      </c>
    </row>
    <row r="322" spans="1:46" x14ac:dyDescent="0.2">
      <c r="A322" s="5"/>
      <c r="B322" s="5" t="s">
        <v>712</v>
      </c>
      <c r="C322" s="5" t="s">
        <v>1100</v>
      </c>
      <c r="D322" s="5" t="s">
        <v>1101</v>
      </c>
      <c r="E322" s="5" t="s">
        <v>16</v>
      </c>
      <c r="F322" s="5" t="s">
        <v>45</v>
      </c>
      <c r="G322" s="5" t="s">
        <v>45</v>
      </c>
      <c r="H322" s="5" t="s">
        <v>26</v>
      </c>
      <c r="I322" s="5" t="s">
        <v>45</v>
      </c>
      <c r="J322" s="5" t="s">
        <v>17</v>
      </c>
      <c r="K322" s="5" t="s">
        <v>27</v>
      </c>
      <c r="L322" s="5" t="s">
        <v>17</v>
      </c>
      <c r="M322" s="5" t="s">
        <v>27</v>
      </c>
      <c r="N322" s="5" t="s">
        <v>1102</v>
      </c>
      <c r="Y322" s="4" t="e">
        <f t="shared" si="13"/>
        <v>#N/A</v>
      </c>
      <c r="Z322" s="4" t="e">
        <f t="shared" si="14"/>
        <v>#N/A</v>
      </c>
      <c r="AA322" s="4" t="e">
        <f t="shared" ref="AA322:AA339" si="15">SUM(AC322:AK322)</f>
        <v>#N/A</v>
      </c>
      <c r="AC322" s="4">
        <f>VLOOKUP("phyTh", Sheet2!$A$2:$I$10, MATCH(F322, Sheet2!$A$1:$I$1, 0), FALSE)</f>
        <v>0.75</v>
      </c>
      <c r="AD322" s="4">
        <f>VLOOKUP("phyPr", Sheet2!$A$2:$I$10, MATCH(G322, Sheet2!$A$1:$I$1, 0), FALSE)</f>
        <v>0.25</v>
      </c>
      <c r="AE322" s="4">
        <f>VLOOKUP("m1Th", Sheet2!$A$2:$I$10, MATCH(H322, Sheet2!$A$1:$I$1, 0), FALSE)</f>
        <v>1.2</v>
      </c>
      <c r="AF322" s="4">
        <f>VLOOKUP("beeTh", Sheet2!$A$2:$I$10, MATCH(I322, Sheet2!$A$1:$I$1, 0), FALSE)</f>
        <v>0.75</v>
      </c>
      <c r="AG322" s="4">
        <f>VLOOKUP("beePr", Sheet2!$A$2:$I$10, MATCH(J322, Sheet2!$A$1:$I$1, 0), FALSE)</f>
        <v>0.4</v>
      </c>
      <c r="AH322" s="4">
        <f>VLOOKUP("egTh", Sheet2!$A$2:$I$10, MATCH(K322, Sheet2!$A$1:$I$1, 0), FALSE)</f>
        <v>0</v>
      </c>
      <c r="AI322" s="4">
        <f>VLOOKUP("egPr", Sheet2!$A$2:$I$10, MATCH(L322, Sheet2!$A$1:$I$1, 0), FALSE)</f>
        <v>0.8</v>
      </c>
      <c r="AJ322" s="4">
        <f>VLOOKUP("emTh", Sheet2!$A$2:$I$10, MATCH(M322, Sheet2!$A$1:$I$1, 0), FALSE)</f>
        <v>0</v>
      </c>
      <c r="AK322" s="4" t="e">
        <f>VLOOKUP("eePr", Sheet2!$A$2:$I$10, MATCH(N322, Sheet2!$A$1:$I$1, 0), FALSE)</f>
        <v>#N/A</v>
      </c>
      <c r="AM322" s="4" t="e">
        <f>VLOOKUP("m2Th", Sheet2!$A$2:$I$18, MATCH(P322, Sheet2!$A$1:$I$1, 0), FALSE)</f>
        <v>#N/A</v>
      </c>
      <c r="AN322" s="4" t="e">
        <f>VLOOKUP("chemTh", Sheet2!$A$2:$I$18, MATCH(Q322, Sheet2!$A$1:$I$1, 0), FALSE)</f>
        <v>#N/A</v>
      </c>
      <c r="AO322" s="4" t="e">
        <f>VLOOKUP("chemPr", Sheet2!$A$2:$I$18, MATCH(R322, Sheet2!$A$1:$I$1, 0), FALSE)</f>
        <v>#N/A</v>
      </c>
      <c r="AP322" s="4" t="e">
        <f>VLOOKUP("ppsTh", Sheet2!$A$2:$I$18, MATCH(S322, Sheet2!$A$1:$I$1, 0), FALSE)</f>
        <v>#N/A</v>
      </c>
      <c r="AQ322" s="4" t="e">
        <f>VLOOKUP("ppsPr", Sheet2!$A$2:$I$18, MATCH(T322, Sheet2!$A$1:$I$1, 0), FALSE)</f>
        <v>#N/A</v>
      </c>
      <c r="AR322" s="4" t="e">
        <f>VLOOKUP("wmpPr", Sheet2!$A$2:$I$18, MATCH(U322, Sheet2!$A$1:$I$1, 0), FALSE)</f>
        <v>#N/A</v>
      </c>
      <c r="AS322" s="4" t="e">
        <f>VLOOKUP("pcTh", Sheet2!$A$2:$I$18, MATCH(V322, Sheet2!$A$1:$I$1, 0), FALSE)</f>
        <v>#N/A</v>
      </c>
      <c r="AT322" s="4" t="e">
        <f>VLOOKUP("pcPr", Sheet2!$A$2:$I$18, MATCH(W322, Sheet2!$A$1:$I$1, 0), FALSE)</f>
        <v>#N/A</v>
      </c>
    </row>
    <row r="323" spans="1:46" ht="20.399999999999999" x14ac:dyDescent="0.2">
      <c r="A323" s="5">
        <v>174</v>
      </c>
      <c r="B323" s="5" t="s">
        <v>713</v>
      </c>
      <c r="C323" s="5" t="s">
        <v>1103</v>
      </c>
      <c r="D323" s="5" t="s">
        <v>1104</v>
      </c>
      <c r="E323" s="5" t="s">
        <v>16</v>
      </c>
      <c r="F323" s="5" t="s">
        <v>26</v>
      </c>
      <c r="G323" s="5" t="s">
        <v>17</v>
      </c>
      <c r="H323" s="5" t="s">
        <v>28</v>
      </c>
      <c r="I323" s="5" t="s">
        <v>28</v>
      </c>
      <c r="J323" s="5" t="s">
        <v>28</v>
      </c>
      <c r="K323" s="5" t="s">
        <v>26</v>
      </c>
      <c r="L323" s="5" t="s">
        <v>17</v>
      </c>
      <c r="M323" s="5" t="s">
        <v>26</v>
      </c>
      <c r="N323" s="5" t="s">
        <v>26</v>
      </c>
      <c r="Y323" s="4">
        <f t="shared" ref="Y323:Y386" si="16">SUM(AC323:AK323)</f>
        <v>6.6999999999999984</v>
      </c>
      <c r="Z323" s="4" t="e">
        <f t="shared" ref="Z323:Z386" si="17">SUM(AM323:AT323)</f>
        <v>#N/A</v>
      </c>
      <c r="AA323" s="4">
        <f t="shared" si="15"/>
        <v>6.6999999999999984</v>
      </c>
      <c r="AC323" s="4">
        <f>VLOOKUP("phyTh", Sheet2!$A$2:$I$10, MATCH(F323, Sheet2!$A$1:$I$1, 0), FALSE)</f>
        <v>0.9</v>
      </c>
      <c r="AD323" s="4">
        <f>VLOOKUP("phyPr", Sheet2!$A$2:$I$10, MATCH(G323, Sheet2!$A$1:$I$1, 0), FALSE)</f>
        <v>0.4</v>
      </c>
      <c r="AE323" s="4">
        <f>VLOOKUP("m1Th", Sheet2!$A$2:$I$10, MATCH(H323, Sheet2!$A$1:$I$1, 0), FALSE)</f>
        <v>1.4</v>
      </c>
      <c r="AF323" s="4">
        <f>VLOOKUP("beeTh", Sheet2!$A$2:$I$10, MATCH(I323, Sheet2!$A$1:$I$1, 0), FALSE)</f>
        <v>1.05</v>
      </c>
      <c r="AG323" s="4">
        <f>VLOOKUP("beePr", Sheet2!$A$2:$I$10, MATCH(J323, Sheet2!$A$1:$I$1, 0), FALSE)</f>
        <v>0.35</v>
      </c>
      <c r="AH323" s="4">
        <f>VLOOKUP("egTh", Sheet2!$A$2:$I$10, MATCH(K323, Sheet2!$A$1:$I$1, 0), FALSE)</f>
        <v>0.6</v>
      </c>
      <c r="AI323" s="4">
        <f>VLOOKUP("egPr", Sheet2!$A$2:$I$10, MATCH(L323, Sheet2!$A$1:$I$1, 0), FALSE)</f>
        <v>0.8</v>
      </c>
      <c r="AJ323" s="4">
        <f>VLOOKUP("emTh", Sheet2!$A$2:$I$10, MATCH(M323, Sheet2!$A$1:$I$1, 0), FALSE)</f>
        <v>0.6</v>
      </c>
      <c r="AK323" s="4">
        <f>VLOOKUP("eePr", Sheet2!$A$2:$I$10, MATCH(N323, Sheet2!$A$1:$I$1, 0), FALSE)</f>
        <v>0.6</v>
      </c>
      <c r="AM323" s="4" t="e">
        <f>VLOOKUP("m2Th", Sheet2!$A$2:$I$18, MATCH(P323, Sheet2!$A$1:$I$1, 0), FALSE)</f>
        <v>#N/A</v>
      </c>
      <c r="AN323" s="4" t="e">
        <f>VLOOKUP("chemTh", Sheet2!$A$2:$I$18, MATCH(Q323, Sheet2!$A$1:$I$1, 0), FALSE)</f>
        <v>#N/A</v>
      </c>
      <c r="AO323" s="4" t="e">
        <f>VLOOKUP("chemPr", Sheet2!$A$2:$I$18, MATCH(R323, Sheet2!$A$1:$I$1, 0), FALSE)</f>
        <v>#N/A</v>
      </c>
      <c r="AP323" s="4" t="e">
        <f>VLOOKUP("ppsTh", Sheet2!$A$2:$I$18, MATCH(S323, Sheet2!$A$1:$I$1, 0), FALSE)</f>
        <v>#N/A</v>
      </c>
      <c r="AQ323" s="4" t="e">
        <f>VLOOKUP("ppsPr", Sheet2!$A$2:$I$18, MATCH(T323, Sheet2!$A$1:$I$1, 0), FALSE)</f>
        <v>#N/A</v>
      </c>
      <c r="AR323" s="4" t="e">
        <f>VLOOKUP("wmpPr", Sheet2!$A$2:$I$18, MATCH(U323, Sheet2!$A$1:$I$1, 0), FALSE)</f>
        <v>#N/A</v>
      </c>
      <c r="AS323" s="4" t="e">
        <f>VLOOKUP("pcTh", Sheet2!$A$2:$I$18, MATCH(V323, Sheet2!$A$1:$I$1, 0), FALSE)</f>
        <v>#N/A</v>
      </c>
      <c r="AT323" s="4" t="e">
        <f>VLOOKUP("pcPr", Sheet2!$A$2:$I$18, MATCH(W323, Sheet2!$A$1:$I$1, 0), FALSE)</f>
        <v>#N/A</v>
      </c>
    </row>
    <row r="324" spans="1:46" x14ac:dyDescent="0.2">
      <c r="A324" s="5"/>
      <c r="B324" s="5" t="s">
        <v>714</v>
      </c>
      <c r="C324" s="5" t="s">
        <v>1105</v>
      </c>
      <c r="D324" s="5" t="s">
        <v>1106</v>
      </c>
      <c r="E324" s="5" t="s">
        <v>16</v>
      </c>
      <c r="F324" s="5" t="s">
        <v>587</v>
      </c>
      <c r="G324" s="5" t="s">
        <v>27</v>
      </c>
      <c r="H324" s="5" t="s">
        <v>27</v>
      </c>
      <c r="I324" s="5" t="s">
        <v>587</v>
      </c>
      <c r="J324" s="5" t="s">
        <v>587</v>
      </c>
      <c r="K324" s="5" t="s">
        <v>587</v>
      </c>
      <c r="L324" s="5" t="s">
        <v>587</v>
      </c>
      <c r="M324" s="5" t="s">
        <v>587</v>
      </c>
      <c r="N324" s="5" t="s">
        <v>27</v>
      </c>
      <c r="Y324" s="4" t="e">
        <f t="shared" si="16"/>
        <v>#N/A</v>
      </c>
      <c r="Z324" s="4" t="e">
        <f t="shared" si="17"/>
        <v>#N/A</v>
      </c>
      <c r="AA324" s="4" t="e">
        <f t="shared" si="15"/>
        <v>#N/A</v>
      </c>
      <c r="AC324" s="4" t="e">
        <f>VLOOKUP("phyTh", Sheet2!$A$2:$I$10, MATCH(F324, Sheet2!$A$1:$I$1, 0), FALSE)</f>
        <v>#N/A</v>
      </c>
      <c r="AD324" s="4">
        <f>VLOOKUP("phyPr", Sheet2!$A$2:$I$10, MATCH(G324, Sheet2!$A$1:$I$1, 0), FALSE)</f>
        <v>0</v>
      </c>
      <c r="AE324" s="4">
        <f>VLOOKUP("m1Th", Sheet2!$A$2:$I$10, MATCH(H324, Sheet2!$A$1:$I$1, 0), FALSE)</f>
        <v>0</v>
      </c>
      <c r="AF324" s="4" t="e">
        <f>VLOOKUP("beeTh", Sheet2!$A$2:$I$10, MATCH(I324, Sheet2!$A$1:$I$1, 0), FALSE)</f>
        <v>#N/A</v>
      </c>
      <c r="AG324" s="4" t="e">
        <f>VLOOKUP("beePr", Sheet2!$A$2:$I$10, MATCH(J324, Sheet2!$A$1:$I$1, 0), FALSE)</f>
        <v>#N/A</v>
      </c>
      <c r="AH324" s="4" t="e">
        <f>VLOOKUP("egTh", Sheet2!$A$2:$I$10, MATCH(K324, Sheet2!$A$1:$I$1, 0), FALSE)</f>
        <v>#N/A</v>
      </c>
      <c r="AI324" s="4" t="e">
        <f>VLOOKUP("egPr", Sheet2!$A$2:$I$10, MATCH(L324, Sheet2!$A$1:$I$1, 0), FALSE)</f>
        <v>#N/A</v>
      </c>
      <c r="AJ324" s="4" t="e">
        <f>VLOOKUP("emTh", Sheet2!$A$2:$I$10, MATCH(M324, Sheet2!$A$1:$I$1, 0), FALSE)</f>
        <v>#N/A</v>
      </c>
      <c r="AK324" s="4">
        <f>VLOOKUP("eePr", Sheet2!$A$2:$I$10, MATCH(N324, Sheet2!$A$1:$I$1, 0), FALSE)</f>
        <v>0</v>
      </c>
      <c r="AM324" s="4" t="e">
        <f>VLOOKUP("m2Th", Sheet2!$A$2:$I$18, MATCH(P324, Sheet2!$A$1:$I$1, 0), FALSE)</f>
        <v>#N/A</v>
      </c>
      <c r="AN324" s="4" t="e">
        <f>VLOOKUP("chemTh", Sheet2!$A$2:$I$18, MATCH(Q324, Sheet2!$A$1:$I$1, 0), FALSE)</f>
        <v>#N/A</v>
      </c>
      <c r="AO324" s="4" t="e">
        <f>VLOOKUP("chemPr", Sheet2!$A$2:$I$18, MATCH(R324, Sheet2!$A$1:$I$1, 0), FALSE)</f>
        <v>#N/A</v>
      </c>
      <c r="AP324" s="4" t="e">
        <f>VLOOKUP("ppsTh", Sheet2!$A$2:$I$18, MATCH(S324, Sheet2!$A$1:$I$1, 0), FALSE)</f>
        <v>#N/A</v>
      </c>
      <c r="AQ324" s="4" t="e">
        <f>VLOOKUP("ppsPr", Sheet2!$A$2:$I$18, MATCH(T324, Sheet2!$A$1:$I$1, 0), FALSE)</f>
        <v>#N/A</v>
      </c>
      <c r="AR324" s="4" t="e">
        <f>VLOOKUP("wmpPr", Sheet2!$A$2:$I$18, MATCH(U324, Sheet2!$A$1:$I$1, 0), FALSE)</f>
        <v>#N/A</v>
      </c>
      <c r="AS324" s="4" t="e">
        <f>VLOOKUP("pcTh", Sheet2!$A$2:$I$18, MATCH(V324, Sheet2!$A$1:$I$1, 0), FALSE)</f>
        <v>#N/A</v>
      </c>
      <c r="AT324" s="4" t="e">
        <f>VLOOKUP("pcPr", Sheet2!$A$2:$I$18, MATCH(W324, Sheet2!$A$1:$I$1, 0), FALSE)</f>
        <v>#N/A</v>
      </c>
    </row>
    <row r="325" spans="1:46" x14ac:dyDescent="0.2">
      <c r="A325" s="5">
        <v>190</v>
      </c>
      <c r="B325" s="5" t="s">
        <v>715</v>
      </c>
      <c r="C325" s="5" t="s">
        <v>1107</v>
      </c>
      <c r="D325" s="5" t="s">
        <v>1108</v>
      </c>
      <c r="E325" s="5" t="s">
        <v>16</v>
      </c>
      <c r="F325" s="5" t="s">
        <v>29</v>
      </c>
      <c r="G325" s="5" t="s">
        <v>17</v>
      </c>
      <c r="H325" s="5" t="s">
        <v>17</v>
      </c>
      <c r="I325" s="5" t="s">
        <v>28</v>
      </c>
      <c r="J325" s="5" t="s">
        <v>17</v>
      </c>
      <c r="K325" s="5" t="s">
        <v>26</v>
      </c>
      <c r="L325" s="5" t="s">
        <v>18</v>
      </c>
      <c r="M325" s="5" t="s">
        <v>27</v>
      </c>
      <c r="N325" s="5" t="s">
        <v>28</v>
      </c>
      <c r="Y325" s="4">
        <f t="shared" si="16"/>
        <v>6.2500000000000009</v>
      </c>
      <c r="Z325" s="4" t="e">
        <f t="shared" si="17"/>
        <v>#N/A</v>
      </c>
      <c r="AA325" s="4">
        <f t="shared" si="15"/>
        <v>6.2500000000000009</v>
      </c>
      <c r="AC325" s="4">
        <f>VLOOKUP("phyTh", Sheet2!$A$2:$I$10, MATCH(F325, Sheet2!$A$1:$I$1, 0), FALSE)</f>
        <v>0.6</v>
      </c>
      <c r="AD325" s="4">
        <f>VLOOKUP("phyPr", Sheet2!$A$2:$I$10, MATCH(G325, Sheet2!$A$1:$I$1, 0), FALSE)</f>
        <v>0.4</v>
      </c>
      <c r="AE325" s="4">
        <f>VLOOKUP("m1Th", Sheet2!$A$2:$I$10, MATCH(H325, Sheet2!$A$1:$I$1, 0), FALSE)</f>
        <v>1.6</v>
      </c>
      <c r="AF325" s="4">
        <f>VLOOKUP("beeTh", Sheet2!$A$2:$I$10, MATCH(I325, Sheet2!$A$1:$I$1, 0), FALSE)</f>
        <v>1.05</v>
      </c>
      <c r="AG325" s="4">
        <f>VLOOKUP("beePr", Sheet2!$A$2:$I$10, MATCH(J325, Sheet2!$A$1:$I$1, 0), FALSE)</f>
        <v>0.4</v>
      </c>
      <c r="AH325" s="4">
        <f>VLOOKUP("egTh", Sheet2!$A$2:$I$10, MATCH(K325, Sheet2!$A$1:$I$1, 0), FALSE)</f>
        <v>0.6</v>
      </c>
      <c r="AI325" s="4">
        <f>VLOOKUP("egPr", Sheet2!$A$2:$I$10, MATCH(L325, Sheet2!$A$1:$I$1, 0), FALSE)</f>
        <v>0.9</v>
      </c>
      <c r="AJ325" s="4">
        <f>VLOOKUP("emTh", Sheet2!$A$2:$I$10, MATCH(M325, Sheet2!$A$1:$I$1, 0), FALSE)</f>
        <v>0</v>
      </c>
      <c r="AK325" s="4">
        <f>VLOOKUP("eePr", Sheet2!$A$2:$I$10, MATCH(N325, Sheet2!$A$1:$I$1, 0), FALSE)</f>
        <v>0.7</v>
      </c>
      <c r="AM325" s="4" t="e">
        <f>VLOOKUP("m2Th", Sheet2!$A$2:$I$18, MATCH(P325, Sheet2!$A$1:$I$1, 0), FALSE)</f>
        <v>#N/A</v>
      </c>
      <c r="AN325" s="4" t="e">
        <f>VLOOKUP("chemTh", Sheet2!$A$2:$I$18, MATCH(Q325, Sheet2!$A$1:$I$1, 0), FALSE)</f>
        <v>#N/A</v>
      </c>
      <c r="AO325" s="4" t="e">
        <f>VLOOKUP("chemPr", Sheet2!$A$2:$I$18, MATCH(R325, Sheet2!$A$1:$I$1, 0), FALSE)</f>
        <v>#N/A</v>
      </c>
      <c r="AP325" s="4" t="e">
        <f>VLOOKUP("ppsTh", Sheet2!$A$2:$I$18, MATCH(S325, Sheet2!$A$1:$I$1, 0), FALSE)</f>
        <v>#N/A</v>
      </c>
      <c r="AQ325" s="4" t="e">
        <f>VLOOKUP("ppsPr", Sheet2!$A$2:$I$18, MATCH(T325, Sheet2!$A$1:$I$1, 0), FALSE)</f>
        <v>#N/A</v>
      </c>
      <c r="AR325" s="4" t="e">
        <f>VLOOKUP("wmpPr", Sheet2!$A$2:$I$18, MATCH(U325, Sheet2!$A$1:$I$1, 0), FALSE)</f>
        <v>#N/A</v>
      </c>
      <c r="AS325" s="4" t="e">
        <f>VLOOKUP("pcTh", Sheet2!$A$2:$I$18, MATCH(V325, Sheet2!$A$1:$I$1, 0), FALSE)</f>
        <v>#N/A</v>
      </c>
      <c r="AT325" s="4" t="e">
        <f>VLOOKUP("pcPr", Sheet2!$A$2:$I$18, MATCH(W325, Sheet2!$A$1:$I$1, 0), FALSE)</f>
        <v>#N/A</v>
      </c>
    </row>
    <row r="326" spans="1:46" x14ac:dyDescent="0.2">
      <c r="A326" s="5">
        <v>88</v>
      </c>
      <c r="B326" s="5" t="s">
        <v>716</v>
      </c>
      <c r="C326" s="5" t="s">
        <v>1109</v>
      </c>
      <c r="D326" s="5" t="s">
        <v>1110</v>
      </c>
      <c r="E326" s="5" t="s">
        <v>16</v>
      </c>
      <c r="F326" s="5" t="s">
        <v>28</v>
      </c>
      <c r="G326" s="5" t="s">
        <v>19</v>
      </c>
      <c r="H326" s="5" t="s">
        <v>18</v>
      </c>
      <c r="I326" s="5" t="s">
        <v>17</v>
      </c>
      <c r="J326" s="5" t="s">
        <v>17</v>
      </c>
      <c r="K326" s="5" t="s">
        <v>28</v>
      </c>
      <c r="L326" s="5" t="s">
        <v>17</v>
      </c>
      <c r="M326" s="5" t="s">
        <v>18</v>
      </c>
      <c r="N326" s="5" t="s">
        <v>17</v>
      </c>
      <c r="Y326" s="4">
        <f t="shared" si="16"/>
        <v>8.15</v>
      </c>
      <c r="Z326" s="4" t="e">
        <f t="shared" si="17"/>
        <v>#N/A</v>
      </c>
      <c r="AA326" s="4">
        <f t="shared" si="15"/>
        <v>8.15</v>
      </c>
      <c r="AC326" s="4">
        <f>VLOOKUP("phyTh", Sheet2!$A$2:$I$10, MATCH(F326, Sheet2!$A$1:$I$1, 0), FALSE)</f>
        <v>1.05</v>
      </c>
      <c r="AD326" s="4">
        <f>VLOOKUP("phyPr", Sheet2!$A$2:$I$10, MATCH(G326, Sheet2!$A$1:$I$1, 0), FALSE)</f>
        <v>0.5</v>
      </c>
      <c r="AE326" s="4">
        <f>VLOOKUP("m1Th", Sheet2!$A$2:$I$10, MATCH(H326, Sheet2!$A$1:$I$1, 0), FALSE)</f>
        <v>1.8</v>
      </c>
      <c r="AF326" s="4">
        <f>VLOOKUP("beeTh", Sheet2!$A$2:$I$10, MATCH(I326, Sheet2!$A$1:$I$1, 0), FALSE)</f>
        <v>1.2</v>
      </c>
      <c r="AG326" s="4">
        <f>VLOOKUP("beePr", Sheet2!$A$2:$I$10, MATCH(J326, Sheet2!$A$1:$I$1, 0), FALSE)</f>
        <v>0.4</v>
      </c>
      <c r="AH326" s="4">
        <f>VLOOKUP("egTh", Sheet2!$A$2:$I$10, MATCH(K326, Sheet2!$A$1:$I$1, 0), FALSE)</f>
        <v>0.7</v>
      </c>
      <c r="AI326" s="4">
        <f>VLOOKUP("egPr", Sheet2!$A$2:$I$10, MATCH(L326, Sheet2!$A$1:$I$1, 0), FALSE)</f>
        <v>0.8</v>
      </c>
      <c r="AJ326" s="4">
        <f>VLOOKUP("emTh", Sheet2!$A$2:$I$10, MATCH(M326, Sheet2!$A$1:$I$1, 0), FALSE)</f>
        <v>0.9</v>
      </c>
      <c r="AK326" s="4">
        <f>VLOOKUP("eePr", Sheet2!$A$2:$I$10, MATCH(N326, Sheet2!$A$1:$I$1, 0), FALSE)</f>
        <v>0.8</v>
      </c>
      <c r="AM326" s="4" t="e">
        <f>VLOOKUP("m2Th", Sheet2!$A$2:$I$18, MATCH(P326, Sheet2!$A$1:$I$1, 0), FALSE)</f>
        <v>#N/A</v>
      </c>
      <c r="AN326" s="4" t="e">
        <f>VLOOKUP("chemTh", Sheet2!$A$2:$I$18, MATCH(Q326, Sheet2!$A$1:$I$1, 0), FALSE)</f>
        <v>#N/A</v>
      </c>
      <c r="AO326" s="4" t="e">
        <f>VLOOKUP("chemPr", Sheet2!$A$2:$I$18, MATCH(R326, Sheet2!$A$1:$I$1, 0), FALSE)</f>
        <v>#N/A</v>
      </c>
      <c r="AP326" s="4" t="e">
        <f>VLOOKUP("ppsTh", Sheet2!$A$2:$I$18, MATCH(S326, Sheet2!$A$1:$I$1, 0), FALSE)</f>
        <v>#N/A</v>
      </c>
      <c r="AQ326" s="4" t="e">
        <f>VLOOKUP("ppsPr", Sheet2!$A$2:$I$18, MATCH(T326, Sheet2!$A$1:$I$1, 0), FALSE)</f>
        <v>#N/A</v>
      </c>
      <c r="AR326" s="4" t="e">
        <f>VLOOKUP("wmpPr", Sheet2!$A$2:$I$18, MATCH(U326, Sheet2!$A$1:$I$1, 0), FALSE)</f>
        <v>#N/A</v>
      </c>
      <c r="AS326" s="4" t="e">
        <f>VLOOKUP("pcTh", Sheet2!$A$2:$I$18, MATCH(V326, Sheet2!$A$1:$I$1, 0), FALSE)</f>
        <v>#N/A</v>
      </c>
      <c r="AT326" s="4" t="e">
        <f>VLOOKUP("pcPr", Sheet2!$A$2:$I$18, MATCH(W326, Sheet2!$A$1:$I$1, 0), FALSE)</f>
        <v>#N/A</v>
      </c>
    </row>
    <row r="327" spans="1:46" x14ac:dyDescent="0.2">
      <c r="A327" s="5">
        <v>280</v>
      </c>
      <c r="B327" s="5" t="s">
        <v>717</v>
      </c>
      <c r="C327" s="5" t="s">
        <v>1111</v>
      </c>
      <c r="D327" s="5" t="s">
        <v>1112</v>
      </c>
      <c r="E327" s="5" t="s">
        <v>16</v>
      </c>
      <c r="F327" s="5" t="s">
        <v>27</v>
      </c>
      <c r="G327" s="5" t="s">
        <v>28</v>
      </c>
      <c r="H327" s="5" t="s">
        <v>29</v>
      </c>
      <c r="I327" s="5" t="s">
        <v>27</v>
      </c>
      <c r="J327" s="5" t="s">
        <v>28</v>
      </c>
      <c r="K327" s="5" t="s">
        <v>45</v>
      </c>
      <c r="L327" s="5" t="s">
        <v>26</v>
      </c>
      <c r="M327" s="5" t="s">
        <v>27</v>
      </c>
      <c r="N327" s="5" t="s">
        <v>26</v>
      </c>
      <c r="Y327" s="4">
        <f t="shared" si="16"/>
        <v>3.2</v>
      </c>
      <c r="Z327" s="4" t="e">
        <f t="shared" si="17"/>
        <v>#N/A</v>
      </c>
      <c r="AA327" s="4">
        <f t="shared" si="15"/>
        <v>3.2</v>
      </c>
      <c r="AC327" s="4">
        <f>VLOOKUP("phyTh", Sheet2!$A$2:$I$10, MATCH(F327, Sheet2!$A$1:$I$1, 0), FALSE)</f>
        <v>0</v>
      </c>
      <c r="AD327" s="4">
        <f>VLOOKUP("phyPr", Sheet2!$A$2:$I$10, MATCH(G327, Sheet2!$A$1:$I$1, 0), FALSE)</f>
        <v>0.35</v>
      </c>
      <c r="AE327" s="4">
        <f>VLOOKUP("m1Th", Sheet2!$A$2:$I$10, MATCH(H327, Sheet2!$A$1:$I$1, 0), FALSE)</f>
        <v>0.8</v>
      </c>
      <c r="AF327" s="4">
        <f>VLOOKUP("beeTh", Sheet2!$A$2:$I$10, MATCH(I327, Sheet2!$A$1:$I$1, 0), FALSE)</f>
        <v>0</v>
      </c>
      <c r="AG327" s="4">
        <f>VLOOKUP("beePr", Sheet2!$A$2:$I$10, MATCH(J327, Sheet2!$A$1:$I$1, 0), FALSE)</f>
        <v>0.35</v>
      </c>
      <c r="AH327" s="4">
        <f>VLOOKUP("egTh", Sheet2!$A$2:$I$10, MATCH(K327, Sheet2!$A$1:$I$1, 0), FALSE)</f>
        <v>0.5</v>
      </c>
      <c r="AI327" s="4">
        <f>VLOOKUP("egPr", Sheet2!$A$2:$I$10, MATCH(L327, Sheet2!$A$1:$I$1, 0), FALSE)</f>
        <v>0.6</v>
      </c>
      <c r="AJ327" s="4">
        <f>VLOOKUP("emTh", Sheet2!$A$2:$I$10, MATCH(M327, Sheet2!$A$1:$I$1, 0), FALSE)</f>
        <v>0</v>
      </c>
      <c r="AK327" s="4">
        <f>VLOOKUP("eePr", Sheet2!$A$2:$I$10, MATCH(N327, Sheet2!$A$1:$I$1, 0), FALSE)</f>
        <v>0.6</v>
      </c>
      <c r="AM327" s="4" t="e">
        <f>VLOOKUP("m2Th", Sheet2!$A$2:$I$18, MATCH(P327, Sheet2!$A$1:$I$1, 0), FALSE)</f>
        <v>#N/A</v>
      </c>
      <c r="AN327" s="4" t="e">
        <f>VLOOKUP("chemTh", Sheet2!$A$2:$I$18, MATCH(Q327, Sheet2!$A$1:$I$1, 0), FALSE)</f>
        <v>#N/A</v>
      </c>
      <c r="AO327" s="4" t="e">
        <f>VLOOKUP("chemPr", Sheet2!$A$2:$I$18, MATCH(R327, Sheet2!$A$1:$I$1, 0), FALSE)</f>
        <v>#N/A</v>
      </c>
      <c r="AP327" s="4" t="e">
        <f>VLOOKUP("ppsTh", Sheet2!$A$2:$I$18, MATCH(S327, Sheet2!$A$1:$I$1, 0), FALSE)</f>
        <v>#N/A</v>
      </c>
      <c r="AQ327" s="4" t="e">
        <f>VLOOKUP("ppsPr", Sheet2!$A$2:$I$18, MATCH(T327, Sheet2!$A$1:$I$1, 0), FALSE)</f>
        <v>#N/A</v>
      </c>
      <c r="AR327" s="4" t="e">
        <f>VLOOKUP("wmpPr", Sheet2!$A$2:$I$18, MATCH(U327, Sheet2!$A$1:$I$1, 0), FALSE)</f>
        <v>#N/A</v>
      </c>
      <c r="AS327" s="4" t="e">
        <f>VLOOKUP("pcTh", Sheet2!$A$2:$I$18, MATCH(V327, Sheet2!$A$1:$I$1, 0), FALSE)</f>
        <v>#N/A</v>
      </c>
      <c r="AT327" s="4" t="e">
        <f>VLOOKUP("pcPr", Sheet2!$A$2:$I$18, MATCH(W327, Sheet2!$A$1:$I$1, 0), FALSE)</f>
        <v>#N/A</v>
      </c>
    </row>
    <row r="328" spans="1:46" x14ac:dyDescent="0.2">
      <c r="A328" s="5">
        <v>233</v>
      </c>
      <c r="B328" s="5" t="s">
        <v>718</v>
      </c>
      <c r="C328" s="5" t="s">
        <v>1113</v>
      </c>
      <c r="D328" s="5" t="s">
        <v>1114</v>
      </c>
      <c r="E328" s="5" t="s">
        <v>16</v>
      </c>
      <c r="F328" s="5" t="s">
        <v>28</v>
      </c>
      <c r="G328" s="5" t="s">
        <v>17</v>
      </c>
      <c r="H328" s="5" t="s">
        <v>45</v>
      </c>
      <c r="I328" s="5" t="s">
        <v>29</v>
      </c>
      <c r="J328" s="5" t="s">
        <v>17</v>
      </c>
      <c r="K328" s="5" t="s">
        <v>27</v>
      </c>
      <c r="L328" s="5" t="s">
        <v>18</v>
      </c>
      <c r="M328" s="5" t="s">
        <v>27</v>
      </c>
      <c r="N328" s="5" t="s">
        <v>28</v>
      </c>
      <c r="Y328" s="4">
        <f t="shared" si="16"/>
        <v>5.0500000000000007</v>
      </c>
      <c r="Z328" s="4" t="e">
        <f t="shared" si="17"/>
        <v>#N/A</v>
      </c>
      <c r="AA328" s="4">
        <f t="shared" si="15"/>
        <v>5.0500000000000007</v>
      </c>
      <c r="AC328" s="4">
        <f>VLOOKUP("phyTh", Sheet2!$A$2:$I$10, MATCH(F328, Sheet2!$A$1:$I$1, 0), FALSE)</f>
        <v>1.05</v>
      </c>
      <c r="AD328" s="4">
        <f>VLOOKUP("phyPr", Sheet2!$A$2:$I$10, MATCH(G328, Sheet2!$A$1:$I$1, 0), FALSE)</f>
        <v>0.4</v>
      </c>
      <c r="AE328" s="4">
        <f>VLOOKUP("m1Th", Sheet2!$A$2:$I$10, MATCH(H328, Sheet2!$A$1:$I$1, 0), FALSE)</f>
        <v>1</v>
      </c>
      <c r="AF328" s="4">
        <f>VLOOKUP("beeTh", Sheet2!$A$2:$I$10, MATCH(I328, Sheet2!$A$1:$I$1, 0), FALSE)</f>
        <v>0.6</v>
      </c>
      <c r="AG328" s="4">
        <f>VLOOKUP("beePr", Sheet2!$A$2:$I$10, MATCH(J328, Sheet2!$A$1:$I$1, 0), FALSE)</f>
        <v>0.4</v>
      </c>
      <c r="AH328" s="4">
        <f>VLOOKUP("egTh", Sheet2!$A$2:$I$10, MATCH(K328, Sheet2!$A$1:$I$1, 0), FALSE)</f>
        <v>0</v>
      </c>
      <c r="AI328" s="4">
        <f>VLOOKUP("egPr", Sheet2!$A$2:$I$10, MATCH(L328, Sheet2!$A$1:$I$1, 0), FALSE)</f>
        <v>0.9</v>
      </c>
      <c r="AJ328" s="4">
        <f>VLOOKUP("emTh", Sheet2!$A$2:$I$10, MATCH(M328, Sheet2!$A$1:$I$1, 0), FALSE)</f>
        <v>0</v>
      </c>
      <c r="AK328" s="4">
        <f>VLOOKUP("eePr", Sheet2!$A$2:$I$10, MATCH(N328, Sheet2!$A$1:$I$1, 0), FALSE)</f>
        <v>0.7</v>
      </c>
      <c r="AM328" s="4" t="e">
        <f>VLOOKUP("m2Th", Sheet2!$A$2:$I$18, MATCH(P328, Sheet2!$A$1:$I$1, 0), FALSE)</f>
        <v>#N/A</v>
      </c>
      <c r="AN328" s="4" t="e">
        <f>VLOOKUP("chemTh", Sheet2!$A$2:$I$18, MATCH(Q328, Sheet2!$A$1:$I$1, 0), FALSE)</f>
        <v>#N/A</v>
      </c>
      <c r="AO328" s="4" t="e">
        <f>VLOOKUP("chemPr", Sheet2!$A$2:$I$18, MATCH(R328, Sheet2!$A$1:$I$1, 0), FALSE)</f>
        <v>#N/A</v>
      </c>
      <c r="AP328" s="4" t="e">
        <f>VLOOKUP("ppsTh", Sheet2!$A$2:$I$18, MATCH(S328, Sheet2!$A$1:$I$1, 0), FALSE)</f>
        <v>#N/A</v>
      </c>
      <c r="AQ328" s="4" t="e">
        <f>VLOOKUP("ppsPr", Sheet2!$A$2:$I$18, MATCH(T328, Sheet2!$A$1:$I$1, 0), FALSE)</f>
        <v>#N/A</v>
      </c>
      <c r="AR328" s="4" t="e">
        <f>VLOOKUP("wmpPr", Sheet2!$A$2:$I$18, MATCH(U328, Sheet2!$A$1:$I$1, 0), FALSE)</f>
        <v>#N/A</v>
      </c>
      <c r="AS328" s="4" t="e">
        <f>VLOOKUP("pcTh", Sheet2!$A$2:$I$18, MATCH(V328, Sheet2!$A$1:$I$1, 0), FALSE)</f>
        <v>#N/A</v>
      </c>
      <c r="AT328" s="4" t="e">
        <f>VLOOKUP("pcPr", Sheet2!$A$2:$I$18, MATCH(W328, Sheet2!$A$1:$I$1, 0), FALSE)</f>
        <v>#N/A</v>
      </c>
    </row>
    <row r="329" spans="1:46" x14ac:dyDescent="0.2">
      <c r="A329" s="5"/>
      <c r="B329" s="5" t="s">
        <v>719</v>
      </c>
      <c r="C329" s="5" t="s">
        <v>1115</v>
      </c>
      <c r="D329" s="5" t="s">
        <v>1116</v>
      </c>
      <c r="E329" s="5" t="s">
        <v>16</v>
      </c>
      <c r="F329" s="5" t="s">
        <v>45</v>
      </c>
      <c r="G329" s="5" t="s">
        <v>19</v>
      </c>
      <c r="H329" s="5" t="s">
        <v>27</v>
      </c>
      <c r="I329" s="5" t="s">
        <v>29</v>
      </c>
      <c r="J329" s="5" t="s">
        <v>28</v>
      </c>
      <c r="K329" s="5" t="s">
        <v>27</v>
      </c>
      <c r="L329" s="5" t="s">
        <v>1117</v>
      </c>
      <c r="M329" s="5" t="s">
        <v>27</v>
      </c>
      <c r="N329" s="5" t="s">
        <v>28</v>
      </c>
      <c r="Y329" s="4" t="e">
        <f t="shared" si="16"/>
        <v>#N/A</v>
      </c>
      <c r="Z329" s="4" t="e">
        <f t="shared" si="17"/>
        <v>#N/A</v>
      </c>
      <c r="AA329" s="4" t="e">
        <f t="shared" si="15"/>
        <v>#N/A</v>
      </c>
      <c r="AC329" s="4">
        <f>VLOOKUP("phyTh", Sheet2!$A$2:$I$10, MATCH(F329, Sheet2!$A$1:$I$1, 0), FALSE)</f>
        <v>0.75</v>
      </c>
      <c r="AD329" s="4">
        <f>VLOOKUP("phyPr", Sheet2!$A$2:$I$10, MATCH(G329, Sheet2!$A$1:$I$1, 0), FALSE)</f>
        <v>0.5</v>
      </c>
      <c r="AE329" s="4">
        <f>VLOOKUP("m1Th", Sheet2!$A$2:$I$10, MATCH(H329, Sheet2!$A$1:$I$1, 0), FALSE)</f>
        <v>0</v>
      </c>
      <c r="AF329" s="4">
        <f>VLOOKUP("beeTh", Sheet2!$A$2:$I$10, MATCH(I329, Sheet2!$A$1:$I$1, 0), FALSE)</f>
        <v>0.6</v>
      </c>
      <c r="AG329" s="4">
        <f>VLOOKUP("beePr", Sheet2!$A$2:$I$10, MATCH(J329, Sheet2!$A$1:$I$1, 0), FALSE)</f>
        <v>0.35</v>
      </c>
      <c r="AH329" s="4">
        <f>VLOOKUP("egTh", Sheet2!$A$2:$I$10, MATCH(K329, Sheet2!$A$1:$I$1, 0), FALSE)</f>
        <v>0</v>
      </c>
      <c r="AI329" s="4" t="e">
        <f>VLOOKUP("egPr", Sheet2!$A$2:$I$10, MATCH(L329, Sheet2!$A$1:$I$1, 0), FALSE)</f>
        <v>#N/A</v>
      </c>
      <c r="AJ329" s="4">
        <f>VLOOKUP("emTh", Sheet2!$A$2:$I$10, MATCH(M329, Sheet2!$A$1:$I$1, 0), FALSE)</f>
        <v>0</v>
      </c>
      <c r="AK329" s="4">
        <f>VLOOKUP("eePr", Sheet2!$A$2:$I$10, MATCH(N329, Sheet2!$A$1:$I$1, 0), FALSE)</f>
        <v>0.7</v>
      </c>
      <c r="AM329" s="4" t="e">
        <f>VLOOKUP("m2Th", Sheet2!$A$2:$I$18, MATCH(P329, Sheet2!$A$1:$I$1, 0), FALSE)</f>
        <v>#N/A</v>
      </c>
      <c r="AN329" s="4" t="e">
        <f>VLOOKUP("chemTh", Sheet2!$A$2:$I$18, MATCH(Q329, Sheet2!$A$1:$I$1, 0), FALSE)</f>
        <v>#N/A</v>
      </c>
      <c r="AO329" s="4" t="e">
        <f>VLOOKUP("chemPr", Sheet2!$A$2:$I$18, MATCH(R329, Sheet2!$A$1:$I$1, 0), FALSE)</f>
        <v>#N/A</v>
      </c>
      <c r="AP329" s="4" t="e">
        <f>VLOOKUP("ppsTh", Sheet2!$A$2:$I$18, MATCH(S329, Sheet2!$A$1:$I$1, 0), FALSE)</f>
        <v>#N/A</v>
      </c>
      <c r="AQ329" s="4" t="e">
        <f>VLOOKUP("ppsPr", Sheet2!$A$2:$I$18, MATCH(T329, Sheet2!$A$1:$I$1, 0), FALSE)</f>
        <v>#N/A</v>
      </c>
      <c r="AR329" s="4" t="e">
        <f>VLOOKUP("wmpPr", Sheet2!$A$2:$I$18, MATCH(U329, Sheet2!$A$1:$I$1, 0), FALSE)</f>
        <v>#N/A</v>
      </c>
      <c r="AS329" s="4" t="e">
        <f>VLOOKUP("pcTh", Sheet2!$A$2:$I$18, MATCH(V329, Sheet2!$A$1:$I$1, 0), FALSE)</f>
        <v>#N/A</v>
      </c>
      <c r="AT329" s="4" t="e">
        <f>VLOOKUP("pcPr", Sheet2!$A$2:$I$18, MATCH(W329, Sheet2!$A$1:$I$1, 0), FALSE)</f>
        <v>#N/A</v>
      </c>
    </row>
    <row r="330" spans="1:46" ht="20.399999999999999" x14ac:dyDescent="0.2">
      <c r="A330" s="5">
        <v>226</v>
      </c>
      <c r="B330" s="5" t="s">
        <v>720</v>
      </c>
      <c r="C330" s="5" t="s">
        <v>1118</v>
      </c>
      <c r="D330" s="5" t="s">
        <v>1119</v>
      </c>
      <c r="E330" s="5" t="s">
        <v>16</v>
      </c>
      <c r="F330" s="5" t="s">
        <v>45</v>
      </c>
      <c r="G330" s="5" t="s">
        <v>18</v>
      </c>
      <c r="H330" s="5" t="s">
        <v>28</v>
      </c>
      <c r="I330" s="5" t="s">
        <v>45</v>
      </c>
      <c r="J330" s="5" t="s">
        <v>18</v>
      </c>
      <c r="K330" s="5" t="s">
        <v>27</v>
      </c>
      <c r="L330" s="5" t="s">
        <v>17</v>
      </c>
      <c r="M330" s="5" t="s">
        <v>27</v>
      </c>
      <c r="N330" s="5" t="s">
        <v>28</v>
      </c>
      <c r="Y330" s="4">
        <f t="shared" si="16"/>
        <v>5.3</v>
      </c>
      <c r="Z330" s="4" t="e">
        <f t="shared" si="17"/>
        <v>#N/A</v>
      </c>
      <c r="AA330" s="4">
        <f t="shared" si="15"/>
        <v>5.3</v>
      </c>
      <c r="AC330" s="4">
        <f>VLOOKUP("phyTh", Sheet2!$A$2:$I$10, MATCH(F330, Sheet2!$A$1:$I$1, 0), FALSE)</f>
        <v>0.75</v>
      </c>
      <c r="AD330" s="4">
        <f>VLOOKUP("phyPr", Sheet2!$A$2:$I$10, MATCH(G330, Sheet2!$A$1:$I$1, 0), FALSE)</f>
        <v>0.45</v>
      </c>
      <c r="AE330" s="4">
        <f>VLOOKUP("m1Th", Sheet2!$A$2:$I$10, MATCH(H330, Sheet2!$A$1:$I$1, 0), FALSE)</f>
        <v>1.4</v>
      </c>
      <c r="AF330" s="4">
        <f>VLOOKUP("beeTh", Sheet2!$A$2:$I$10, MATCH(I330, Sheet2!$A$1:$I$1, 0), FALSE)</f>
        <v>0.75</v>
      </c>
      <c r="AG330" s="4">
        <f>VLOOKUP("beePr", Sheet2!$A$2:$I$10, MATCH(J330, Sheet2!$A$1:$I$1, 0), FALSE)</f>
        <v>0.45</v>
      </c>
      <c r="AH330" s="4">
        <f>VLOOKUP("egTh", Sheet2!$A$2:$I$10, MATCH(K330, Sheet2!$A$1:$I$1, 0), FALSE)</f>
        <v>0</v>
      </c>
      <c r="AI330" s="4">
        <f>VLOOKUP("egPr", Sheet2!$A$2:$I$10, MATCH(L330, Sheet2!$A$1:$I$1, 0), FALSE)</f>
        <v>0.8</v>
      </c>
      <c r="AJ330" s="4">
        <f>VLOOKUP("emTh", Sheet2!$A$2:$I$10, MATCH(M330, Sheet2!$A$1:$I$1, 0), FALSE)</f>
        <v>0</v>
      </c>
      <c r="AK330" s="4">
        <f>VLOOKUP("eePr", Sheet2!$A$2:$I$10, MATCH(N330, Sheet2!$A$1:$I$1, 0), FALSE)</f>
        <v>0.7</v>
      </c>
      <c r="AM330" s="4" t="e">
        <f>VLOOKUP("m2Th", Sheet2!$A$2:$I$18, MATCH(P330, Sheet2!$A$1:$I$1, 0), FALSE)</f>
        <v>#N/A</v>
      </c>
      <c r="AN330" s="4" t="e">
        <f>VLOOKUP("chemTh", Sheet2!$A$2:$I$18, MATCH(Q330, Sheet2!$A$1:$I$1, 0), FALSE)</f>
        <v>#N/A</v>
      </c>
      <c r="AO330" s="4" t="e">
        <f>VLOOKUP("chemPr", Sheet2!$A$2:$I$18, MATCH(R330, Sheet2!$A$1:$I$1, 0), FALSE)</f>
        <v>#N/A</v>
      </c>
      <c r="AP330" s="4" t="e">
        <f>VLOOKUP("ppsTh", Sheet2!$A$2:$I$18, MATCH(S330, Sheet2!$A$1:$I$1, 0), FALSE)</f>
        <v>#N/A</v>
      </c>
      <c r="AQ330" s="4" t="e">
        <f>VLOOKUP("ppsPr", Sheet2!$A$2:$I$18, MATCH(T330, Sheet2!$A$1:$I$1, 0), FALSE)</f>
        <v>#N/A</v>
      </c>
      <c r="AR330" s="4" t="e">
        <f>VLOOKUP("wmpPr", Sheet2!$A$2:$I$18, MATCH(U330, Sheet2!$A$1:$I$1, 0), FALSE)</f>
        <v>#N/A</v>
      </c>
      <c r="AS330" s="4" t="e">
        <f>VLOOKUP("pcTh", Sheet2!$A$2:$I$18, MATCH(V330, Sheet2!$A$1:$I$1, 0), FALSE)</f>
        <v>#N/A</v>
      </c>
      <c r="AT330" s="4" t="e">
        <f>VLOOKUP("pcPr", Sheet2!$A$2:$I$18, MATCH(W330, Sheet2!$A$1:$I$1, 0), FALSE)</f>
        <v>#N/A</v>
      </c>
    </row>
    <row r="331" spans="1:46" x14ac:dyDescent="0.2">
      <c r="A331" s="5">
        <v>221</v>
      </c>
      <c r="B331" s="5" t="s">
        <v>721</v>
      </c>
      <c r="C331" s="5" t="s">
        <v>1120</v>
      </c>
      <c r="D331" s="5" t="s">
        <v>1121</v>
      </c>
      <c r="E331" s="5" t="s">
        <v>16</v>
      </c>
      <c r="F331" s="5" t="s">
        <v>45</v>
      </c>
      <c r="G331" s="5" t="s">
        <v>18</v>
      </c>
      <c r="H331" s="5" t="s">
        <v>17</v>
      </c>
      <c r="I331" s="5" t="s">
        <v>45</v>
      </c>
      <c r="J331" s="5" t="s">
        <v>18</v>
      </c>
      <c r="K331" s="5" t="s">
        <v>45</v>
      </c>
      <c r="L331" s="5" t="s">
        <v>18</v>
      </c>
      <c r="M331" s="5" t="s">
        <v>27</v>
      </c>
      <c r="N331" s="5" t="s">
        <v>27</v>
      </c>
      <c r="Y331" s="4">
        <f t="shared" si="16"/>
        <v>5.4</v>
      </c>
      <c r="Z331" s="4" t="e">
        <f t="shared" si="17"/>
        <v>#N/A</v>
      </c>
      <c r="AA331" s="4">
        <f t="shared" si="15"/>
        <v>5.4</v>
      </c>
      <c r="AC331" s="4">
        <f>VLOOKUP("phyTh", Sheet2!$A$2:$I$10, MATCH(F331, Sheet2!$A$1:$I$1, 0), FALSE)</f>
        <v>0.75</v>
      </c>
      <c r="AD331" s="4">
        <f>VLOOKUP("phyPr", Sheet2!$A$2:$I$10, MATCH(G331, Sheet2!$A$1:$I$1, 0), FALSE)</f>
        <v>0.45</v>
      </c>
      <c r="AE331" s="4">
        <f>VLOOKUP("m1Th", Sheet2!$A$2:$I$10, MATCH(H331, Sheet2!$A$1:$I$1, 0), FALSE)</f>
        <v>1.6</v>
      </c>
      <c r="AF331" s="4">
        <f>VLOOKUP("beeTh", Sheet2!$A$2:$I$10, MATCH(I331, Sheet2!$A$1:$I$1, 0), FALSE)</f>
        <v>0.75</v>
      </c>
      <c r="AG331" s="4">
        <f>VLOOKUP("beePr", Sheet2!$A$2:$I$10, MATCH(J331, Sheet2!$A$1:$I$1, 0), FALSE)</f>
        <v>0.45</v>
      </c>
      <c r="AH331" s="4">
        <f>VLOOKUP("egTh", Sheet2!$A$2:$I$10, MATCH(K331, Sheet2!$A$1:$I$1, 0), FALSE)</f>
        <v>0.5</v>
      </c>
      <c r="AI331" s="4">
        <f>VLOOKUP("egPr", Sheet2!$A$2:$I$10, MATCH(L331, Sheet2!$A$1:$I$1, 0), FALSE)</f>
        <v>0.9</v>
      </c>
      <c r="AJ331" s="4">
        <f>VLOOKUP("emTh", Sheet2!$A$2:$I$10, MATCH(M331, Sheet2!$A$1:$I$1, 0), FALSE)</f>
        <v>0</v>
      </c>
      <c r="AK331" s="4">
        <f>VLOOKUP("eePr", Sheet2!$A$2:$I$10, MATCH(N331, Sheet2!$A$1:$I$1, 0), FALSE)</f>
        <v>0</v>
      </c>
      <c r="AM331" s="4" t="e">
        <f>VLOOKUP("m2Th", Sheet2!$A$2:$I$18, MATCH(P331, Sheet2!$A$1:$I$1, 0), FALSE)</f>
        <v>#N/A</v>
      </c>
      <c r="AN331" s="4" t="e">
        <f>VLOOKUP("chemTh", Sheet2!$A$2:$I$18, MATCH(Q331, Sheet2!$A$1:$I$1, 0), FALSE)</f>
        <v>#N/A</v>
      </c>
      <c r="AO331" s="4" t="e">
        <f>VLOOKUP("chemPr", Sheet2!$A$2:$I$18, MATCH(R331, Sheet2!$A$1:$I$1, 0), FALSE)</f>
        <v>#N/A</v>
      </c>
      <c r="AP331" s="4" t="e">
        <f>VLOOKUP("ppsTh", Sheet2!$A$2:$I$18, MATCH(S331, Sheet2!$A$1:$I$1, 0), FALSE)</f>
        <v>#N/A</v>
      </c>
      <c r="AQ331" s="4" t="e">
        <f>VLOOKUP("ppsPr", Sheet2!$A$2:$I$18, MATCH(T331, Sheet2!$A$1:$I$1, 0), FALSE)</f>
        <v>#N/A</v>
      </c>
      <c r="AR331" s="4" t="e">
        <f>VLOOKUP("wmpPr", Sheet2!$A$2:$I$18, MATCH(U331, Sheet2!$A$1:$I$1, 0), FALSE)</f>
        <v>#N/A</v>
      </c>
      <c r="AS331" s="4" t="e">
        <f>VLOOKUP("pcTh", Sheet2!$A$2:$I$18, MATCH(V331, Sheet2!$A$1:$I$1, 0), FALSE)</f>
        <v>#N/A</v>
      </c>
      <c r="AT331" s="4" t="e">
        <f>VLOOKUP("pcPr", Sheet2!$A$2:$I$18, MATCH(W331, Sheet2!$A$1:$I$1, 0), FALSE)</f>
        <v>#N/A</v>
      </c>
    </row>
    <row r="332" spans="1:46" x14ac:dyDescent="0.2">
      <c r="A332" s="5">
        <v>275</v>
      </c>
      <c r="B332" s="5" t="s">
        <v>722</v>
      </c>
      <c r="C332" s="5" t="s">
        <v>1122</v>
      </c>
      <c r="D332" s="5" t="s">
        <v>1123</v>
      </c>
      <c r="E332" s="5" t="s">
        <v>16</v>
      </c>
      <c r="F332" s="5" t="s">
        <v>27</v>
      </c>
      <c r="G332" s="5" t="s">
        <v>17</v>
      </c>
      <c r="H332" s="5" t="s">
        <v>29</v>
      </c>
      <c r="I332" s="5" t="s">
        <v>27</v>
      </c>
      <c r="J332" s="5" t="s">
        <v>28</v>
      </c>
      <c r="K332" s="5" t="s">
        <v>29</v>
      </c>
      <c r="L332" s="5" t="s">
        <v>17</v>
      </c>
      <c r="M332" s="5" t="s">
        <v>27</v>
      </c>
      <c r="N332" s="5" t="s">
        <v>28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4">
        <f t="shared" si="16"/>
        <v>3.45</v>
      </c>
      <c r="Z332" s="4" t="e">
        <f t="shared" si="17"/>
        <v>#N/A</v>
      </c>
      <c r="AA332" s="4">
        <f t="shared" si="15"/>
        <v>3.45</v>
      </c>
      <c r="AC332" s="4">
        <f>VLOOKUP("phyTh", Sheet2!$A$2:$I$10, MATCH(F332, Sheet2!$A$1:$I$1, 0), FALSE)</f>
        <v>0</v>
      </c>
      <c r="AD332" s="4">
        <f>VLOOKUP("phyPr", Sheet2!$A$2:$I$10, MATCH(G332, Sheet2!$A$1:$I$1, 0), FALSE)</f>
        <v>0.4</v>
      </c>
      <c r="AE332" s="4">
        <f>VLOOKUP("m1Th", Sheet2!$A$2:$I$10, MATCH(H332, Sheet2!$A$1:$I$1, 0), FALSE)</f>
        <v>0.8</v>
      </c>
      <c r="AF332" s="4">
        <f>VLOOKUP("beeTh", Sheet2!$A$2:$I$10, MATCH(I332, Sheet2!$A$1:$I$1, 0), FALSE)</f>
        <v>0</v>
      </c>
      <c r="AG332" s="4">
        <f>VLOOKUP("beePr", Sheet2!$A$2:$I$10, MATCH(J332, Sheet2!$A$1:$I$1, 0), FALSE)</f>
        <v>0.35</v>
      </c>
      <c r="AH332" s="4">
        <f>VLOOKUP("egTh", Sheet2!$A$2:$I$10, MATCH(K332, Sheet2!$A$1:$I$1, 0), FALSE)</f>
        <v>0.4</v>
      </c>
      <c r="AI332" s="4">
        <f>VLOOKUP("egPr", Sheet2!$A$2:$I$10, MATCH(L332, Sheet2!$A$1:$I$1, 0), FALSE)</f>
        <v>0.8</v>
      </c>
      <c r="AJ332" s="4">
        <f>VLOOKUP("emTh", Sheet2!$A$2:$I$10, MATCH(M332, Sheet2!$A$1:$I$1, 0), FALSE)</f>
        <v>0</v>
      </c>
      <c r="AK332" s="4">
        <f>VLOOKUP("eePr", Sheet2!$A$2:$I$10, MATCH(N332, Sheet2!$A$1:$I$1, 0), FALSE)</f>
        <v>0.7</v>
      </c>
      <c r="AM332" s="4" t="e">
        <f>VLOOKUP("m2Th", Sheet2!$A$2:$I$18, MATCH(P332, Sheet2!$A$1:$I$1, 0), FALSE)</f>
        <v>#N/A</v>
      </c>
      <c r="AN332" s="4" t="e">
        <f>VLOOKUP("chemTh", Sheet2!$A$2:$I$18, MATCH(Q332, Sheet2!$A$1:$I$1, 0), FALSE)</f>
        <v>#N/A</v>
      </c>
      <c r="AO332" s="4" t="e">
        <f>VLOOKUP("chemPr", Sheet2!$A$2:$I$18, MATCH(R332, Sheet2!$A$1:$I$1, 0), FALSE)</f>
        <v>#N/A</v>
      </c>
      <c r="AP332" s="4" t="e">
        <f>VLOOKUP("ppsTh", Sheet2!$A$2:$I$18, MATCH(S332, Sheet2!$A$1:$I$1, 0), FALSE)</f>
        <v>#N/A</v>
      </c>
      <c r="AQ332" s="4" t="e">
        <f>VLOOKUP("ppsPr", Sheet2!$A$2:$I$18, MATCH(T332, Sheet2!$A$1:$I$1, 0), FALSE)</f>
        <v>#N/A</v>
      </c>
      <c r="AR332" s="4" t="e">
        <f>VLOOKUP("wmpPr", Sheet2!$A$2:$I$18, MATCH(U332, Sheet2!$A$1:$I$1, 0), FALSE)</f>
        <v>#N/A</v>
      </c>
      <c r="AS332" s="4" t="e">
        <f>VLOOKUP("pcTh", Sheet2!$A$2:$I$18, MATCH(V332, Sheet2!$A$1:$I$1, 0), FALSE)</f>
        <v>#N/A</v>
      </c>
      <c r="AT332" s="4" t="e">
        <f>VLOOKUP("pcPr", Sheet2!$A$2:$I$18, MATCH(W332, Sheet2!$A$1:$I$1, 0), FALSE)</f>
        <v>#N/A</v>
      </c>
    </row>
    <row r="333" spans="1:46" x14ac:dyDescent="0.2">
      <c r="A333" s="5">
        <v>240</v>
      </c>
      <c r="B333" s="5" t="s">
        <v>723</v>
      </c>
      <c r="C333" s="5" t="s">
        <v>1124</v>
      </c>
      <c r="D333" s="5" t="s">
        <v>1125</v>
      </c>
      <c r="E333" s="5" t="s">
        <v>16</v>
      </c>
      <c r="F333" s="5" t="s">
        <v>26</v>
      </c>
      <c r="G333" s="5" t="s">
        <v>17</v>
      </c>
      <c r="H333" s="5" t="s">
        <v>29</v>
      </c>
      <c r="I333" s="5" t="s">
        <v>45</v>
      </c>
      <c r="J333" s="5" t="s">
        <v>18</v>
      </c>
      <c r="K333" s="5" t="s">
        <v>27</v>
      </c>
      <c r="L333" s="5" t="s">
        <v>18</v>
      </c>
      <c r="M333" s="5" t="s">
        <v>27</v>
      </c>
      <c r="N333" s="5" t="s">
        <v>28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>
        <f t="shared" si="16"/>
        <v>4.9000000000000004</v>
      </c>
      <c r="Z333" s="4" t="e">
        <f t="shared" si="17"/>
        <v>#N/A</v>
      </c>
      <c r="AA333" s="4">
        <f t="shared" si="15"/>
        <v>4.9000000000000004</v>
      </c>
      <c r="AC333" s="4">
        <f>VLOOKUP("phyTh", Sheet2!$A$2:$I$10, MATCH(F333, Sheet2!$A$1:$I$1, 0), FALSE)</f>
        <v>0.9</v>
      </c>
      <c r="AD333" s="4">
        <f>VLOOKUP("phyPr", Sheet2!$A$2:$I$10, MATCH(G333, Sheet2!$A$1:$I$1, 0), FALSE)</f>
        <v>0.4</v>
      </c>
      <c r="AE333" s="4">
        <f>VLOOKUP("m1Th", Sheet2!$A$2:$I$10, MATCH(H333, Sheet2!$A$1:$I$1, 0), FALSE)</f>
        <v>0.8</v>
      </c>
      <c r="AF333" s="4">
        <f>VLOOKUP("beeTh", Sheet2!$A$2:$I$10, MATCH(I333, Sheet2!$A$1:$I$1, 0), FALSE)</f>
        <v>0.75</v>
      </c>
      <c r="AG333" s="4">
        <f>VLOOKUP("beePr", Sheet2!$A$2:$I$10, MATCH(J333, Sheet2!$A$1:$I$1, 0), FALSE)</f>
        <v>0.45</v>
      </c>
      <c r="AH333" s="4">
        <f>VLOOKUP("egTh", Sheet2!$A$2:$I$10, MATCH(K333, Sheet2!$A$1:$I$1, 0), FALSE)</f>
        <v>0</v>
      </c>
      <c r="AI333" s="4">
        <f>VLOOKUP("egPr", Sheet2!$A$2:$I$10, MATCH(L333, Sheet2!$A$1:$I$1, 0), FALSE)</f>
        <v>0.9</v>
      </c>
      <c r="AJ333" s="4">
        <f>VLOOKUP("emTh", Sheet2!$A$2:$I$10, MATCH(M333, Sheet2!$A$1:$I$1, 0), FALSE)</f>
        <v>0</v>
      </c>
      <c r="AK333" s="4">
        <f>VLOOKUP("eePr", Sheet2!$A$2:$I$10, MATCH(N333, Sheet2!$A$1:$I$1, 0), FALSE)</f>
        <v>0.7</v>
      </c>
      <c r="AM333" s="4" t="e">
        <f>VLOOKUP("m2Th", Sheet2!$A$2:$I$18, MATCH(P333, Sheet2!$A$1:$I$1, 0), FALSE)</f>
        <v>#N/A</v>
      </c>
      <c r="AN333" s="4" t="e">
        <f>VLOOKUP("chemTh", Sheet2!$A$2:$I$18, MATCH(Q333, Sheet2!$A$1:$I$1, 0), FALSE)</f>
        <v>#N/A</v>
      </c>
      <c r="AO333" s="4" t="e">
        <f>VLOOKUP("chemPr", Sheet2!$A$2:$I$18, MATCH(R333, Sheet2!$A$1:$I$1, 0), FALSE)</f>
        <v>#N/A</v>
      </c>
      <c r="AP333" s="4" t="e">
        <f>VLOOKUP("ppsTh", Sheet2!$A$2:$I$18, MATCH(S333, Sheet2!$A$1:$I$1, 0), FALSE)</f>
        <v>#N/A</v>
      </c>
      <c r="AQ333" s="4" t="e">
        <f>VLOOKUP("ppsPr", Sheet2!$A$2:$I$18, MATCH(T333, Sheet2!$A$1:$I$1, 0), FALSE)</f>
        <v>#N/A</v>
      </c>
      <c r="AR333" s="4" t="e">
        <f>VLOOKUP("wmpPr", Sheet2!$A$2:$I$18, MATCH(U333, Sheet2!$A$1:$I$1, 0), FALSE)</f>
        <v>#N/A</v>
      </c>
      <c r="AS333" s="4" t="e">
        <f>VLOOKUP("pcTh", Sheet2!$A$2:$I$18, MATCH(V333, Sheet2!$A$1:$I$1, 0), FALSE)</f>
        <v>#N/A</v>
      </c>
      <c r="AT333" s="4" t="e">
        <f>VLOOKUP("pcPr", Sheet2!$A$2:$I$18, MATCH(W333, Sheet2!$A$1:$I$1, 0), FALSE)</f>
        <v>#N/A</v>
      </c>
    </row>
    <row r="334" spans="1:46" x14ac:dyDescent="0.2">
      <c r="A334" s="5">
        <v>322</v>
      </c>
      <c r="B334" s="5" t="s">
        <v>724</v>
      </c>
      <c r="C334" s="5" t="s">
        <v>1126</v>
      </c>
      <c r="D334" s="5" t="s">
        <v>1127</v>
      </c>
      <c r="E334" s="5" t="s">
        <v>16</v>
      </c>
      <c r="F334" s="5" t="s">
        <v>27</v>
      </c>
      <c r="G334" s="5" t="s">
        <v>28</v>
      </c>
      <c r="H334" s="5" t="s">
        <v>27</v>
      </c>
      <c r="I334" s="5" t="s">
        <v>27</v>
      </c>
      <c r="J334" s="5" t="s">
        <v>26</v>
      </c>
      <c r="K334" s="5" t="s">
        <v>27</v>
      </c>
      <c r="L334" s="5" t="s">
        <v>26</v>
      </c>
      <c r="M334" s="5" t="s">
        <v>27</v>
      </c>
      <c r="N334" s="5" t="s">
        <v>28</v>
      </c>
      <c r="Y334" s="4">
        <f t="shared" si="16"/>
        <v>1.95</v>
      </c>
      <c r="Z334" s="4" t="e">
        <f t="shared" si="17"/>
        <v>#N/A</v>
      </c>
      <c r="AA334" s="4">
        <f t="shared" si="15"/>
        <v>1.95</v>
      </c>
      <c r="AC334" s="4">
        <f>VLOOKUP("phyTh", Sheet2!$A$2:$I$10, MATCH(F334, Sheet2!$A$1:$I$1, 0), FALSE)</f>
        <v>0</v>
      </c>
      <c r="AD334" s="4">
        <f>VLOOKUP("phyPr", Sheet2!$A$2:$I$10, MATCH(G334, Sheet2!$A$1:$I$1, 0), FALSE)</f>
        <v>0.35</v>
      </c>
      <c r="AE334" s="4">
        <f>VLOOKUP("m1Th", Sheet2!$A$2:$I$10, MATCH(H334, Sheet2!$A$1:$I$1, 0), FALSE)</f>
        <v>0</v>
      </c>
      <c r="AF334" s="4">
        <f>VLOOKUP("beeTh", Sheet2!$A$2:$I$10, MATCH(I334, Sheet2!$A$1:$I$1, 0), FALSE)</f>
        <v>0</v>
      </c>
      <c r="AG334" s="4">
        <f>VLOOKUP("beePr", Sheet2!$A$2:$I$10, MATCH(J334, Sheet2!$A$1:$I$1, 0), FALSE)</f>
        <v>0.3</v>
      </c>
      <c r="AH334" s="4">
        <f>VLOOKUP("egTh", Sheet2!$A$2:$I$10, MATCH(K334, Sheet2!$A$1:$I$1, 0), FALSE)</f>
        <v>0</v>
      </c>
      <c r="AI334" s="4">
        <f>VLOOKUP("egPr", Sheet2!$A$2:$I$10, MATCH(L334, Sheet2!$A$1:$I$1, 0), FALSE)</f>
        <v>0.6</v>
      </c>
      <c r="AJ334" s="4">
        <f>VLOOKUP("emTh", Sheet2!$A$2:$I$10, MATCH(M334, Sheet2!$A$1:$I$1, 0), FALSE)</f>
        <v>0</v>
      </c>
      <c r="AK334" s="4">
        <f>VLOOKUP("eePr", Sheet2!$A$2:$I$10, MATCH(N334, Sheet2!$A$1:$I$1, 0), FALSE)</f>
        <v>0.7</v>
      </c>
      <c r="AM334" s="4" t="e">
        <f>VLOOKUP("m2Th", Sheet2!$A$2:$I$18, MATCH(P334, Sheet2!$A$1:$I$1, 0), FALSE)</f>
        <v>#N/A</v>
      </c>
      <c r="AN334" s="4" t="e">
        <f>VLOOKUP("chemTh", Sheet2!$A$2:$I$18, MATCH(Q334, Sheet2!$A$1:$I$1, 0), FALSE)</f>
        <v>#N/A</v>
      </c>
      <c r="AO334" s="4" t="e">
        <f>VLOOKUP("chemPr", Sheet2!$A$2:$I$18, MATCH(R334, Sheet2!$A$1:$I$1, 0), FALSE)</f>
        <v>#N/A</v>
      </c>
      <c r="AP334" s="4" t="e">
        <f>VLOOKUP("ppsTh", Sheet2!$A$2:$I$18, MATCH(S334, Sheet2!$A$1:$I$1, 0), FALSE)</f>
        <v>#N/A</v>
      </c>
      <c r="AQ334" s="4" t="e">
        <f>VLOOKUP("ppsPr", Sheet2!$A$2:$I$18, MATCH(T334, Sheet2!$A$1:$I$1, 0), FALSE)</f>
        <v>#N/A</v>
      </c>
      <c r="AR334" s="4" t="e">
        <f>VLOOKUP("wmpPr", Sheet2!$A$2:$I$18, MATCH(U334, Sheet2!$A$1:$I$1, 0), FALSE)</f>
        <v>#N/A</v>
      </c>
      <c r="AS334" s="4" t="e">
        <f>VLOOKUP("pcTh", Sheet2!$A$2:$I$18, MATCH(V334, Sheet2!$A$1:$I$1, 0), FALSE)</f>
        <v>#N/A</v>
      </c>
      <c r="AT334" s="4" t="e">
        <f>VLOOKUP("pcPr", Sheet2!$A$2:$I$18, MATCH(W334, Sheet2!$A$1:$I$1, 0), FALSE)</f>
        <v>#N/A</v>
      </c>
    </row>
    <row r="335" spans="1:46" x14ac:dyDescent="0.2">
      <c r="A335" s="5"/>
      <c r="B335" s="5" t="s">
        <v>725</v>
      </c>
      <c r="C335" s="5" t="s">
        <v>1128</v>
      </c>
      <c r="D335" s="5" t="s">
        <v>1129</v>
      </c>
      <c r="E335" s="5" t="s">
        <v>16</v>
      </c>
      <c r="F335" s="5" t="s">
        <v>27</v>
      </c>
      <c r="G335" s="5" t="s">
        <v>17</v>
      </c>
      <c r="H335" s="5" t="s">
        <v>27</v>
      </c>
      <c r="I335" s="5" t="s">
        <v>27</v>
      </c>
      <c r="J335" s="5" t="s">
        <v>587</v>
      </c>
      <c r="K335" s="5" t="s">
        <v>27</v>
      </c>
      <c r="L335" s="5" t="s">
        <v>27</v>
      </c>
      <c r="M335" s="5" t="s">
        <v>27</v>
      </c>
      <c r="N335" s="5" t="s">
        <v>26</v>
      </c>
      <c r="Y335" s="4" t="e">
        <f t="shared" si="16"/>
        <v>#N/A</v>
      </c>
      <c r="Z335" s="4" t="e">
        <f t="shared" si="17"/>
        <v>#N/A</v>
      </c>
      <c r="AA335" s="4" t="e">
        <f t="shared" si="15"/>
        <v>#N/A</v>
      </c>
      <c r="AC335" s="4">
        <f>VLOOKUP("phyTh", Sheet2!$A$2:$I$10, MATCH(F335, Sheet2!$A$1:$I$1, 0), FALSE)</f>
        <v>0</v>
      </c>
      <c r="AD335" s="4">
        <f>VLOOKUP("phyPr", Sheet2!$A$2:$I$10, MATCH(G335, Sheet2!$A$1:$I$1, 0), FALSE)</f>
        <v>0.4</v>
      </c>
      <c r="AE335" s="4">
        <f>VLOOKUP("m1Th", Sheet2!$A$2:$I$10, MATCH(H335, Sheet2!$A$1:$I$1, 0), FALSE)</f>
        <v>0</v>
      </c>
      <c r="AF335" s="4">
        <f>VLOOKUP("beeTh", Sheet2!$A$2:$I$10, MATCH(I335, Sheet2!$A$1:$I$1, 0), FALSE)</f>
        <v>0</v>
      </c>
      <c r="AG335" s="4" t="e">
        <f>VLOOKUP("beePr", Sheet2!$A$2:$I$10, MATCH(J335, Sheet2!$A$1:$I$1, 0), FALSE)</f>
        <v>#N/A</v>
      </c>
      <c r="AH335" s="4">
        <f>VLOOKUP("egTh", Sheet2!$A$2:$I$10, MATCH(K335, Sheet2!$A$1:$I$1, 0), FALSE)</f>
        <v>0</v>
      </c>
      <c r="AI335" s="4">
        <f>VLOOKUP("egPr", Sheet2!$A$2:$I$10, MATCH(L335, Sheet2!$A$1:$I$1, 0), FALSE)</f>
        <v>0</v>
      </c>
      <c r="AJ335" s="4">
        <f>VLOOKUP("emTh", Sheet2!$A$2:$I$10, MATCH(M335, Sheet2!$A$1:$I$1, 0), FALSE)</f>
        <v>0</v>
      </c>
      <c r="AK335" s="4">
        <f>VLOOKUP("eePr", Sheet2!$A$2:$I$10, MATCH(N335, Sheet2!$A$1:$I$1, 0), FALSE)</f>
        <v>0.6</v>
      </c>
      <c r="AM335" s="4" t="e">
        <f>VLOOKUP("m2Th", Sheet2!$A$2:$I$18, MATCH(P335, Sheet2!$A$1:$I$1, 0), FALSE)</f>
        <v>#N/A</v>
      </c>
      <c r="AN335" s="4" t="e">
        <f>VLOOKUP("chemTh", Sheet2!$A$2:$I$18, MATCH(Q335, Sheet2!$A$1:$I$1, 0), FALSE)</f>
        <v>#N/A</v>
      </c>
      <c r="AO335" s="4" t="e">
        <f>VLOOKUP("chemPr", Sheet2!$A$2:$I$18, MATCH(R335, Sheet2!$A$1:$I$1, 0), FALSE)</f>
        <v>#N/A</v>
      </c>
      <c r="AP335" s="4" t="e">
        <f>VLOOKUP("ppsTh", Sheet2!$A$2:$I$18, MATCH(S335, Sheet2!$A$1:$I$1, 0), FALSE)</f>
        <v>#N/A</v>
      </c>
      <c r="AQ335" s="4" t="e">
        <f>VLOOKUP("ppsPr", Sheet2!$A$2:$I$18, MATCH(T335, Sheet2!$A$1:$I$1, 0), FALSE)</f>
        <v>#N/A</v>
      </c>
      <c r="AR335" s="4" t="e">
        <f>VLOOKUP("wmpPr", Sheet2!$A$2:$I$18, MATCH(U335, Sheet2!$A$1:$I$1, 0), FALSE)</f>
        <v>#N/A</v>
      </c>
      <c r="AS335" s="4" t="e">
        <f>VLOOKUP("pcTh", Sheet2!$A$2:$I$18, MATCH(V335, Sheet2!$A$1:$I$1, 0), FALSE)</f>
        <v>#N/A</v>
      </c>
      <c r="AT335" s="4" t="e">
        <f>VLOOKUP("pcPr", Sheet2!$A$2:$I$18, MATCH(W335, Sheet2!$A$1:$I$1, 0), FALSE)</f>
        <v>#N/A</v>
      </c>
    </row>
    <row r="336" spans="1:46" x14ac:dyDescent="0.2">
      <c r="A336" s="5">
        <v>281</v>
      </c>
      <c r="B336" s="5" t="s">
        <v>726</v>
      </c>
      <c r="C336" s="5" t="s">
        <v>1130</v>
      </c>
      <c r="D336" s="5" t="s">
        <v>1131</v>
      </c>
      <c r="E336" s="5" t="s">
        <v>16</v>
      </c>
      <c r="F336" s="5" t="s">
        <v>27</v>
      </c>
      <c r="G336" s="5" t="s">
        <v>18</v>
      </c>
      <c r="H336" s="5" t="s">
        <v>29</v>
      </c>
      <c r="I336" s="5" t="s">
        <v>27</v>
      </c>
      <c r="J336" s="5" t="s">
        <v>18</v>
      </c>
      <c r="K336" s="5" t="s">
        <v>27</v>
      </c>
      <c r="L336" s="5" t="s">
        <v>17</v>
      </c>
      <c r="M336" s="5" t="s">
        <v>27</v>
      </c>
      <c r="N336" s="5" t="s">
        <v>28</v>
      </c>
      <c r="Y336" s="4">
        <f t="shared" si="16"/>
        <v>3.2</v>
      </c>
      <c r="Z336" s="4" t="e">
        <f t="shared" si="17"/>
        <v>#N/A</v>
      </c>
      <c r="AA336" s="4">
        <f t="shared" si="15"/>
        <v>3.2</v>
      </c>
      <c r="AC336" s="4">
        <f>VLOOKUP("phyTh", Sheet2!$A$2:$I$10, MATCH(F336, Sheet2!$A$1:$I$1, 0), FALSE)</f>
        <v>0</v>
      </c>
      <c r="AD336" s="4">
        <f>VLOOKUP("phyPr", Sheet2!$A$2:$I$10, MATCH(G336, Sheet2!$A$1:$I$1, 0), FALSE)</f>
        <v>0.45</v>
      </c>
      <c r="AE336" s="4">
        <f>VLOOKUP("m1Th", Sheet2!$A$2:$I$10, MATCH(H336, Sheet2!$A$1:$I$1, 0), FALSE)</f>
        <v>0.8</v>
      </c>
      <c r="AF336" s="4">
        <f>VLOOKUP("beeTh", Sheet2!$A$2:$I$10, MATCH(I336, Sheet2!$A$1:$I$1, 0), FALSE)</f>
        <v>0</v>
      </c>
      <c r="AG336" s="4">
        <f>VLOOKUP("beePr", Sheet2!$A$2:$I$10, MATCH(J336, Sheet2!$A$1:$I$1, 0), FALSE)</f>
        <v>0.45</v>
      </c>
      <c r="AH336" s="4">
        <f>VLOOKUP("egTh", Sheet2!$A$2:$I$10, MATCH(K336, Sheet2!$A$1:$I$1, 0), FALSE)</f>
        <v>0</v>
      </c>
      <c r="AI336" s="4">
        <f>VLOOKUP("egPr", Sheet2!$A$2:$I$10, MATCH(L336, Sheet2!$A$1:$I$1, 0), FALSE)</f>
        <v>0.8</v>
      </c>
      <c r="AJ336" s="4">
        <f>VLOOKUP("emTh", Sheet2!$A$2:$I$10, MATCH(M336, Sheet2!$A$1:$I$1, 0), FALSE)</f>
        <v>0</v>
      </c>
      <c r="AK336" s="4">
        <f>VLOOKUP("eePr", Sheet2!$A$2:$I$10, MATCH(N336, Sheet2!$A$1:$I$1, 0), FALSE)</f>
        <v>0.7</v>
      </c>
      <c r="AM336" s="4" t="e">
        <f>VLOOKUP("m2Th", Sheet2!$A$2:$I$18, MATCH(P336, Sheet2!$A$1:$I$1, 0), FALSE)</f>
        <v>#N/A</v>
      </c>
      <c r="AN336" s="4" t="e">
        <f>VLOOKUP("chemTh", Sheet2!$A$2:$I$18, MATCH(Q336, Sheet2!$A$1:$I$1, 0), FALSE)</f>
        <v>#N/A</v>
      </c>
      <c r="AO336" s="4" t="e">
        <f>VLOOKUP("chemPr", Sheet2!$A$2:$I$18, MATCH(R336, Sheet2!$A$1:$I$1, 0), FALSE)</f>
        <v>#N/A</v>
      </c>
      <c r="AP336" s="4" t="e">
        <f>VLOOKUP("ppsTh", Sheet2!$A$2:$I$18, MATCH(S336, Sheet2!$A$1:$I$1, 0), FALSE)</f>
        <v>#N/A</v>
      </c>
      <c r="AQ336" s="4" t="e">
        <f>VLOOKUP("ppsPr", Sheet2!$A$2:$I$18, MATCH(T336, Sheet2!$A$1:$I$1, 0), FALSE)</f>
        <v>#N/A</v>
      </c>
      <c r="AR336" s="4" t="e">
        <f>VLOOKUP("wmpPr", Sheet2!$A$2:$I$18, MATCH(U336, Sheet2!$A$1:$I$1, 0), FALSE)</f>
        <v>#N/A</v>
      </c>
      <c r="AS336" s="4" t="e">
        <f>VLOOKUP("pcTh", Sheet2!$A$2:$I$18, MATCH(V336, Sheet2!$A$1:$I$1, 0), FALSE)</f>
        <v>#N/A</v>
      </c>
      <c r="AT336" s="4" t="e">
        <f>VLOOKUP("pcPr", Sheet2!$A$2:$I$18, MATCH(W336, Sheet2!$A$1:$I$1, 0), FALSE)</f>
        <v>#N/A</v>
      </c>
    </row>
    <row r="337" spans="1:46" x14ac:dyDescent="0.2">
      <c r="A337" s="5">
        <v>328</v>
      </c>
      <c r="B337" s="5" t="s">
        <v>727</v>
      </c>
      <c r="C337" s="5" t="s">
        <v>1132</v>
      </c>
      <c r="D337" s="5" t="s">
        <v>1133</v>
      </c>
      <c r="E337" s="5" t="s">
        <v>16</v>
      </c>
      <c r="F337" s="5" t="s">
        <v>27</v>
      </c>
      <c r="G337" s="5" t="s">
        <v>17</v>
      </c>
      <c r="H337" s="5" t="s">
        <v>27</v>
      </c>
      <c r="I337" s="5" t="s">
        <v>27</v>
      </c>
      <c r="J337" s="5" t="s">
        <v>45</v>
      </c>
      <c r="K337" s="5" t="s">
        <v>27</v>
      </c>
      <c r="L337" s="5" t="s">
        <v>45</v>
      </c>
      <c r="M337" s="5" t="s">
        <v>27</v>
      </c>
      <c r="N337" s="5" t="s">
        <v>45</v>
      </c>
      <c r="Y337" s="4">
        <f t="shared" si="16"/>
        <v>1.65</v>
      </c>
      <c r="Z337" s="4" t="e">
        <f t="shared" si="17"/>
        <v>#N/A</v>
      </c>
      <c r="AA337" s="4">
        <f t="shared" si="15"/>
        <v>1.65</v>
      </c>
      <c r="AC337" s="4">
        <f>VLOOKUP("phyTh", Sheet2!$A$2:$I$10, MATCH(F337, Sheet2!$A$1:$I$1, 0), FALSE)</f>
        <v>0</v>
      </c>
      <c r="AD337" s="4">
        <f>VLOOKUP("phyPr", Sheet2!$A$2:$I$10, MATCH(G337, Sheet2!$A$1:$I$1, 0), FALSE)</f>
        <v>0.4</v>
      </c>
      <c r="AE337" s="4">
        <f>VLOOKUP("m1Th", Sheet2!$A$2:$I$10, MATCH(H337, Sheet2!$A$1:$I$1, 0), FALSE)</f>
        <v>0</v>
      </c>
      <c r="AF337" s="4">
        <f>VLOOKUP("beeTh", Sheet2!$A$2:$I$10, MATCH(I337, Sheet2!$A$1:$I$1, 0), FALSE)</f>
        <v>0</v>
      </c>
      <c r="AG337" s="4">
        <f>VLOOKUP("beePr", Sheet2!$A$2:$I$10, MATCH(J337, Sheet2!$A$1:$I$1, 0), FALSE)</f>
        <v>0.25</v>
      </c>
      <c r="AH337" s="4">
        <f>VLOOKUP("egTh", Sheet2!$A$2:$I$10, MATCH(K337, Sheet2!$A$1:$I$1, 0), FALSE)</f>
        <v>0</v>
      </c>
      <c r="AI337" s="4">
        <f>VLOOKUP("egPr", Sheet2!$A$2:$I$10, MATCH(L337, Sheet2!$A$1:$I$1, 0), FALSE)</f>
        <v>0.5</v>
      </c>
      <c r="AJ337" s="4">
        <f>VLOOKUP("emTh", Sheet2!$A$2:$I$10, MATCH(M337, Sheet2!$A$1:$I$1, 0), FALSE)</f>
        <v>0</v>
      </c>
      <c r="AK337" s="4">
        <f>VLOOKUP("eePr", Sheet2!$A$2:$I$10, MATCH(N337, Sheet2!$A$1:$I$1, 0), FALSE)</f>
        <v>0.5</v>
      </c>
      <c r="AM337" s="4" t="e">
        <f>VLOOKUP("m2Th", Sheet2!$A$2:$I$18, MATCH(P337, Sheet2!$A$1:$I$1, 0), FALSE)</f>
        <v>#N/A</v>
      </c>
      <c r="AN337" s="4" t="e">
        <f>VLOOKUP("chemTh", Sheet2!$A$2:$I$18, MATCH(Q337, Sheet2!$A$1:$I$1, 0), FALSE)</f>
        <v>#N/A</v>
      </c>
      <c r="AO337" s="4" t="e">
        <f>VLOOKUP("chemPr", Sheet2!$A$2:$I$18, MATCH(R337, Sheet2!$A$1:$I$1, 0), FALSE)</f>
        <v>#N/A</v>
      </c>
      <c r="AP337" s="4" t="e">
        <f>VLOOKUP("ppsTh", Sheet2!$A$2:$I$18, MATCH(S337, Sheet2!$A$1:$I$1, 0), FALSE)</f>
        <v>#N/A</v>
      </c>
      <c r="AQ337" s="4" t="e">
        <f>VLOOKUP("ppsPr", Sheet2!$A$2:$I$18, MATCH(T337, Sheet2!$A$1:$I$1, 0), FALSE)</f>
        <v>#N/A</v>
      </c>
      <c r="AR337" s="4" t="e">
        <f>VLOOKUP("wmpPr", Sheet2!$A$2:$I$18, MATCH(U337, Sheet2!$A$1:$I$1, 0), FALSE)</f>
        <v>#N/A</v>
      </c>
      <c r="AS337" s="4" t="e">
        <f>VLOOKUP("pcTh", Sheet2!$A$2:$I$18, MATCH(V337, Sheet2!$A$1:$I$1, 0), FALSE)</f>
        <v>#N/A</v>
      </c>
      <c r="AT337" s="4" t="e">
        <f>VLOOKUP("pcPr", Sheet2!$A$2:$I$18, MATCH(W337, Sheet2!$A$1:$I$1, 0), FALSE)</f>
        <v>#N/A</v>
      </c>
    </row>
    <row r="338" spans="1:46" x14ac:dyDescent="0.2">
      <c r="A338" s="5">
        <v>321</v>
      </c>
      <c r="B338" s="5" t="s">
        <v>728</v>
      </c>
      <c r="C338" s="5" t="s">
        <v>1134</v>
      </c>
      <c r="D338" s="5" t="s">
        <v>1135</v>
      </c>
      <c r="E338" s="5" t="s">
        <v>16</v>
      </c>
      <c r="F338" s="5" t="s">
        <v>27</v>
      </c>
      <c r="G338" s="5" t="s">
        <v>28</v>
      </c>
      <c r="H338" s="5" t="s">
        <v>27</v>
      </c>
      <c r="I338" s="5" t="s">
        <v>27</v>
      </c>
      <c r="J338" s="5" t="s">
        <v>28</v>
      </c>
      <c r="K338" s="5" t="s">
        <v>27</v>
      </c>
      <c r="L338" s="5" t="s">
        <v>28</v>
      </c>
      <c r="M338" s="5" t="s">
        <v>27</v>
      </c>
      <c r="N338" s="5" t="s">
        <v>26</v>
      </c>
      <c r="Y338" s="4">
        <f t="shared" si="16"/>
        <v>2</v>
      </c>
      <c r="Z338" s="4" t="e">
        <f t="shared" si="17"/>
        <v>#N/A</v>
      </c>
      <c r="AA338" s="4">
        <f t="shared" si="15"/>
        <v>2</v>
      </c>
      <c r="AC338" s="4">
        <f>VLOOKUP("phyTh", Sheet2!$A$2:$I$10, MATCH(F338, Sheet2!$A$1:$I$1, 0), FALSE)</f>
        <v>0</v>
      </c>
      <c r="AD338" s="4">
        <f>VLOOKUP("phyPr", Sheet2!$A$2:$I$10, MATCH(G338, Sheet2!$A$1:$I$1, 0), FALSE)</f>
        <v>0.35</v>
      </c>
      <c r="AE338" s="4">
        <f>VLOOKUP("m1Th", Sheet2!$A$2:$I$10, MATCH(H338, Sheet2!$A$1:$I$1, 0), FALSE)</f>
        <v>0</v>
      </c>
      <c r="AF338" s="4">
        <f>VLOOKUP("beeTh", Sheet2!$A$2:$I$10, MATCH(I338, Sheet2!$A$1:$I$1, 0), FALSE)</f>
        <v>0</v>
      </c>
      <c r="AG338" s="4">
        <f>VLOOKUP("beePr", Sheet2!$A$2:$I$10, MATCH(J338, Sheet2!$A$1:$I$1, 0), FALSE)</f>
        <v>0.35</v>
      </c>
      <c r="AH338" s="4">
        <f>VLOOKUP("egTh", Sheet2!$A$2:$I$10, MATCH(K338, Sheet2!$A$1:$I$1, 0), FALSE)</f>
        <v>0</v>
      </c>
      <c r="AI338" s="4">
        <f>VLOOKUP("egPr", Sheet2!$A$2:$I$10, MATCH(L338, Sheet2!$A$1:$I$1, 0), FALSE)</f>
        <v>0.7</v>
      </c>
      <c r="AJ338" s="4">
        <f>VLOOKUP("emTh", Sheet2!$A$2:$I$10, MATCH(M338, Sheet2!$A$1:$I$1, 0), FALSE)</f>
        <v>0</v>
      </c>
      <c r="AK338" s="4">
        <f>VLOOKUP("eePr", Sheet2!$A$2:$I$10, MATCH(N338, Sheet2!$A$1:$I$1, 0), FALSE)</f>
        <v>0.6</v>
      </c>
      <c r="AM338" s="4" t="e">
        <f>VLOOKUP("m2Th", Sheet2!$A$2:$I$18, MATCH(P338, Sheet2!$A$1:$I$1, 0), FALSE)</f>
        <v>#N/A</v>
      </c>
      <c r="AN338" s="4" t="e">
        <f>VLOOKUP("chemTh", Sheet2!$A$2:$I$18, MATCH(Q338, Sheet2!$A$1:$I$1, 0), FALSE)</f>
        <v>#N/A</v>
      </c>
      <c r="AO338" s="4" t="e">
        <f>VLOOKUP("chemPr", Sheet2!$A$2:$I$18, MATCH(R338, Sheet2!$A$1:$I$1, 0), FALSE)</f>
        <v>#N/A</v>
      </c>
      <c r="AP338" s="4" t="e">
        <f>VLOOKUP("ppsTh", Sheet2!$A$2:$I$18, MATCH(S338, Sheet2!$A$1:$I$1, 0), FALSE)</f>
        <v>#N/A</v>
      </c>
      <c r="AQ338" s="4" t="e">
        <f>VLOOKUP("ppsPr", Sheet2!$A$2:$I$18, MATCH(T338, Sheet2!$A$1:$I$1, 0), FALSE)</f>
        <v>#N/A</v>
      </c>
      <c r="AR338" s="4" t="e">
        <f>VLOOKUP("wmpPr", Sheet2!$A$2:$I$18, MATCH(U338, Sheet2!$A$1:$I$1, 0), FALSE)</f>
        <v>#N/A</v>
      </c>
      <c r="AS338" s="4" t="e">
        <f>VLOOKUP("pcTh", Sheet2!$A$2:$I$18, MATCH(V338, Sheet2!$A$1:$I$1, 0), FALSE)</f>
        <v>#N/A</v>
      </c>
      <c r="AT338" s="4" t="e">
        <f>VLOOKUP("pcPr", Sheet2!$A$2:$I$18, MATCH(W338, Sheet2!$A$1:$I$1, 0), FALSE)</f>
        <v>#N/A</v>
      </c>
    </row>
    <row r="339" spans="1:46" x14ac:dyDescent="0.2">
      <c r="A339" s="5"/>
      <c r="B339" s="5" t="s">
        <v>729</v>
      </c>
      <c r="C339" s="5" t="s">
        <v>1136</v>
      </c>
      <c r="D339" s="5" t="s">
        <v>1137</v>
      </c>
      <c r="E339" s="5" t="s">
        <v>16</v>
      </c>
      <c r="F339" s="5" t="s">
        <v>27</v>
      </c>
      <c r="G339" s="5" t="s">
        <v>587</v>
      </c>
      <c r="H339" s="5" t="s">
        <v>27</v>
      </c>
      <c r="I339" s="5" t="s">
        <v>27</v>
      </c>
      <c r="J339" s="5" t="s">
        <v>587</v>
      </c>
      <c r="K339" s="5" t="s">
        <v>27</v>
      </c>
      <c r="L339" s="5" t="s">
        <v>587</v>
      </c>
      <c r="M339" s="5" t="s">
        <v>27</v>
      </c>
      <c r="N339" s="5" t="s">
        <v>27</v>
      </c>
      <c r="Y339" s="4" t="e">
        <f t="shared" si="16"/>
        <v>#N/A</v>
      </c>
      <c r="Z339" s="4" t="e">
        <f t="shared" si="17"/>
        <v>#N/A</v>
      </c>
      <c r="AA339" s="4" t="e">
        <f t="shared" si="15"/>
        <v>#N/A</v>
      </c>
      <c r="AC339" s="4">
        <f>VLOOKUP("phyTh", Sheet2!$A$2:$I$10, MATCH(F339, Sheet2!$A$1:$I$1, 0), FALSE)</f>
        <v>0</v>
      </c>
      <c r="AD339" s="4" t="e">
        <f>VLOOKUP("phyPr", Sheet2!$A$2:$I$10, MATCH(G339, Sheet2!$A$1:$I$1, 0), FALSE)</f>
        <v>#N/A</v>
      </c>
      <c r="AE339" s="4">
        <f>VLOOKUP("m1Th", Sheet2!$A$2:$I$10, MATCH(H339, Sheet2!$A$1:$I$1, 0), FALSE)</f>
        <v>0</v>
      </c>
      <c r="AF339" s="4">
        <f>VLOOKUP("beeTh", Sheet2!$A$2:$I$10, MATCH(I339, Sheet2!$A$1:$I$1, 0), FALSE)</f>
        <v>0</v>
      </c>
      <c r="AG339" s="4" t="e">
        <f>VLOOKUP("beePr", Sheet2!$A$2:$I$10, MATCH(J339, Sheet2!$A$1:$I$1, 0), FALSE)</f>
        <v>#N/A</v>
      </c>
      <c r="AH339" s="4">
        <f>VLOOKUP("egTh", Sheet2!$A$2:$I$10, MATCH(K339, Sheet2!$A$1:$I$1, 0), FALSE)</f>
        <v>0</v>
      </c>
      <c r="AI339" s="4" t="e">
        <f>VLOOKUP("egPr", Sheet2!$A$2:$I$10, MATCH(L339, Sheet2!$A$1:$I$1, 0), FALSE)</f>
        <v>#N/A</v>
      </c>
      <c r="AJ339" s="4">
        <f>VLOOKUP("emTh", Sheet2!$A$2:$I$10, MATCH(M339, Sheet2!$A$1:$I$1, 0), FALSE)</f>
        <v>0</v>
      </c>
      <c r="AK339" s="4">
        <f>VLOOKUP("eePr", Sheet2!$A$2:$I$10, MATCH(N339, Sheet2!$A$1:$I$1, 0), FALSE)</f>
        <v>0</v>
      </c>
      <c r="AM339" s="4" t="e">
        <f>VLOOKUP("m2Th", Sheet2!$A$2:$I$18, MATCH(P339, Sheet2!$A$1:$I$1, 0), FALSE)</f>
        <v>#N/A</v>
      </c>
      <c r="AN339" s="4" t="e">
        <f>VLOOKUP("chemTh", Sheet2!$A$2:$I$18, MATCH(Q339, Sheet2!$A$1:$I$1, 0), FALSE)</f>
        <v>#N/A</v>
      </c>
      <c r="AO339" s="4" t="e">
        <f>VLOOKUP("chemPr", Sheet2!$A$2:$I$18, MATCH(R339, Sheet2!$A$1:$I$1, 0), FALSE)</f>
        <v>#N/A</v>
      </c>
      <c r="AP339" s="4" t="e">
        <f>VLOOKUP("ppsTh", Sheet2!$A$2:$I$18, MATCH(S339, Sheet2!$A$1:$I$1, 0), FALSE)</f>
        <v>#N/A</v>
      </c>
      <c r="AQ339" s="4" t="e">
        <f>VLOOKUP("ppsPr", Sheet2!$A$2:$I$18, MATCH(T339, Sheet2!$A$1:$I$1, 0), FALSE)</f>
        <v>#N/A</v>
      </c>
      <c r="AR339" s="4" t="e">
        <f>VLOOKUP("wmpPr", Sheet2!$A$2:$I$18, MATCH(U339, Sheet2!$A$1:$I$1, 0), FALSE)</f>
        <v>#N/A</v>
      </c>
      <c r="AS339" s="4" t="e">
        <f>VLOOKUP("pcTh", Sheet2!$A$2:$I$18, MATCH(V339, Sheet2!$A$1:$I$1, 0), FALSE)</f>
        <v>#N/A</v>
      </c>
      <c r="AT339" s="4" t="e">
        <f>VLOOKUP("pcPr", Sheet2!$A$2:$I$18, MATCH(W339, Sheet2!$A$1:$I$1, 0), FALSE)</f>
        <v>#N/A</v>
      </c>
    </row>
    <row r="340" spans="1:46" x14ac:dyDescent="0.2">
      <c r="A340" s="5"/>
      <c r="B340" s="5" t="s">
        <v>2019</v>
      </c>
      <c r="C340" s="5" t="s">
        <v>1148</v>
      </c>
      <c r="D340" s="5" t="s">
        <v>808</v>
      </c>
      <c r="E340" s="5" t="s">
        <v>16</v>
      </c>
      <c r="F340" s="5"/>
      <c r="G340" s="5"/>
      <c r="H340" s="5"/>
      <c r="I340" s="5"/>
      <c r="J340" s="5"/>
      <c r="K340" s="5"/>
      <c r="L340" s="5"/>
      <c r="M340" s="5"/>
      <c r="N340" s="5"/>
      <c r="P340" s="6" t="s">
        <v>29</v>
      </c>
      <c r="Q340" s="6" t="s">
        <v>26</v>
      </c>
      <c r="R340" s="6" t="s">
        <v>28</v>
      </c>
      <c r="S340" s="6" t="s">
        <v>45</v>
      </c>
      <c r="T340" s="6" t="s">
        <v>17</v>
      </c>
      <c r="U340" s="6" t="s">
        <v>17</v>
      </c>
      <c r="V340" s="6" t="s">
        <v>28</v>
      </c>
      <c r="W340" s="6" t="s">
        <v>17</v>
      </c>
      <c r="X340" s="6" t="s">
        <v>1138</v>
      </c>
      <c r="Y340" s="4">
        <f t="shared" si="16"/>
        <v>0</v>
      </c>
      <c r="Z340" s="4">
        <f t="shared" si="17"/>
        <v>6.1000000000000014</v>
      </c>
      <c r="AM340" s="4">
        <f>VLOOKUP("m2Th", Sheet2!$A$2:$I$18, MATCH(P340, Sheet2!$A$1:$I$1, 0), FALSE)</f>
        <v>0.89</v>
      </c>
      <c r="AN340" s="4">
        <f>VLOOKUP("chemTh", Sheet2!$A$2:$I$18, MATCH(Q340, Sheet2!$A$1:$I$1, 0), FALSE)</f>
        <v>1</v>
      </c>
      <c r="AO340" s="4">
        <f>VLOOKUP("chemPr", Sheet2!$A$2:$I$18, MATCH(R340, Sheet2!$A$1:$I$1, 0), FALSE)</f>
        <v>0.39</v>
      </c>
      <c r="AP340" s="4">
        <f>VLOOKUP("ppsTh", Sheet2!$A$2:$I$18, MATCH(S340, Sheet2!$A$1:$I$1, 0), FALSE)</f>
        <v>0.83</v>
      </c>
      <c r="AQ340" s="4">
        <f>VLOOKUP("ppsPr", Sheet2!$A$2:$I$18, MATCH(T340, Sheet2!$A$1:$I$1, 0), FALSE)</f>
        <v>0.44</v>
      </c>
      <c r="AR340" s="4">
        <f>VLOOKUP("wmpPr", Sheet2!$A$2:$I$18, MATCH(U340, Sheet2!$A$1:$I$1, 0), FALSE)</f>
        <v>1.33</v>
      </c>
      <c r="AS340" s="4">
        <f>VLOOKUP("pcTh", Sheet2!$A$2:$I$18, MATCH(V340, Sheet2!$A$1:$I$1, 0), FALSE)</f>
        <v>0.78</v>
      </c>
      <c r="AT340" s="4">
        <f>VLOOKUP("pcPr", Sheet2!$A$2:$I$18, MATCH(W340, Sheet2!$A$1:$I$1, 0), FALSE)</f>
        <v>0.44</v>
      </c>
    </row>
    <row r="341" spans="1:46" x14ac:dyDescent="0.2">
      <c r="A341" s="5"/>
      <c r="B341" s="5" t="s">
        <v>2020</v>
      </c>
      <c r="C341" s="5" t="s">
        <v>1149</v>
      </c>
      <c r="D341" s="5" t="s">
        <v>1150</v>
      </c>
      <c r="E341" s="5" t="s">
        <v>16</v>
      </c>
      <c r="F341" s="5"/>
      <c r="G341" s="5"/>
      <c r="H341" s="5"/>
      <c r="I341" s="5"/>
      <c r="J341" s="5"/>
      <c r="K341" s="5"/>
      <c r="L341" s="5"/>
      <c r="M341" s="5"/>
      <c r="N341" s="5"/>
      <c r="P341" s="6" t="s">
        <v>19</v>
      </c>
      <c r="Q341" s="6" t="s">
        <v>17</v>
      </c>
      <c r="R341" s="6" t="s">
        <v>18</v>
      </c>
      <c r="S341" s="6" t="s">
        <v>18</v>
      </c>
      <c r="T341" s="6" t="s">
        <v>19</v>
      </c>
      <c r="U341" s="6" t="s">
        <v>18</v>
      </c>
      <c r="V341" s="6" t="s">
        <v>17</v>
      </c>
      <c r="W341" s="6" t="s">
        <v>17</v>
      </c>
      <c r="X341" s="6" t="s">
        <v>1138</v>
      </c>
      <c r="Y341" s="4">
        <f t="shared" si="16"/>
        <v>0</v>
      </c>
      <c r="Z341" s="4">
        <f t="shared" si="17"/>
        <v>8.9400000000000013</v>
      </c>
      <c r="AM341" s="4">
        <f>VLOOKUP("m2Th", Sheet2!$A$2:$I$18, MATCH(P341, Sheet2!$A$1:$I$1, 0), FALSE)</f>
        <v>2.2200000000000002</v>
      </c>
      <c r="AN341" s="4">
        <f>VLOOKUP("chemTh", Sheet2!$A$2:$I$18, MATCH(Q341, Sheet2!$A$1:$I$1, 0), FALSE)</f>
        <v>1.33</v>
      </c>
      <c r="AO341" s="4">
        <f>VLOOKUP("chemPr", Sheet2!$A$2:$I$18, MATCH(R341, Sheet2!$A$1:$I$1, 0), FALSE)</f>
        <v>0.5</v>
      </c>
      <c r="AP341" s="4">
        <f>VLOOKUP("ppsTh", Sheet2!$A$2:$I$18, MATCH(S341, Sheet2!$A$1:$I$1, 0), FALSE)</f>
        <v>1.5</v>
      </c>
      <c r="AQ341" s="4">
        <f>VLOOKUP("ppsPr", Sheet2!$A$2:$I$18, MATCH(T341, Sheet2!$A$1:$I$1, 0), FALSE)</f>
        <v>0.56000000000000005</v>
      </c>
      <c r="AR341" s="4">
        <f>VLOOKUP("wmpPr", Sheet2!$A$2:$I$18, MATCH(U341, Sheet2!$A$1:$I$1, 0), FALSE)</f>
        <v>1.5</v>
      </c>
      <c r="AS341" s="4">
        <f>VLOOKUP("pcTh", Sheet2!$A$2:$I$18, MATCH(V341, Sheet2!$A$1:$I$1, 0), FALSE)</f>
        <v>0.89</v>
      </c>
      <c r="AT341" s="4">
        <f>VLOOKUP("pcPr", Sheet2!$A$2:$I$18, MATCH(W341, Sheet2!$A$1:$I$1, 0), FALSE)</f>
        <v>0.44</v>
      </c>
    </row>
    <row r="342" spans="1:46" x14ac:dyDescent="0.2">
      <c r="A342" s="5"/>
      <c r="B342" s="5" t="s">
        <v>2021</v>
      </c>
      <c r="C342" s="5" t="s">
        <v>1151</v>
      </c>
      <c r="D342" s="5" t="s">
        <v>1152</v>
      </c>
      <c r="E342" s="5" t="s">
        <v>16</v>
      </c>
      <c r="F342" s="5"/>
      <c r="G342" s="5"/>
      <c r="H342" s="5"/>
      <c r="I342" s="5"/>
      <c r="J342" s="5"/>
      <c r="K342" s="5"/>
      <c r="L342" s="5"/>
      <c r="M342" s="5"/>
      <c r="N342" s="5"/>
      <c r="P342" s="6" t="s">
        <v>17</v>
      </c>
      <c r="Q342" s="6" t="s">
        <v>26</v>
      </c>
      <c r="R342" s="6" t="s">
        <v>17</v>
      </c>
      <c r="S342" s="6" t="s">
        <v>17</v>
      </c>
      <c r="T342" s="6" t="s">
        <v>19</v>
      </c>
      <c r="U342" s="6" t="s">
        <v>17</v>
      </c>
      <c r="V342" s="6" t="s">
        <v>28</v>
      </c>
      <c r="W342" s="6" t="s">
        <v>28</v>
      </c>
      <c r="X342" s="6" t="s">
        <v>1138</v>
      </c>
      <c r="Y342" s="4">
        <f t="shared" si="16"/>
        <v>0</v>
      </c>
      <c r="Z342" s="4">
        <f t="shared" si="17"/>
        <v>7.6100000000000012</v>
      </c>
      <c r="AM342" s="4">
        <f>VLOOKUP("m2Th", Sheet2!$A$2:$I$18, MATCH(P342, Sheet2!$A$1:$I$1, 0), FALSE)</f>
        <v>1.78</v>
      </c>
      <c r="AN342" s="4">
        <f>VLOOKUP("chemTh", Sheet2!$A$2:$I$18, MATCH(Q342, Sheet2!$A$1:$I$1, 0), FALSE)</f>
        <v>1</v>
      </c>
      <c r="AO342" s="4">
        <f>VLOOKUP("chemPr", Sheet2!$A$2:$I$18, MATCH(R342, Sheet2!$A$1:$I$1, 0), FALSE)</f>
        <v>0.44</v>
      </c>
      <c r="AP342" s="4">
        <f>VLOOKUP("ppsTh", Sheet2!$A$2:$I$18, MATCH(S342, Sheet2!$A$1:$I$1, 0), FALSE)</f>
        <v>1.33</v>
      </c>
      <c r="AQ342" s="4">
        <f>VLOOKUP("ppsPr", Sheet2!$A$2:$I$18, MATCH(T342, Sheet2!$A$1:$I$1, 0), FALSE)</f>
        <v>0.56000000000000005</v>
      </c>
      <c r="AR342" s="4">
        <f>VLOOKUP("wmpPr", Sheet2!$A$2:$I$18, MATCH(U342, Sheet2!$A$1:$I$1, 0), FALSE)</f>
        <v>1.33</v>
      </c>
      <c r="AS342" s="4">
        <f>VLOOKUP("pcTh", Sheet2!$A$2:$I$18, MATCH(V342, Sheet2!$A$1:$I$1, 0), FALSE)</f>
        <v>0.78</v>
      </c>
      <c r="AT342" s="4">
        <f>VLOOKUP("pcPr", Sheet2!$A$2:$I$18, MATCH(W342, Sheet2!$A$1:$I$1, 0), FALSE)</f>
        <v>0.39</v>
      </c>
    </row>
    <row r="343" spans="1:46" x14ac:dyDescent="0.2">
      <c r="A343" s="5"/>
      <c r="B343" s="5" t="s">
        <v>2022</v>
      </c>
      <c r="C343" s="5" t="s">
        <v>1153</v>
      </c>
      <c r="D343" s="5" t="s">
        <v>1154</v>
      </c>
      <c r="E343" s="5" t="s">
        <v>16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 t="s">
        <v>18</v>
      </c>
      <c r="Q343" s="5" t="s">
        <v>17</v>
      </c>
      <c r="R343" s="5" t="s">
        <v>18</v>
      </c>
      <c r="S343" s="5" t="s">
        <v>19</v>
      </c>
      <c r="T343" s="5" t="s">
        <v>18</v>
      </c>
      <c r="U343" s="6" t="s">
        <v>17</v>
      </c>
      <c r="V343" s="6" t="s">
        <v>18</v>
      </c>
      <c r="W343" s="6" t="s">
        <v>19</v>
      </c>
      <c r="X343" s="6" t="s">
        <v>1138</v>
      </c>
      <c r="Y343" s="4">
        <f t="shared" si="16"/>
        <v>0</v>
      </c>
      <c r="Z343" s="4">
        <f t="shared" si="17"/>
        <v>8.8800000000000008</v>
      </c>
      <c r="AM343" s="4">
        <f>VLOOKUP("m2Th", Sheet2!$A$2:$I$18, MATCH(P343, Sheet2!$A$1:$I$1, 0), FALSE)</f>
        <v>2</v>
      </c>
      <c r="AN343" s="4">
        <f>VLOOKUP("chemTh", Sheet2!$A$2:$I$18, MATCH(Q343, Sheet2!$A$1:$I$1, 0), FALSE)</f>
        <v>1.33</v>
      </c>
      <c r="AO343" s="4">
        <f>VLOOKUP("chemPr", Sheet2!$A$2:$I$18, MATCH(R343, Sheet2!$A$1:$I$1, 0), FALSE)</f>
        <v>0.5</v>
      </c>
      <c r="AP343" s="4">
        <f>VLOOKUP("ppsTh", Sheet2!$A$2:$I$18, MATCH(S343, Sheet2!$A$1:$I$1, 0), FALSE)</f>
        <v>1.67</v>
      </c>
      <c r="AQ343" s="4">
        <f>VLOOKUP("ppsPr", Sheet2!$A$2:$I$18, MATCH(T343, Sheet2!$A$1:$I$1, 0), FALSE)</f>
        <v>0.5</v>
      </c>
      <c r="AR343" s="4">
        <f>VLOOKUP("wmpPr", Sheet2!$A$2:$I$18, MATCH(U343, Sheet2!$A$1:$I$1, 0), FALSE)</f>
        <v>1.33</v>
      </c>
      <c r="AS343" s="4">
        <f>VLOOKUP("pcTh", Sheet2!$A$2:$I$18, MATCH(V343, Sheet2!$A$1:$I$1, 0), FALSE)</f>
        <v>1</v>
      </c>
      <c r="AT343" s="4">
        <f>VLOOKUP("pcPr", Sheet2!$A$2:$I$18, MATCH(W343, Sheet2!$A$1:$I$1, 0), FALSE)</f>
        <v>0.55000000000000004</v>
      </c>
    </row>
    <row r="344" spans="1:46" x14ac:dyDescent="0.2">
      <c r="A344" s="5"/>
      <c r="B344" s="5" t="s">
        <v>2023</v>
      </c>
      <c r="C344" s="5" t="s">
        <v>1155</v>
      </c>
      <c r="D344" s="5" t="s">
        <v>1156</v>
      </c>
      <c r="E344" s="5" t="s">
        <v>16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 t="s">
        <v>18</v>
      </c>
      <c r="Q344" s="5" t="s">
        <v>18</v>
      </c>
      <c r="R344" s="5" t="s">
        <v>18</v>
      </c>
      <c r="S344" s="5" t="s">
        <v>19</v>
      </c>
      <c r="T344" s="5" t="s">
        <v>19</v>
      </c>
      <c r="U344" s="6" t="s">
        <v>19</v>
      </c>
      <c r="V344" s="6" t="s">
        <v>28</v>
      </c>
      <c r="W344" s="6" t="s">
        <v>28</v>
      </c>
      <c r="X344" s="6" t="s">
        <v>1138</v>
      </c>
      <c r="Y344" s="4">
        <f t="shared" si="16"/>
        <v>0</v>
      </c>
      <c r="Z344" s="4">
        <f t="shared" si="17"/>
        <v>9.06</v>
      </c>
      <c r="AM344" s="4">
        <f>VLOOKUP("m2Th", Sheet2!$A$2:$I$18, MATCH(P344, Sheet2!$A$1:$I$1, 0), FALSE)</f>
        <v>2</v>
      </c>
      <c r="AN344" s="4">
        <f>VLOOKUP("chemTh", Sheet2!$A$2:$I$18, MATCH(Q344, Sheet2!$A$1:$I$1, 0), FALSE)</f>
        <v>1.5</v>
      </c>
      <c r="AO344" s="4">
        <f>VLOOKUP("chemPr", Sheet2!$A$2:$I$18, MATCH(R344, Sheet2!$A$1:$I$1, 0), FALSE)</f>
        <v>0.5</v>
      </c>
      <c r="AP344" s="4">
        <f>VLOOKUP("ppsTh", Sheet2!$A$2:$I$18, MATCH(S344, Sheet2!$A$1:$I$1, 0), FALSE)</f>
        <v>1.67</v>
      </c>
      <c r="AQ344" s="4">
        <f>VLOOKUP("ppsPr", Sheet2!$A$2:$I$18, MATCH(T344, Sheet2!$A$1:$I$1, 0), FALSE)</f>
        <v>0.56000000000000005</v>
      </c>
      <c r="AR344" s="4">
        <f>VLOOKUP("wmpPr", Sheet2!$A$2:$I$18, MATCH(U344, Sheet2!$A$1:$I$1, 0), FALSE)</f>
        <v>1.66</v>
      </c>
      <c r="AS344" s="4">
        <f>VLOOKUP("pcTh", Sheet2!$A$2:$I$18, MATCH(V344, Sheet2!$A$1:$I$1, 0), FALSE)</f>
        <v>0.78</v>
      </c>
      <c r="AT344" s="4">
        <f>VLOOKUP("pcPr", Sheet2!$A$2:$I$18, MATCH(W344, Sheet2!$A$1:$I$1, 0), FALSE)</f>
        <v>0.39</v>
      </c>
    </row>
    <row r="345" spans="1:46" x14ac:dyDescent="0.2">
      <c r="A345" s="5"/>
      <c r="B345" s="5" t="s">
        <v>2024</v>
      </c>
      <c r="C345" s="5" t="s">
        <v>1157</v>
      </c>
      <c r="D345" s="5" t="s">
        <v>1158</v>
      </c>
      <c r="E345" s="5" t="s">
        <v>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 t="s">
        <v>27</v>
      </c>
      <c r="Q345" s="5" t="s">
        <v>27</v>
      </c>
      <c r="R345" s="5" t="s">
        <v>26</v>
      </c>
      <c r="S345" s="5" t="s">
        <v>27</v>
      </c>
      <c r="T345" s="5"/>
      <c r="U345" s="6" t="s">
        <v>28</v>
      </c>
      <c r="V345" s="6" t="s">
        <v>45</v>
      </c>
      <c r="W345" s="6" t="s">
        <v>28</v>
      </c>
      <c r="X345" s="6" t="s">
        <v>1138</v>
      </c>
      <c r="Y345" s="4">
        <f t="shared" si="16"/>
        <v>0</v>
      </c>
      <c r="Z345" s="4" t="e">
        <f t="shared" si="17"/>
        <v>#N/A</v>
      </c>
      <c r="AM345" s="4">
        <f>VLOOKUP("m2Th", Sheet2!$A$2:$I$18, MATCH(P345, Sheet2!$A$1:$I$1, 0), FALSE)</f>
        <v>0</v>
      </c>
      <c r="AN345" s="4">
        <f>VLOOKUP("chemTh", Sheet2!$A$2:$I$18, MATCH(Q345, Sheet2!$A$1:$I$1, 0), FALSE)</f>
        <v>0</v>
      </c>
      <c r="AO345" s="4">
        <f>VLOOKUP("chemPr", Sheet2!$A$2:$I$18, MATCH(R345, Sheet2!$A$1:$I$1, 0), FALSE)</f>
        <v>0.33</v>
      </c>
      <c r="AP345" s="4">
        <f>VLOOKUP("ppsTh", Sheet2!$A$2:$I$18, MATCH(S345, Sheet2!$A$1:$I$1, 0), FALSE)</f>
        <v>0</v>
      </c>
      <c r="AQ345" s="4" t="e">
        <f>VLOOKUP("ppsPr", Sheet2!$A$2:$I$18, MATCH(T345, Sheet2!$A$1:$I$1, 0), FALSE)</f>
        <v>#N/A</v>
      </c>
      <c r="AR345" s="4">
        <f>VLOOKUP("wmpPr", Sheet2!$A$2:$I$18, MATCH(U345, Sheet2!$A$1:$I$1, 0), FALSE)</f>
        <v>1.17</v>
      </c>
      <c r="AS345" s="4">
        <f>VLOOKUP("pcTh", Sheet2!$A$2:$I$18, MATCH(V345, Sheet2!$A$1:$I$1, 0), FALSE)</f>
        <v>0.56000000000000005</v>
      </c>
      <c r="AT345" s="4">
        <f>VLOOKUP("pcPr", Sheet2!$A$2:$I$18, MATCH(W345, Sheet2!$A$1:$I$1, 0), FALSE)</f>
        <v>0.39</v>
      </c>
    </row>
    <row r="346" spans="1:46" x14ac:dyDescent="0.2">
      <c r="A346" s="5"/>
      <c r="B346" s="5" t="s">
        <v>2025</v>
      </c>
      <c r="C346" s="5" t="s">
        <v>1159</v>
      </c>
      <c r="D346" s="5" t="s">
        <v>1160</v>
      </c>
      <c r="E346" s="5" t="s">
        <v>16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 t="s">
        <v>28</v>
      </c>
      <c r="Q346" s="5" t="s">
        <v>26</v>
      </c>
      <c r="R346" s="5" t="s">
        <v>18</v>
      </c>
      <c r="S346" s="5" t="s">
        <v>28</v>
      </c>
      <c r="T346" s="5" t="s">
        <v>18</v>
      </c>
      <c r="U346" s="6" t="s">
        <v>17</v>
      </c>
      <c r="V346" s="6" t="s">
        <v>26</v>
      </c>
      <c r="W346" s="6" t="s">
        <v>18</v>
      </c>
      <c r="X346" s="6" t="s">
        <v>1138</v>
      </c>
      <c r="Y346" s="4">
        <f t="shared" si="16"/>
        <v>0</v>
      </c>
      <c r="Z346" s="4">
        <f t="shared" si="17"/>
        <v>7.23</v>
      </c>
      <c r="AM346" s="4">
        <f>VLOOKUP("m2Th", Sheet2!$A$2:$I$18, MATCH(P346, Sheet2!$A$1:$I$1, 0), FALSE)</f>
        <v>1.56</v>
      </c>
      <c r="AN346" s="4">
        <f>VLOOKUP("chemTh", Sheet2!$A$2:$I$18, MATCH(Q346, Sheet2!$A$1:$I$1, 0), FALSE)</f>
        <v>1</v>
      </c>
      <c r="AO346" s="4">
        <f>VLOOKUP("chemPr", Sheet2!$A$2:$I$18, MATCH(R346, Sheet2!$A$1:$I$1, 0), FALSE)</f>
        <v>0.5</v>
      </c>
      <c r="AP346" s="4">
        <f>VLOOKUP("ppsTh", Sheet2!$A$2:$I$18, MATCH(S346, Sheet2!$A$1:$I$1, 0), FALSE)</f>
        <v>1.17</v>
      </c>
      <c r="AQ346" s="4">
        <f>VLOOKUP("ppsPr", Sheet2!$A$2:$I$18, MATCH(T346, Sheet2!$A$1:$I$1, 0), FALSE)</f>
        <v>0.5</v>
      </c>
      <c r="AR346" s="4">
        <f>VLOOKUP("wmpPr", Sheet2!$A$2:$I$18, MATCH(U346, Sheet2!$A$1:$I$1, 0), FALSE)</f>
        <v>1.33</v>
      </c>
      <c r="AS346" s="4">
        <f>VLOOKUP("pcTh", Sheet2!$A$2:$I$18, MATCH(V346, Sheet2!$A$1:$I$1, 0), FALSE)</f>
        <v>0.67</v>
      </c>
      <c r="AT346" s="4">
        <f>VLOOKUP("pcPr", Sheet2!$A$2:$I$18, MATCH(W346, Sheet2!$A$1:$I$1, 0), FALSE)</f>
        <v>0.5</v>
      </c>
    </row>
    <row r="347" spans="1:46" x14ac:dyDescent="0.2">
      <c r="A347" s="5"/>
      <c r="B347" s="5" t="s">
        <v>2026</v>
      </c>
      <c r="C347" s="5" t="s">
        <v>1161</v>
      </c>
      <c r="D347" s="5" t="s">
        <v>1162</v>
      </c>
      <c r="E347" s="5" t="s">
        <v>16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 t="s">
        <v>17</v>
      </c>
      <c r="Q347" s="5" t="s">
        <v>17</v>
      </c>
      <c r="R347" s="5" t="s">
        <v>17</v>
      </c>
      <c r="S347" s="5" t="s">
        <v>17</v>
      </c>
      <c r="T347" s="5" t="s">
        <v>17</v>
      </c>
      <c r="U347" s="6" t="s">
        <v>17</v>
      </c>
      <c r="V347" s="6" t="s">
        <v>26</v>
      </c>
      <c r="W347" s="6" t="s">
        <v>17</v>
      </c>
      <c r="X347" s="6" t="s">
        <v>1138</v>
      </c>
      <c r="Y347" s="4">
        <f t="shared" si="16"/>
        <v>0</v>
      </c>
      <c r="Z347" s="4">
        <f t="shared" si="17"/>
        <v>7.7600000000000016</v>
      </c>
      <c r="AM347" s="4">
        <f>VLOOKUP("m2Th", Sheet2!$A$2:$I$18, MATCH(P347, Sheet2!$A$1:$I$1, 0), FALSE)</f>
        <v>1.78</v>
      </c>
      <c r="AN347" s="4">
        <f>VLOOKUP("chemTh", Sheet2!$A$2:$I$18, MATCH(Q347, Sheet2!$A$1:$I$1, 0), FALSE)</f>
        <v>1.33</v>
      </c>
      <c r="AO347" s="4">
        <f>VLOOKUP("chemPr", Sheet2!$A$2:$I$18, MATCH(R347, Sheet2!$A$1:$I$1, 0), FALSE)</f>
        <v>0.44</v>
      </c>
      <c r="AP347" s="4">
        <f>VLOOKUP("ppsTh", Sheet2!$A$2:$I$18, MATCH(S347, Sheet2!$A$1:$I$1, 0), FALSE)</f>
        <v>1.33</v>
      </c>
      <c r="AQ347" s="4">
        <f>VLOOKUP("ppsPr", Sheet2!$A$2:$I$18, MATCH(T347, Sheet2!$A$1:$I$1, 0), FALSE)</f>
        <v>0.44</v>
      </c>
      <c r="AR347" s="4">
        <f>VLOOKUP("wmpPr", Sheet2!$A$2:$I$18, MATCH(U347, Sheet2!$A$1:$I$1, 0), FALSE)</f>
        <v>1.33</v>
      </c>
      <c r="AS347" s="4">
        <f>VLOOKUP("pcTh", Sheet2!$A$2:$I$18, MATCH(V347, Sheet2!$A$1:$I$1, 0), FALSE)</f>
        <v>0.67</v>
      </c>
      <c r="AT347" s="4">
        <f>VLOOKUP("pcPr", Sheet2!$A$2:$I$18, MATCH(W347, Sheet2!$A$1:$I$1, 0), FALSE)</f>
        <v>0.44</v>
      </c>
    </row>
    <row r="348" spans="1:46" x14ac:dyDescent="0.2">
      <c r="A348" s="5"/>
      <c r="B348" s="5" t="s">
        <v>2027</v>
      </c>
      <c r="C348" s="5" t="s">
        <v>1163</v>
      </c>
      <c r="D348" s="5" t="s">
        <v>1164</v>
      </c>
      <c r="E348" s="5" t="s">
        <v>16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 t="s">
        <v>26</v>
      </c>
      <c r="Q348" s="5" t="s">
        <v>17</v>
      </c>
      <c r="R348" s="5" t="s">
        <v>18</v>
      </c>
      <c r="S348" s="5" t="s">
        <v>17</v>
      </c>
      <c r="T348" s="5" t="s">
        <v>18</v>
      </c>
      <c r="U348" s="6" t="s">
        <v>17</v>
      </c>
      <c r="V348" s="6" t="s">
        <v>28</v>
      </c>
      <c r="W348" s="6" t="s">
        <v>18</v>
      </c>
      <c r="X348" s="6" t="s">
        <v>1138</v>
      </c>
      <c r="Y348" s="4">
        <f t="shared" si="16"/>
        <v>0</v>
      </c>
      <c r="Z348" s="4">
        <f t="shared" si="17"/>
        <v>7.6000000000000005</v>
      </c>
      <c r="AM348" s="4">
        <f>VLOOKUP("m2Th", Sheet2!$A$2:$I$18, MATCH(P348, Sheet2!$A$1:$I$1, 0), FALSE)</f>
        <v>1.33</v>
      </c>
      <c r="AN348" s="4">
        <f>VLOOKUP("chemTh", Sheet2!$A$2:$I$18, MATCH(Q348, Sheet2!$A$1:$I$1, 0), FALSE)</f>
        <v>1.33</v>
      </c>
      <c r="AO348" s="4">
        <f>VLOOKUP("chemPr", Sheet2!$A$2:$I$18, MATCH(R348, Sheet2!$A$1:$I$1, 0), FALSE)</f>
        <v>0.5</v>
      </c>
      <c r="AP348" s="4">
        <f>VLOOKUP("ppsTh", Sheet2!$A$2:$I$18, MATCH(S348, Sheet2!$A$1:$I$1, 0), FALSE)</f>
        <v>1.33</v>
      </c>
      <c r="AQ348" s="4">
        <f>VLOOKUP("ppsPr", Sheet2!$A$2:$I$18, MATCH(T348, Sheet2!$A$1:$I$1, 0), FALSE)</f>
        <v>0.5</v>
      </c>
      <c r="AR348" s="4">
        <f>VLOOKUP("wmpPr", Sheet2!$A$2:$I$18, MATCH(U348, Sheet2!$A$1:$I$1, 0), FALSE)</f>
        <v>1.33</v>
      </c>
      <c r="AS348" s="4">
        <f>VLOOKUP("pcTh", Sheet2!$A$2:$I$18, MATCH(V348, Sheet2!$A$1:$I$1, 0), FALSE)</f>
        <v>0.78</v>
      </c>
      <c r="AT348" s="4">
        <f>VLOOKUP("pcPr", Sheet2!$A$2:$I$18, MATCH(W348, Sheet2!$A$1:$I$1, 0), FALSE)</f>
        <v>0.5</v>
      </c>
    </row>
    <row r="349" spans="1:46" x14ac:dyDescent="0.2">
      <c r="A349" s="5"/>
      <c r="B349" s="5" t="s">
        <v>2028</v>
      </c>
      <c r="C349" s="5" t="s">
        <v>1165</v>
      </c>
      <c r="D349" s="5" t="s">
        <v>1166</v>
      </c>
      <c r="E349" s="5" t="s">
        <v>16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 t="s">
        <v>19</v>
      </c>
      <c r="Q349" s="5" t="s">
        <v>18</v>
      </c>
      <c r="R349" s="5" t="s">
        <v>18</v>
      </c>
      <c r="S349" s="5" t="s">
        <v>18</v>
      </c>
      <c r="T349" s="5" t="s">
        <v>19</v>
      </c>
      <c r="U349" s="6" t="s">
        <v>19</v>
      </c>
      <c r="V349" s="6" t="s">
        <v>18</v>
      </c>
      <c r="W349" s="6" t="s">
        <v>19</v>
      </c>
      <c r="X349" s="6" t="s">
        <v>1138</v>
      </c>
      <c r="Y349" s="4">
        <f t="shared" si="16"/>
        <v>0</v>
      </c>
      <c r="Z349" s="4">
        <f t="shared" si="17"/>
        <v>9.490000000000002</v>
      </c>
      <c r="AM349" s="4">
        <f>VLOOKUP("m2Th", Sheet2!$A$2:$I$18, MATCH(P349, Sheet2!$A$1:$I$1, 0), FALSE)</f>
        <v>2.2200000000000002</v>
      </c>
      <c r="AN349" s="4">
        <f>VLOOKUP("chemTh", Sheet2!$A$2:$I$18, MATCH(Q349, Sheet2!$A$1:$I$1, 0), FALSE)</f>
        <v>1.5</v>
      </c>
      <c r="AO349" s="4">
        <f>VLOOKUP("chemPr", Sheet2!$A$2:$I$18, MATCH(R349, Sheet2!$A$1:$I$1, 0), FALSE)</f>
        <v>0.5</v>
      </c>
      <c r="AP349" s="4">
        <f>VLOOKUP("ppsTh", Sheet2!$A$2:$I$18, MATCH(S349, Sheet2!$A$1:$I$1, 0), FALSE)</f>
        <v>1.5</v>
      </c>
      <c r="AQ349" s="4">
        <f>VLOOKUP("ppsPr", Sheet2!$A$2:$I$18, MATCH(T349, Sheet2!$A$1:$I$1, 0), FALSE)</f>
        <v>0.56000000000000005</v>
      </c>
      <c r="AR349" s="4">
        <f>VLOOKUP("wmpPr", Sheet2!$A$2:$I$18, MATCH(U349, Sheet2!$A$1:$I$1, 0), FALSE)</f>
        <v>1.66</v>
      </c>
      <c r="AS349" s="4">
        <f>VLOOKUP("pcTh", Sheet2!$A$2:$I$18, MATCH(V349, Sheet2!$A$1:$I$1, 0), FALSE)</f>
        <v>1</v>
      </c>
      <c r="AT349" s="4">
        <f>VLOOKUP("pcPr", Sheet2!$A$2:$I$18, MATCH(W349, Sheet2!$A$1:$I$1, 0), FALSE)</f>
        <v>0.55000000000000004</v>
      </c>
    </row>
    <row r="350" spans="1:46" x14ac:dyDescent="0.2">
      <c r="A350" s="5"/>
      <c r="B350" s="5" t="s">
        <v>2029</v>
      </c>
      <c r="C350" s="5" t="s">
        <v>1167</v>
      </c>
      <c r="D350" s="5" t="s">
        <v>1168</v>
      </c>
      <c r="E350" s="5" t="s">
        <v>16</v>
      </c>
      <c r="F350" s="5"/>
      <c r="G350" s="5"/>
      <c r="H350" s="5"/>
      <c r="I350" s="5"/>
      <c r="J350" s="5"/>
      <c r="K350" s="5"/>
      <c r="L350" s="5"/>
      <c r="M350" s="5"/>
      <c r="N350" s="5"/>
      <c r="P350" s="6" t="s">
        <v>18</v>
      </c>
      <c r="Q350" s="6" t="s">
        <v>17</v>
      </c>
      <c r="R350" s="6" t="s">
        <v>19</v>
      </c>
      <c r="S350" s="6" t="s">
        <v>17</v>
      </c>
      <c r="T350" s="6" t="s">
        <v>19</v>
      </c>
      <c r="U350" s="6" t="s">
        <v>17</v>
      </c>
      <c r="V350" s="6" t="s">
        <v>28</v>
      </c>
      <c r="W350" s="6" t="s">
        <v>28</v>
      </c>
      <c r="X350" s="6" t="s">
        <v>1138</v>
      </c>
      <c r="Y350" s="4">
        <f t="shared" si="16"/>
        <v>0</v>
      </c>
      <c r="Z350" s="4">
        <f t="shared" si="17"/>
        <v>8.2800000000000011</v>
      </c>
      <c r="AM350" s="4">
        <f>VLOOKUP("m2Th", Sheet2!$A$2:$I$18, MATCH(P350, Sheet2!$A$1:$I$1, 0), FALSE)</f>
        <v>2</v>
      </c>
      <c r="AN350" s="4">
        <f>VLOOKUP("chemTh", Sheet2!$A$2:$I$18, MATCH(Q350, Sheet2!$A$1:$I$1, 0), FALSE)</f>
        <v>1.33</v>
      </c>
      <c r="AO350" s="4">
        <f>VLOOKUP("chemPr", Sheet2!$A$2:$I$18, MATCH(R350, Sheet2!$A$1:$I$1, 0), FALSE)</f>
        <v>0.56000000000000005</v>
      </c>
      <c r="AP350" s="4">
        <f>VLOOKUP("ppsTh", Sheet2!$A$2:$I$18, MATCH(S350, Sheet2!$A$1:$I$1, 0), FALSE)</f>
        <v>1.33</v>
      </c>
      <c r="AQ350" s="4">
        <f>VLOOKUP("ppsPr", Sheet2!$A$2:$I$18, MATCH(T350, Sheet2!$A$1:$I$1, 0), FALSE)</f>
        <v>0.56000000000000005</v>
      </c>
      <c r="AR350" s="4">
        <f>VLOOKUP("wmpPr", Sheet2!$A$2:$I$18, MATCH(U350, Sheet2!$A$1:$I$1, 0), FALSE)</f>
        <v>1.33</v>
      </c>
      <c r="AS350" s="4">
        <f>VLOOKUP("pcTh", Sheet2!$A$2:$I$18, MATCH(V350, Sheet2!$A$1:$I$1, 0), FALSE)</f>
        <v>0.78</v>
      </c>
      <c r="AT350" s="4">
        <f>VLOOKUP("pcPr", Sheet2!$A$2:$I$18, MATCH(W350, Sheet2!$A$1:$I$1, 0), FALSE)</f>
        <v>0.39</v>
      </c>
    </row>
    <row r="351" spans="1:46" x14ac:dyDescent="0.2">
      <c r="A351" s="5"/>
      <c r="B351" s="5" t="s">
        <v>2030</v>
      </c>
      <c r="C351" s="5" t="s">
        <v>1169</v>
      </c>
      <c r="D351" s="5" t="s">
        <v>1170</v>
      </c>
      <c r="E351" s="5" t="s">
        <v>16</v>
      </c>
      <c r="F351" s="5"/>
      <c r="G351" s="5"/>
      <c r="H351" s="5"/>
      <c r="I351" s="5"/>
      <c r="J351" s="5"/>
      <c r="K351" s="5"/>
      <c r="L351" s="5"/>
      <c r="M351" s="5"/>
      <c r="N351" s="5"/>
      <c r="P351" s="6" t="s">
        <v>18</v>
      </c>
      <c r="Q351" s="6" t="s">
        <v>17</v>
      </c>
      <c r="R351" s="6" t="s">
        <v>17</v>
      </c>
      <c r="S351" s="6" t="s">
        <v>17</v>
      </c>
      <c r="T351" s="6" t="s">
        <v>18</v>
      </c>
      <c r="U351" s="6" t="s">
        <v>17</v>
      </c>
      <c r="V351" s="6" t="s">
        <v>28</v>
      </c>
      <c r="W351" s="6" t="s">
        <v>28</v>
      </c>
      <c r="X351" s="6" t="s">
        <v>1138</v>
      </c>
      <c r="Y351" s="4">
        <f t="shared" si="16"/>
        <v>0</v>
      </c>
      <c r="Z351" s="4">
        <f t="shared" si="17"/>
        <v>8.1</v>
      </c>
      <c r="AM351" s="4">
        <f>VLOOKUP("m2Th", Sheet2!$A$2:$I$18, MATCH(P351, Sheet2!$A$1:$I$1, 0), FALSE)</f>
        <v>2</v>
      </c>
      <c r="AN351" s="4">
        <f>VLOOKUP("chemTh", Sheet2!$A$2:$I$18, MATCH(Q351, Sheet2!$A$1:$I$1, 0), FALSE)</f>
        <v>1.33</v>
      </c>
      <c r="AO351" s="4">
        <f>VLOOKUP("chemPr", Sheet2!$A$2:$I$18, MATCH(R351, Sheet2!$A$1:$I$1, 0), FALSE)</f>
        <v>0.44</v>
      </c>
      <c r="AP351" s="4">
        <f>VLOOKUP("ppsTh", Sheet2!$A$2:$I$18, MATCH(S351, Sheet2!$A$1:$I$1, 0), FALSE)</f>
        <v>1.33</v>
      </c>
      <c r="AQ351" s="4">
        <f>VLOOKUP("ppsPr", Sheet2!$A$2:$I$18, MATCH(T351, Sheet2!$A$1:$I$1, 0), FALSE)</f>
        <v>0.5</v>
      </c>
      <c r="AR351" s="4">
        <f>VLOOKUP("wmpPr", Sheet2!$A$2:$I$18, MATCH(U351, Sheet2!$A$1:$I$1, 0), FALSE)</f>
        <v>1.33</v>
      </c>
      <c r="AS351" s="4">
        <f>VLOOKUP("pcTh", Sheet2!$A$2:$I$18, MATCH(V351, Sheet2!$A$1:$I$1, 0), FALSE)</f>
        <v>0.78</v>
      </c>
      <c r="AT351" s="4">
        <f>VLOOKUP("pcPr", Sheet2!$A$2:$I$18, MATCH(W351, Sheet2!$A$1:$I$1, 0), FALSE)</f>
        <v>0.39</v>
      </c>
    </row>
    <row r="352" spans="1:46" x14ac:dyDescent="0.2">
      <c r="A352" s="5"/>
      <c r="B352" s="5" t="s">
        <v>2031</v>
      </c>
      <c r="C352" s="5" t="s">
        <v>1171</v>
      </c>
      <c r="D352" s="5" t="s">
        <v>1172</v>
      </c>
      <c r="E352" s="5" t="s">
        <v>16</v>
      </c>
      <c r="F352" s="5"/>
      <c r="G352" s="5"/>
      <c r="H352" s="5"/>
      <c r="I352" s="5"/>
      <c r="J352" s="5"/>
      <c r="K352" s="5"/>
      <c r="L352" s="5"/>
      <c r="M352" s="5"/>
      <c r="N352" s="5"/>
      <c r="P352" s="6" t="s">
        <v>18</v>
      </c>
      <c r="Q352" s="6" t="s">
        <v>17</v>
      </c>
      <c r="R352" s="6" t="s">
        <v>17</v>
      </c>
      <c r="S352" s="6" t="s">
        <v>18</v>
      </c>
      <c r="T352" s="6" t="s">
        <v>18</v>
      </c>
      <c r="U352" s="6" t="s">
        <v>17</v>
      </c>
      <c r="V352" s="6" t="s">
        <v>17</v>
      </c>
      <c r="W352" s="6" t="s">
        <v>17</v>
      </c>
      <c r="X352" s="6" t="s">
        <v>1138</v>
      </c>
      <c r="Y352" s="4">
        <f t="shared" si="16"/>
        <v>0</v>
      </c>
      <c r="Z352" s="4">
        <f t="shared" si="17"/>
        <v>8.43</v>
      </c>
      <c r="AM352" s="4">
        <f>VLOOKUP("m2Th", Sheet2!$A$2:$I$18, MATCH(P352, Sheet2!$A$1:$I$1, 0), FALSE)</f>
        <v>2</v>
      </c>
      <c r="AN352" s="4">
        <f>VLOOKUP("chemTh", Sheet2!$A$2:$I$18, MATCH(Q352, Sheet2!$A$1:$I$1, 0), FALSE)</f>
        <v>1.33</v>
      </c>
      <c r="AO352" s="4">
        <f>VLOOKUP("chemPr", Sheet2!$A$2:$I$18, MATCH(R352, Sheet2!$A$1:$I$1, 0), FALSE)</f>
        <v>0.44</v>
      </c>
      <c r="AP352" s="4">
        <f>VLOOKUP("ppsTh", Sheet2!$A$2:$I$18, MATCH(S352, Sheet2!$A$1:$I$1, 0), FALSE)</f>
        <v>1.5</v>
      </c>
      <c r="AQ352" s="4">
        <f>VLOOKUP("ppsPr", Sheet2!$A$2:$I$18, MATCH(T352, Sheet2!$A$1:$I$1, 0), FALSE)</f>
        <v>0.5</v>
      </c>
      <c r="AR352" s="4">
        <f>VLOOKUP("wmpPr", Sheet2!$A$2:$I$18, MATCH(U352, Sheet2!$A$1:$I$1, 0), FALSE)</f>
        <v>1.33</v>
      </c>
      <c r="AS352" s="4">
        <f>VLOOKUP("pcTh", Sheet2!$A$2:$I$18, MATCH(V352, Sheet2!$A$1:$I$1, 0), FALSE)</f>
        <v>0.89</v>
      </c>
      <c r="AT352" s="4">
        <f>VLOOKUP("pcPr", Sheet2!$A$2:$I$18, MATCH(W352, Sheet2!$A$1:$I$1, 0), FALSE)</f>
        <v>0.44</v>
      </c>
    </row>
    <row r="353" spans="1:46" x14ac:dyDescent="0.2">
      <c r="A353" s="5"/>
      <c r="B353" s="5" t="s">
        <v>2032</v>
      </c>
      <c r="C353" s="5" t="s">
        <v>1173</v>
      </c>
      <c r="D353" s="5" t="s">
        <v>1174</v>
      </c>
      <c r="E353" s="5" t="s">
        <v>16</v>
      </c>
      <c r="F353" s="5"/>
      <c r="G353" s="5"/>
      <c r="H353" s="5"/>
      <c r="I353" s="5"/>
      <c r="J353" s="5"/>
      <c r="K353" s="5"/>
      <c r="L353" s="5"/>
      <c r="M353" s="5"/>
      <c r="N353" s="5"/>
      <c r="P353" s="6" t="s">
        <v>18</v>
      </c>
      <c r="Q353" s="6" t="s">
        <v>26</v>
      </c>
      <c r="R353" s="6" t="s">
        <v>18</v>
      </c>
      <c r="S353" s="6" t="s">
        <v>17</v>
      </c>
      <c r="T353" s="6" t="s">
        <v>18</v>
      </c>
      <c r="U353" s="6" t="s">
        <v>19</v>
      </c>
      <c r="V353" s="6" t="s">
        <v>19</v>
      </c>
      <c r="W353" s="6" t="s">
        <v>19</v>
      </c>
      <c r="X353" s="6" t="s">
        <v>1138</v>
      </c>
      <c r="Y353" s="4">
        <f t="shared" si="16"/>
        <v>0</v>
      </c>
      <c r="Z353" s="4">
        <f t="shared" si="17"/>
        <v>8.65</v>
      </c>
      <c r="AM353" s="4">
        <f>VLOOKUP("m2Th", Sheet2!$A$2:$I$18, MATCH(P353, Sheet2!$A$1:$I$1, 0), FALSE)</f>
        <v>2</v>
      </c>
      <c r="AN353" s="4">
        <f>VLOOKUP("chemTh", Sheet2!$A$2:$I$18, MATCH(Q353, Sheet2!$A$1:$I$1, 0), FALSE)</f>
        <v>1</v>
      </c>
      <c r="AO353" s="4">
        <f>VLOOKUP("chemPr", Sheet2!$A$2:$I$18, MATCH(R353, Sheet2!$A$1:$I$1, 0), FALSE)</f>
        <v>0.5</v>
      </c>
      <c r="AP353" s="4">
        <f>VLOOKUP("ppsTh", Sheet2!$A$2:$I$18, MATCH(S353, Sheet2!$A$1:$I$1, 0), FALSE)</f>
        <v>1.33</v>
      </c>
      <c r="AQ353" s="4">
        <f>VLOOKUP("ppsPr", Sheet2!$A$2:$I$18, MATCH(T353, Sheet2!$A$1:$I$1, 0), FALSE)</f>
        <v>0.5</v>
      </c>
      <c r="AR353" s="4">
        <f>VLOOKUP("wmpPr", Sheet2!$A$2:$I$18, MATCH(U353, Sheet2!$A$1:$I$1, 0), FALSE)</f>
        <v>1.66</v>
      </c>
      <c r="AS353" s="4">
        <f>VLOOKUP("pcTh", Sheet2!$A$2:$I$18, MATCH(V353, Sheet2!$A$1:$I$1, 0), FALSE)</f>
        <v>1.1100000000000001</v>
      </c>
      <c r="AT353" s="4">
        <f>VLOOKUP("pcPr", Sheet2!$A$2:$I$18, MATCH(W353, Sheet2!$A$1:$I$1, 0), FALSE)</f>
        <v>0.55000000000000004</v>
      </c>
    </row>
    <row r="354" spans="1:46" x14ac:dyDescent="0.2">
      <c r="A354" s="5"/>
      <c r="B354" s="5" t="s">
        <v>2033</v>
      </c>
      <c r="C354" s="5" t="s">
        <v>1175</v>
      </c>
      <c r="D354" s="5" t="s">
        <v>1176</v>
      </c>
      <c r="E354" s="5" t="s">
        <v>16</v>
      </c>
      <c r="F354" s="5"/>
      <c r="G354" s="5"/>
      <c r="H354" s="5"/>
      <c r="I354" s="5"/>
      <c r="J354" s="5"/>
      <c r="K354" s="5"/>
      <c r="L354" s="5"/>
      <c r="M354" s="5"/>
      <c r="N354" s="5"/>
      <c r="P354" s="6" t="s">
        <v>26</v>
      </c>
      <c r="Q354" s="6" t="s">
        <v>28</v>
      </c>
      <c r="R354" s="6" t="s">
        <v>28</v>
      </c>
      <c r="S354" s="6" t="s">
        <v>28</v>
      </c>
      <c r="T354" s="6" t="s">
        <v>17</v>
      </c>
      <c r="U354" s="6" t="s">
        <v>17</v>
      </c>
      <c r="V354" s="6" t="s">
        <v>17</v>
      </c>
      <c r="W354" s="6" t="s">
        <v>17</v>
      </c>
      <c r="X354" s="6" t="s">
        <v>1138</v>
      </c>
      <c r="Y354" s="4">
        <f t="shared" si="16"/>
        <v>0</v>
      </c>
      <c r="Z354" s="4">
        <f t="shared" si="17"/>
        <v>7.160000000000001</v>
      </c>
      <c r="AM354" s="4">
        <f>VLOOKUP("m2Th", Sheet2!$A$2:$I$18, MATCH(P354, Sheet2!$A$1:$I$1, 0), FALSE)</f>
        <v>1.33</v>
      </c>
      <c r="AN354" s="4">
        <f>VLOOKUP("chemTh", Sheet2!$A$2:$I$18, MATCH(Q354, Sheet2!$A$1:$I$1, 0), FALSE)</f>
        <v>1.17</v>
      </c>
      <c r="AO354" s="4">
        <f>VLOOKUP("chemPr", Sheet2!$A$2:$I$18, MATCH(R354, Sheet2!$A$1:$I$1, 0), FALSE)</f>
        <v>0.39</v>
      </c>
      <c r="AP354" s="4">
        <f>VLOOKUP("ppsTh", Sheet2!$A$2:$I$18, MATCH(S354, Sheet2!$A$1:$I$1, 0), FALSE)</f>
        <v>1.17</v>
      </c>
      <c r="AQ354" s="4">
        <f>VLOOKUP("ppsPr", Sheet2!$A$2:$I$18, MATCH(T354, Sheet2!$A$1:$I$1, 0), FALSE)</f>
        <v>0.44</v>
      </c>
      <c r="AR354" s="4">
        <f>VLOOKUP("wmpPr", Sheet2!$A$2:$I$18, MATCH(U354, Sheet2!$A$1:$I$1, 0), FALSE)</f>
        <v>1.33</v>
      </c>
      <c r="AS354" s="4">
        <f>VLOOKUP("pcTh", Sheet2!$A$2:$I$18, MATCH(V354, Sheet2!$A$1:$I$1, 0), FALSE)</f>
        <v>0.89</v>
      </c>
      <c r="AT354" s="4">
        <f>VLOOKUP("pcPr", Sheet2!$A$2:$I$18, MATCH(W354, Sheet2!$A$1:$I$1, 0), FALSE)</f>
        <v>0.44</v>
      </c>
    </row>
    <row r="355" spans="1:46" x14ac:dyDescent="0.2">
      <c r="A355" s="5"/>
      <c r="B355" s="5" t="s">
        <v>2034</v>
      </c>
      <c r="C355" s="5" t="s">
        <v>1177</v>
      </c>
      <c r="D355" s="5" t="s">
        <v>1178</v>
      </c>
      <c r="E355" s="5" t="s">
        <v>16</v>
      </c>
      <c r="F355" s="5"/>
      <c r="G355" s="5"/>
      <c r="H355" s="5"/>
      <c r="I355" s="5"/>
      <c r="J355" s="5"/>
      <c r="K355" s="5"/>
      <c r="L355" s="5"/>
      <c r="M355" s="5"/>
      <c r="N355" s="5"/>
      <c r="P355" s="6" t="s">
        <v>17</v>
      </c>
      <c r="Q355" s="6" t="s">
        <v>28</v>
      </c>
      <c r="R355" s="6" t="s">
        <v>17</v>
      </c>
      <c r="S355" s="6" t="s">
        <v>17</v>
      </c>
      <c r="T355" s="6" t="s">
        <v>18</v>
      </c>
      <c r="U355" s="6" t="s">
        <v>18</v>
      </c>
      <c r="V355" s="6" t="s">
        <v>28</v>
      </c>
      <c r="W355" s="6" t="s">
        <v>28</v>
      </c>
      <c r="X355" s="6" t="s">
        <v>1138</v>
      </c>
      <c r="Y355" s="4">
        <f t="shared" si="16"/>
        <v>0</v>
      </c>
      <c r="Z355" s="4">
        <f t="shared" si="17"/>
        <v>7.8900000000000006</v>
      </c>
      <c r="AM355" s="4">
        <f>VLOOKUP("m2Th", Sheet2!$A$2:$I$18, MATCH(P355, Sheet2!$A$1:$I$1, 0), FALSE)</f>
        <v>1.78</v>
      </c>
      <c r="AN355" s="4">
        <f>VLOOKUP("chemTh", Sheet2!$A$2:$I$18, MATCH(Q355, Sheet2!$A$1:$I$1, 0), FALSE)</f>
        <v>1.17</v>
      </c>
      <c r="AO355" s="4">
        <f>VLOOKUP("chemPr", Sheet2!$A$2:$I$18, MATCH(R355, Sheet2!$A$1:$I$1, 0), FALSE)</f>
        <v>0.44</v>
      </c>
      <c r="AP355" s="4">
        <f>VLOOKUP("ppsTh", Sheet2!$A$2:$I$18, MATCH(S355, Sheet2!$A$1:$I$1, 0), FALSE)</f>
        <v>1.33</v>
      </c>
      <c r="AQ355" s="4">
        <f>VLOOKUP("ppsPr", Sheet2!$A$2:$I$18, MATCH(T355, Sheet2!$A$1:$I$1, 0), FALSE)</f>
        <v>0.5</v>
      </c>
      <c r="AR355" s="4">
        <f>VLOOKUP("wmpPr", Sheet2!$A$2:$I$18, MATCH(U355, Sheet2!$A$1:$I$1, 0), FALSE)</f>
        <v>1.5</v>
      </c>
      <c r="AS355" s="4">
        <f>VLOOKUP("pcTh", Sheet2!$A$2:$I$18, MATCH(V355, Sheet2!$A$1:$I$1, 0), FALSE)</f>
        <v>0.78</v>
      </c>
      <c r="AT355" s="4">
        <f>VLOOKUP("pcPr", Sheet2!$A$2:$I$18, MATCH(W355, Sheet2!$A$1:$I$1, 0), FALSE)</f>
        <v>0.39</v>
      </c>
    </row>
    <row r="356" spans="1:46" x14ac:dyDescent="0.2">
      <c r="A356" s="5"/>
      <c r="B356" s="5" t="s">
        <v>2035</v>
      </c>
      <c r="C356" s="5" t="s">
        <v>1179</v>
      </c>
      <c r="D356" s="5" t="s">
        <v>1180</v>
      </c>
      <c r="E356" s="5" t="s">
        <v>16</v>
      </c>
      <c r="F356" s="5"/>
      <c r="G356" s="5"/>
      <c r="H356" s="5"/>
      <c r="I356" s="5"/>
      <c r="J356" s="5"/>
      <c r="K356" s="5"/>
      <c r="L356" s="5"/>
      <c r="M356" s="5"/>
      <c r="N356" s="5"/>
      <c r="P356" s="6" t="s">
        <v>19</v>
      </c>
      <c r="Q356" s="6" t="s">
        <v>18</v>
      </c>
      <c r="R356" s="6" t="s">
        <v>18</v>
      </c>
      <c r="S356" s="6" t="s">
        <v>19</v>
      </c>
      <c r="T356" s="6" t="s">
        <v>19</v>
      </c>
      <c r="U356" s="6" t="s">
        <v>19</v>
      </c>
      <c r="V356" s="6" t="s">
        <v>19</v>
      </c>
      <c r="W356" s="6" t="s">
        <v>28</v>
      </c>
      <c r="X356" s="6" t="s">
        <v>1138</v>
      </c>
      <c r="Y356" s="4">
        <f t="shared" si="16"/>
        <v>0</v>
      </c>
      <c r="Z356" s="4">
        <f t="shared" si="17"/>
        <v>9.6100000000000012</v>
      </c>
      <c r="AM356" s="4">
        <f>VLOOKUP("m2Th", Sheet2!$A$2:$I$18, MATCH(P356, Sheet2!$A$1:$I$1, 0), FALSE)</f>
        <v>2.2200000000000002</v>
      </c>
      <c r="AN356" s="4">
        <f>VLOOKUP("chemTh", Sheet2!$A$2:$I$18, MATCH(Q356, Sheet2!$A$1:$I$1, 0), FALSE)</f>
        <v>1.5</v>
      </c>
      <c r="AO356" s="4">
        <f>VLOOKUP("chemPr", Sheet2!$A$2:$I$18, MATCH(R356, Sheet2!$A$1:$I$1, 0), FALSE)</f>
        <v>0.5</v>
      </c>
      <c r="AP356" s="4">
        <f>VLOOKUP("ppsTh", Sheet2!$A$2:$I$18, MATCH(S356, Sheet2!$A$1:$I$1, 0), FALSE)</f>
        <v>1.67</v>
      </c>
      <c r="AQ356" s="4">
        <f>VLOOKUP("ppsPr", Sheet2!$A$2:$I$18, MATCH(T356, Sheet2!$A$1:$I$1, 0), FALSE)</f>
        <v>0.56000000000000005</v>
      </c>
      <c r="AR356" s="4">
        <f>VLOOKUP("wmpPr", Sheet2!$A$2:$I$18, MATCH(U356, Sheet2!$A$1:$I$1, 0), FALSE)</f>
        <v>1.66</v>
      </c>
      <c r="AS356" s="4">
        <f>VLOOKUP("pcTh", Sheet2!$A$2:$I$18, MATCH(V356, Sheet2!$A$1:$I$1, 0), FALSE)</f>
        <v>1.1100000000000001</v>
      </c>
      <c r="AT356" s="4">
        <f>VLOOKUP("pcPr", Sheet2!$A$2:$I$18, MATCH(W356, Sheet2!$A$1:$I$1, 0), FALSE)</f>
        <v>0.39</v>
      </c>
    </row>
    <row r="357" spans="1:46" x14ac:dyDescent="0.2">
      <c r="A357" s="5"/>
      <c r="B357" s="5" t="s">
        <v>2036</v>
      </c>
      <c r="C357" s="5" t="s">
        <v>1181</v>
      </c>
      <c r="D357" s="5" t="s">
        <v>1182</v>
      </c>
      <c r="E357" s="5" t="s">
        <v>16</v>
      </c>
      <c r="F357" s="5"/>
      <c r="G357" s="5"/>
      <c r="H357" s="5"/>
      <c r="I357" s="5"/>
      <c r="J357" s="5"/>
      <c r="K357" s="5"/>
      <c r="L357" s="5"/>
      <c r="M357" s="5"/>
      <c r="N357" s="5"/>
      <c r="P357" s="6" t="s">
        <v>28</v>
      </c>
      <c r="Q357" s="6" t="s">
        <v>28</v>
      </c>
      <c r="R357" s="6" t="s">
        <v>17</v>
      </c>
      <c r="S357" s="6" t="s">
        <v>17</v>
      </c>
      <c r="T357" s="6" t="s">
        <v>19</v>
      </c>
      <c r="U357" s="6" t="s">
        <v>18</v>
      </c>
      <c r="V357" s="6" t="s">
        <v>17</v>
      </c>
      <c r="W357" s="6" t="s">
        <v>17</v>
      </c>
      <c r="X357" s="6" t="s">
        <v>1138</v>
      </c>
      <c r="Y357" s="4">
        <f t="shared" si="16"/>
        <v>0</v>
      </c>
      <c r="Z357" s="4">
        <f t="shared" si="17"/>
        <v>7.8900000000000006</v>
      </c>
      <c r="AM357" s="4">
        <f>VLOOKUP("m2Th", Sheet2!$A$2:$I$18, MATCH(P357, Sheet2!$A$1:$I$1, 0), FALSE)</f>
        <v>1.56</v>
      </c>
      <c r="AN357" s="4">
        <f>VLOOKUP("chemTh", Sheet2!$A$2:$I$18, MATCH(Q357, Sheet2!$A$1:$I$1, 0), FALSE)</f>
        <v>1.17</v>
      </c>
      <c r="AO357" s="4">
        <f>VLOOKUP("chemPr", Sheet2!$A$2:$I$18, MATCH(R357, Sheet2!$A$1:$I$1, 0), FALSE)</f>
        <v>0.44</v>
      </c>
      <c r="AP357" s="4">
        <f>VLOOKUP("ppsTh", Sheet2!$A$2:$I$18, MATCH(S357, Sheet2!$A$1:$I$1, 0), FALSE)</f>
        <v>1.33</v>
      </c>
      <c r="AQ357" s="4">
        <f>VLOOKUP("ppsPr", Sheet2!$A$2:$I$18, MATCH(T357, Sheet2!$A$1:$I$1, 0), FALSE)</f>
        <v>0.56000000000000005</v>
      </c>
      <c r="AR357" s="4">
        <f>VLOOKUP("wmpPr", Sheet2!$A$2:$I$18, MATCH(U357, Sheet2!$A$1:$I$1, 0), FALSE)</f>
        <v>1.5</v>
      </c>
      <c r="AS357" s="4">
        <f>VLOOKUP("pcTh", Sheet2!$A$2:$I$18, MATCH(V357, Sheet2!$A$1:$I$1, 0), FALSE)</f>
        <v>0.89</v>
      </c>
      <c r="AT357" s="4">
        <f>VLOOKUP("pcPr", Sheet2!$A$2:$I$18, MATCH(W357, Sheet2!$A$1:$I$1, 0), FALSE)</f>
        <v>0.44</v>
      </c>
    </row>
    <row r="358" spans="1:46" x14ac:dyDescent="0.2">
      <c r="A358" s="5"/>
      <c r="B358" s="5" t="s">
        <v>2037</v>
      </c>
      <c r="C358" s="5" t="s">
        <v>1183</v>
      </c>
      <c r="D358" s="5" t="s">
        <v>1184</v>
      </c>
      <c r="E358" s="5" t="s">
        <v>16</v>
      </c>
      <c r="F358" s="5"/>
      <c r="G358" s="5"/>
      <c r="H358" s="5"/>
      <c r="I358" s="5"/>
      <c r="J358" s="5"/>
      <c r="K358" s="5"/>
      <c r="L358" s="5"/>
      <c r="M358" s="5"/>
      <c r="N358" s="5"/>
      <c r="P358" s="6" t="s">
        <v>26</v>
      </c>
      <c r="Q358" s="6" t="s">
        <v>28</v>
      </c>
      <c r="R358" s="6" t="s">
        <v>17</v>
      </c>
      <c r="S358" s="6" t="s">
        <v>28</v>
      </c>
      <c r="T358" s="6" t="s">
        <v>19</v>
      </c>
      <c r="U358" s="6" t="s">
        <v>28</v>
      </c>
      <c r="V358" s="6" t="s">
        <v>45</v>
      </c>
      <c r="W358" s="6" t="s">
        <v>28</v>
      </c>
      <c r="X358" s="6" t="s">
        <v>1138</v>
      </c>
      <c r="Y358" s="4">
        <f t="shared" si="16"/>
        <v>0</v>
      </c>
      <c r="Z358" s="4">
        <f t="shared" si="17"/>
        <v>6.79</v>
      </c>
      <c r="AM358" s="4">
        <f>VLOOKUP("m2Th", Sheet2!$A$2:$I$18, MATCH(P358, Sheet2!$A$1:$I$1, 0), FALSE)</f>
        <v>1.33</v>
      </c>
      <c r="AN358" s="4">
        <f>VLOOKUP("chemTh", Sheet2!$A$2:$I$18, MATCH(Q358, Sheet2!$A$1:$I$1, 0), FALSE)</f>
        <v>1.17</v>
      </c>
      <c r="AO358" s="4">
        <f>VLOOKUP("chemPr", Sheet2!$A$2:$I$18, MATCH(R358, Sheet2!$A$1:$I$1, 0), FALSE)</f>
        <v>0.44</v>
      </c>
      <c r="AP358" s="4">
        <f>VLOOKUP("ppsTh", Sheet2!$A$2:$I$18, MATCH(S358, Sheet2!$A$1:$I$1, 0), FALSE)</f>
        <v>1.17</v>
      </c>
      <c r="AQ358" s="4">
        <f>VLOOKUP("ppsPr", Sheet2!$A$2:$I$18, MATCH(T358, Sheet2!$A$1:$I$1, 0), FALSE)</f>
        <v>0.56000000000000005</v>
      </c>
      <c r="AR358" s="4">
        <f>VLOOKUP("wmpPr", Sheet2!$A$2:$I$18, MATCH(U358, Sheet2!$A$1:$I$1, 0), FALSE)</f>
        <v>1.17</v>
      </c>
      <c r="AS358" s="4">
        <f>VLOOKUP("pcTh", Sheet2!$A$2:$I$18, MATCH(V358, Sheet2!$A$1:$I$1, 0), FALSE)</f>
        <v>0.56000000000000005</v>
      </c>
      <c r="AT358" s="4">
        <f>VLOOKUP("pcPr", Sheet2!$A$2:$I$18, MATCH(W358, Sheet2!$A$1:$I$1, 0), FALSE)</f>
        <v>0.39</v>
      </c>
    </row>
    <row r="359" spans="1:46" x14ac:dyDescent="0.2">
      <c r="A359" s="5"/>
      <c r="B359" s="5" t="s">
        <v>2038</v>
      </c>
      <c r="C359" s="5" t="s">
        <v>1185</v>
      </c>
      <c r="D359" s="5" t="s">
        <v>1186</v>
      </c>
      <c r="E359" s="5" t="s">
        <v>16</v>
      </c>
      <c r="F359" s="5"/>
      <c r="G359" s="5"/>
      <c r="H359" s="5"/>
      <c r="I359" s="5"/>
      <c r="J359" s="5"/>
      <c r="K359" s="5"/>
      <c r="L359" s="5"/>
      <c r="M359" s="5"/>
      <c r="N359" s="5"/>
      <c r="P359" s="6" t="s">
        <v>17</v>
      </c>
      <c r="Q359" s="6" t="s">
        <v>18</v>
      </c>
      <c r="R359" s="6" t="s">
        <v>17</v>
      </c>
      <c r="S359" s="6" t="s">
        <v>18</v>
      </c>
      <c r="T359" s="6" t="s">
        <v>18</v>
      </c>
      <c r="U359" s="6" t="s">
        <v>18</v>
      </c>
      <c r="V359" s="6" t="s">
        <v>26</v>
      </c>
      <c r="W359" s="6" t="s">
        <v>17</v>
      </c>
      <c r="X359" s="6" t="s">
        <v>1138</v>
      </c>
      <c r="Y359" s="4">
        <f t="shared" si="16"/>
        <v>0</v>
      </c>
      <c r="Z359" s="4">
        <f t="shared" si="17"/>
        <v>8.33</v>
      </c>
      <c r="AM359" s="4">
        <f>VLOOKUP("m2Th", Sheet2!$A$2:$I$18, MATCH(P359, Sheet2!$A$1:$I$1, 0), FALSE)</f>
        <v>1.78</v>
      </c>
      <c r="AN359" s="4">
        <f>VLOOKUP("chemTh", Sheet2!$A$2:$I$18, MATCH(Q359, Sheet2!$A$1:$I$1, 0), FALSE)</f>
        <v>1.5</v>
      </c>
      <c r="AO359" s="4">
        <f>VLOOKUP("chemPr", Sheet2!$A$2:$I$18, MATCH(R359, Sheet2!$A$1:$I$1, 0), FALSE)</f>
        <v>0.44</v>
      </c>
      <c r="AP359" s="4">
        <f>VLOOKUP("ppsTh", Sheet2!$A$2:$I$18, MATCH(S359, Sheet2!$A$1:$I$1, 0), FALSE)</f>
        <v>1.5</v>
      </c>
      <c r="AQ359" s="4">
        <f>VLOOKUP("ppsPr", Sheet2!$A$2:$I$18, MATCH(T359, Sheet2!$A$1:$I$1, 0), FALSE)</f>
        <v>0.5</v>
      </c>
      <c r="AR359" s="4">
        <f>VLOOKUP("wmpPr", Sheet2!$A$2:$I$18, MATCH(U359, Sheet2!$A$1:$I$1, 0), FALSE)</f>
        <v>1.5</v>
      </c>
      <c r="AS359" s="4">
        <f>VLOOKUP("pcTh", Sheet2!$A$2:$I$18, MATCH(V359, Sheet2!$A$1:$I$1, 0), FALSE)</f>
        <v>0.67</v>
      </c>
      <c r="AT359" s="4">
        <f>VLOOKUP("pcPr", Sheet2!$A$2:$I$18, MATCH(W359, Sheet2!$A$1:$I$1, 0), FALSE)</f>
        <v>0.44</v>
      </c>
    </row>
    <row r="360" spans="1:46" x14ac:dyDescent="0.2">
      <c r="A360" s="5"/>
      <c r="B360" s="5" t="s">
        <v>2039</v>
      </c>
      <c r="C360" s="5" t="s">
        <v>1187</v>
      </c>
      <c r="D360" s="5" t="s">
        <v>1188</v>
      </c>
      <c r="E360" s="5" t="s">
        <v>16</v>
      </c>
      <c r="F360" s="5"/>
      <c r="G360" s="5"/>
      <c r="H360" s="5"/>
      <c r="I360" s="5"/>
      <c r="J360" s="5"/>
      <c r="K360" s="5"/>
      <c r="L360" s="5"/>
      <c r="M360" s="5"/>
      <c r="N360" s="5"/>
      <c r="P360" s="6" t="s">
        <v>28</v>
      </c>
      <c r="Q360" s="6" t="s">
        <v>17</v>
      </c>
      <c r="R360" s="6" t="s">
        <v>28</v>
      </c>
      <c r="S360" s="6" t="s">
        <v>17</v>
      </c>
      <c r="T360" s="6" t="s">
        <v>17</v>
      </c>
      <c r="U360" s="6" t="s">
        <v>17</v>
      </c>
      <c r="V360" s="6" t="s">
        <v>26</v>
      </c>
      <c r="W360" s="6" t="s">
        <v>28</v>
      </c>
      <c r="X360" s="6" t="s">
        <v>1138</v>
      </c>
      <c r="Y360" s="4">
        <f t="shared" si="16"/>
        <v>0</v>
      </c>
      <c r="Z360" s="4">
        <f t="shared" si="17"/>
        <v>7.44</v>
      </c>
      <c r="AM360" s="4">
        <f>VLOOKUP("m2Th", Sheet2!$A$2:$I$18, MATCH(P360, Sheet2!$A$1:$I$1, 0), FALSE)</f>
        <v>1.56</v>
      </c>
      <c r="AN360" s="4">
        <f>VLOOKUP("chemTh", Sheet2!$A$2:$I$18, MATCH(Q360, Sheet2!$A$1:$I$1, 0), FALSE)</f>
        <v>1.33</v>
      </c>
      <c r="AO360" s="4">
        <f>VLOOKUP("chemPr", Sheet2!$A$2:$I$18, MATCH(R360, Sheet2!$A$1:$I$1, 0), FALSE)</f>
        <v>0.39</v>
      </c>
      <c r="AP360" s="4">
        <f>VLOOKUP("ppsTh", Sheet2!$A$2:$I$18, MATCH(S360, Sheet2!$A$1:$I$1, 0), FALSE)</f>
        <v>1.33</v>
      </c>
      <c r="AQ360" s="4">
        <f>VLOOKUP("ppsPr", Sheet2!$A$2:$I$18, MATCH(T360, Sheet2!$A$1:$I$1, 0), FALSE)</f>
        <v>0.44</v>
      </c>
      <c r="AR360" s="4">
        <f>VLOOKUP("wmpPr", Sheet2!$A$2:$I$18, MATCH(U360, Sheet2!$A$1:$I$1, 0), FALSE)</f>
        <v>1.33</v>
      </c>
      <c r="AS360" s="4">
        <f>VLOOKUP("pcTh", Sheet2!$A$2:$I$18, MATCH(V360, Sheet2!$A$1:$I$1, 0), FALSE)</f>
        <v>0.67</v>
      </c>
      <c r="AT360" s="4">
        <f>VLOOKUP("pcPr", Sheet2!$A$2:$I$18, MATCH(W360, Sheet2!$A$1:$I$1, 0), FALSE)</f>
        <v>0.39</v>
      </c>
    </row>
    <row r="361" spans="1:46" x14ac:dyDescent="0.2">
      <c r="A361" s="5"/>
      <c r="B361" s="5" t="s">
        <v>2040</v>
      </c>
      <c r="C361" s="5" t="s">
        <v>1189</v>
      </c>
      <c r="D361" s="5" t="s">
        <v>1190</v>
      </c>
      <c r="E361" s="5" t="s">
        <v>16</v>
      </c>
      <c r="F361" s="5"/>
      <c r="G361" s="5"/>
      <c r="H361" s="5"/>
      <c r="I361" s="5"/>
      <c r="J361" s="5"/>
      <c r="K361" s="5"/>
      <c r="L361" s="5"/>
      <c r="M361" s="5"/>
      <c r="N361" s="5"/>
      <c r="P361" s="6" t="s">
        <v>18</v>
      </c>
      <c r="Q361" s="6" t="s">
        <v>26</v>
      </c>
      <c r="R361" s="6" t="s">
        <v>18</v>
      </c>
      <c r="S361" s="6" t="s">
        <v>28</v>
      </c>
      <c r="T361" s="6" t="s">
        <v>18</v>
      </c>
      <c r="U361" s="6" t="s">
        <v>19</v>
      </c>
      <c r="V361" s="6" t="s">
        <v>45</v>
      </c>
      <c r="W361" s="6" t="s">
        <v>18</v>
      </c>
      <c r="X361" s="6" t="s">
        <v>1138</v>
      </c>
      <c r="Y361" s="4">
        <f t="shared" si="16"/>
        <v>0</v>
      </c>
      <c r="Z361" s="4">
        <f t="shared" si="17"/>
        <v>7.8900000000000006</v>
      </c>
      <c r="AM361" s="4">
        <f>VLOOKUP("m2Th", Sheet2!$A$2:$I$18, MATCH(P361, Sheet2!$A$1:$I$1, 0), FALSE)</f>
        <v>2</v>
      </c>
      <c r="AN361" s="4">
        <f>VLOOKUP("chemTh", Sheet2!$A$2:$I$18, MATCH(Q361, Sheet2!$A$1:$I$1, 0), FALSE)</f>
        <v>1</v>
      </c>
      <c r="AO361" s="4">
        <f>VLOOKUP("chemPr", Sheet2!$A$2:$I$18, MATCH(R361, Sheet2!$A$1:$I$1, 0), FALSE)</f>
        <v>0.5</v>
      </c>
      <c r="AP361" s="4">
        <f>VLOOKUP("ppsTh", Sheet2!$A$2:$I$18, MATCH(S361, Sheet2!$A$1:$I$1, 0), FALSE)</f>
        <v>1.17</v>
      </c>
      <c r="AQ361" s="4">
        <f>VLOOKUP("ppsPr", Sheet2!$A$2:$I$18, MATCH(T361, Sheet2!$A$1:$I$1, 0), FALSE)</f>
        <v>0.5</v>
      </c>
      <c r="AR361" s="4">
        <f>VLOOKUP("wmpPr", Sheet2!$A$2:$I$18, MATCH(U361, Sheet2!$A$1:$I$1, 0), FALSE)</f>
        <v>1.66</v>
      </c>
      <c r="AS361" s="4">
        <f>VLOOKUP("pcTh", Sheet2!$A$2:$I$18, MATCH(V361, Sheet2!$A$1:$I$1, 0), FALSE)</f>
        <v>0.56000000000000005</v>
      </c>
      <c r="AT361" s="4">
        <f>VLOOKUP("pcPr", Sheet2!$A$2:$I$18, MATCH(W361, Sheet2!$A$1:$I$1, 0), FALSE)</f>
        <v>0.5</v>
      </c>
    </row>
    <row r="362" spans="1:46" x14ac:dyDescent="0.2">
      <c r="A362" s="5"/>
      <c r="B362" s="5" t="s">
        <v>2041</v>
      </c>
      <c r="C362" s="5" t="s">
        <v>1191</v>
      </c>
      <c r="D362" s="5" t="s">
        <v>1192</v>
      </c>
      <c r="E362" s="5" t="s">
        <v>16</v>
      </c>
      <c r="F362" s="5"/>
      <c r="G362" s="5"/>
      <c r="H362" s="5"/>
      <c r="I362" s="5"/>
      <c r="J362" s="5"/>
      <c r="K362" s="5"/>
      <c r="L362" s="5"/>
      <c r="M362" s="5"/>
      <c r="N362" s="5"/>
      <c r="P362" s="6" t="s">
        <v>29</v>
      </c>
      <c r="Q362" s="6" t="s">
        <v>27</v>
      </c>
      <c r="R362" s="6" t="s">
        <v>28</v>
      </c>
      <c r="S362" s="6" t="s">
        <v>28</v>
      </c>
      <c r="T362" s="6" t="s">
        <v>17</v>
      </c>
      <c r="U362" s="6" t="s">
        <v>18</v>
      </c>
      <c r="V362" s="6" t="s">
        <v>28</v>
      </c>
      <c r="W362" s="6" t="s">
        <v>18</v>
      </c>
      <c r="X362" s="6" t="s">
        <v>1138</v>
      </c>
      <c r="Y362" s="4">
        <f t="shared" si="16"/>
        <v>0</v>
      </c>
      <c r="Z362" s="4">
        <f t="shared" si="17"/>
        <v>5.6700000000000008</v>
      </c>
      <c r="AM362" s="4">
        <f>VLOOKUP("m2Th", Sheet2!$A$2:$I$18, MATCH(P362, Sheet2!$A$1:$I$1, 0), FALSE)</f>
        <v>0.89</v>
      </c>
      <c r="AN362" s="4">
        <f>VLOOKUP("chemTh", Sheet2!$A$2:$I$18, MATCH(Q362, Sheet2!$A$1:$I$1, 0), FALSE)</f>
        <v>0</v>
      </c>
      <c r="AO362" s="4">
        <f>VLOOKUP("chemPr", Sheet2!$A$2:$I$18, MATCH(R362, Sheet2!$A$1:$I$1, 0), FALSE)</f>
        <v>0.39</v>
      </c>
      <c r="AP362" s="4">
        <f>VLOOKUP("ppsTh", Sheet2!$A$2:$I$18, MATCH(S362, Sheet2!$A$1:$I$1, 0), FALSE)</f>
        <v>1.17</v>
      </c>
      <c r="AQ362" s="4">
        <f>VLOOKUP("ppsPr", Sheet2!$A$2:$I$18, MATCH(T362, Sheet2!$A$1:$I$1, 0), FALSE)</f>
        <v>0.44</v>
      </c>
      <c r="AR362" s="4">
        <f>VLOOKUP("wmpPr", Sheet2!$A$2:$I$18, MATCH(U362, Sheet2!$A$1:$I$1, 0), FALSE)</f>
        <v>1.5</v>
      </c>
      <c r="AS362" s="4">
        <f>VLOOKUP("pcTh", Sheet2!$A$2:$I$18, MATCH(V362, Sheet2!$A$1:$I$1, 0), FALSE)</f>
        <v>0.78</v>
      </c>
      <c r="AT362" s="4">
        <f>VLOOKUP("pcPr", Sheet2!$A$2:$I$18, MATCH(W362, Sheet2!$A$1:$I$1, 0), FALSE)</f>
        <v>0.5</v>
      </c>
    </row>
    <row r="363" spans="1:46" x14ac:dyDescent="0.2">
      <c r="A363" s="5"/>
      <c r="B363" s="5" t="s">
        <v>2042</v>
      </c>
      <c r="C363" s="5" t="s">
        <v>1193</v>
      </c>
      <c r="D363" s="5" t="s">
        <v>1194</v>
      </c>
      <c r="E363" s="5" t="s">
        <v>16</v>
      </c>
      <c r="F363" s="5"/>
      <c r="G363" s="5"/>
      <c r="H363" s="5"/>
      <c r="I363" s="5"/>
      <c r="J363" s="5"/>
      <c r="K363" s="5"/>
      <c r="L363" s="5"/>
      <c r="M363" s="5"/>
      <c r="N363" s="5"/>
      <c r="P363" s="6" t="s">
        <v>17</v>
      </c>
      <c r="Q363" s="6" t="s">
        <v>28</v>
      </c>
      <c r="R363" s="6" t="s">
        <v>17</v>
      </c>
      <c r="S363" s="6" t="s">
        <v>18</v>
      </c>
      <c r="T363" s="6" t="s">
        <v>19</v>
      </c>
      <c r="U363" s="6" t="s">
        <v>17</v>
      </c>
      <c r="V363" s="6" t="s">
        <v>28</v>
      </c>
      <c r="W363" s="6" t="s">
        <v>17</v>
      </c>
      <c r="X363" s="6" t="s">
        <v>1138</v>
      </c>
      <c r="Y363" s="4">
        <f t="shared" si="16"/>
        <v>0</v>
      </c>
      <c r="Z363" s="4">
        <f t="shared" si="17"/>
        <v>8.0000000000000018</v>
      </c>
      <c r="AM363" s="4">
        <f>VLOOKUP("m2Th", Sheet2!$A$2:$I$18, MATCH(P363, Sheet2!$A$1:$I$1, 0), FALSE)</f>
        <v>1.78</v>
      </c>
      <c r="AN363" s="4">
        <f>VLOOKUP("chemTh", Sheet2!$A$2:$I$18, MATCH(Q363, Sheet2!$A$1:$I$1, 0), FALSE)</f>
        <v>1.17</v>
      </c>
      <c r="AO363" s="4">
        <f>VLOOKUP("chemPr", Sheet2!$A$2:$I$18, MATCH(R363, Sheet2!$A$1:$I$1, 0), FALSE)</f>
        <v>0.44</v>
      </c>
      <c r="AP363" s="4">
        <f>VLOOKUP("ppsTh", Sheet2!$A$2:$I$18, MATCH(S363, Sheet2!$A$1:$I$1, 0), FALSE)</f>
        <v>1.5</v>
      </c>
      <c r="AQ363" s="4">
        <f>VLOOKUP("ppsPr", Sheet2!$A$2:$I$18, MATCH(T363, Sheet2!$A$1:$I$1, 0), FALSE)</f>
        <v>0.56000000000000005</v>
      </c>
      <c r="AR363" s="4">
        <f>VLOOKUP("wmpPr", Sheet2!$A$2:$I$18, MATCH(U363, Sheet2!$A$1:$I$1, 0), FALSE)</f>
        <v>1.33</v>
      </c>
      <c r="AS363" s="4">
        <f>VLOOKUP("pcTh", Sheet2!$A$2:$I$18, MATCH(V363, Sheet2!$A$1:$I$1, 0), FALSE)</f>
        <v>0.78</v>
      </c>
      <c r="AT363" s="4">
        <f>VLOOKUP("pcPr", Sheet2!$A$2:$I$18, MATCH(W363, Sheet2!$A$1:$I$1, 0), FALSE)</f>
        <v>0.44</v>
      </c>
    </row>
    <row r="364" spans="1:46" x14ac:dyDescent="0.2">
      <c r="A364" s="5"/>
      <c r="B364" s="5" t="s">
        <v>2043</v>
      </c>
      <c r="C364" s="5" t="s">
        <v>1195</v>
      </c>
      <c r="D364" s="5" t="s">
        <v>1196</v>
      </c>
      <c r="E364" s="5" t="s">
        <v>16</v>
      </c>
      <c r="F364" s="5"/>
      <c r="G364" s="5"/>
      <c r="H364" s="5"/>
      <c r="I364" s="5"/>
      <c r="J364" s="5"/>
      <c r="K364" s="5"/>
      <c r="L364" s="5"/>
      <c r="M364" s="5"/>
      <c r="N364" s="5"/>
      <c r="P364" s="6" t="s">
        <v>18</v>
      </c>
      <c r="Q364" s="6" t="s">
        <v>18</v>
      </c>
      <c r="R364" s="6" t="s">
        <v>18</v>
      </c>
      <c r="S364" s="6" t="s">
        <v>19</v>
      </c>
      <c r="T364" s="6" t="s">
        <v>19</v>
      </c>
      <c r="U364" s="6" t="s">
        <v>18</v>
      </c>
      <c r="V364" s="6" t="s">
        <v>17</v>
      </c>
      <c r="W364" s="6" t="s">
        <v>17</v>
      </c>
      <c r="X364" s="6" t="s">
        <v>1138</v>
      </c>
      <c r="Y364" s="4">
        <f t="shared" si="16"/>
        <v>0</v>
      </c>
      <c r="Z364" s="4">
        <f t="shared" si="17"/>
        <v>9.06</v>
      </c>
      <c r="AM364" s="4">
        <f>VLOOKUP("m2Th", Sheet2!$A$2:$I$18, MATCH(P364, Sheet2!$A$1:$I$1, 0), FALSE)</f>
        <v>2</v>
      </c>
      <c r="AN364" s="4">
        <f>VLOOKUP("chemTh", Sheet2!$A$2:$I$18, MATCH(Q364, Sheet2!$A$1:$I$1, 0), FALSE)</f>
        <v>1.5</v>
      </c>
      <c r="AO364" s="4">
        <f>VLOOKUP("chemPr", Sheet2!$A$2:$I$18, MATCH(R364, Sheet2!$A$1:$I$1, 0), FALSE)</f>
        <v>0.5</v>
      </c>
      <c r="AP364" s="4">
        <f>VLOOKUP("ppsTh", Sheet2!$A$2:$I$18, MATCH(S364, Sheet2!$A$1:$I$1, 0), FALSE)</f>
        <v>1.67</v>
      </c>
      <c r="AQ364" s="4">
        <f>VLOOKUP("ppsPr", Sheet2!$A$2:$I$18, MATCH(T364, Sheet2!$A$1:$I$1, 0), FALSE)</f>
        <v>0.56000000000000005</v>
      </c>
      <c r="AR364" s="4">
        <f>VLOOKUP("wmpPr", Sheet2!$A$2:$I$18, MATCH(U364, Sheet2!$A$1:$I$1, 0), FALSE)</f>
        <v>1.5</v>
      </c>
      <c r="AS364" s="4">
        <f>VLOOKUP("pcTh", Sheet2!$A$2:$I$18, MATCH(V364, Sheet2!$A$1:$I$1, 0), FALSE)</f>
        <v>0.89</v>
      </c>
      <c r="AT364" s="4">
        <f>VLOOKUP("pcPr", Sheet2!$A$2:$I$18, MATCH(W364, Sheet2!$A$1:$I$1, 0), FALSE)</f>
        <v>0.44</v>
      </c>
    </row>
    <row r="365" spans="1:46" x14ac:dyDescent="0.2">
      <c r="A365" s="5"/>
      <c r="B365" s="5" t="s">
        <v>2044</v>
      </c>
      <c r="C365" s="5" t="s">
        <v>1197</v>
      </c>
      <c r="D365" s="5" t="s">
        <v>1198</v>
      </c>
      <c r="E365" s="5" t="s">
        <v>16</v>
      </c>
      <c r="F365" s="5"/>
      <c r="G365" s="5"/>
      <c r="H365" s="5"/>
      <c r="I365" s="5"/>
      <c r="J365" s="5"/>
      <c r="K365" s="5"/>
      <c r="L365" s="5"/>
      <c r="M365" s="5"/>
      <c r="N365" s="5"/>
      <c r="P365" s="6" t="s">
        <v>28</v>
      </c>
      <c r="Q365" s="6" t="s">
        <v>28</v>
      </c>
      <c r="R365" s="6" t="s">
        <v>18</v>
      </c>
      <c r="S365" s="6" t="s">
        <v>17</v>
      </c>
      <c r="T365" s="6" t="s">
        <v>18</v>
      </c>
      <c r="U365" s="6" t="s">
        <v>19</v>
      </c>
      <c r="V365" s="6" t="s">
        <v>18</v>
      </c>
      <c r="W365" s="6" t="s">
        <v>17</v>
      </c>
      <c r="X365" s="6" t="s">
        <v>1138</v>
      </c>
      <c r="Y365" s="4">
        <f t="shared" si="16"/>
        <v>0</v>
      </c>
      <c r="Z365" s="4">
        <f t="shared" si="17"/>
        <v>8.16</v>
      </c>
      <c r="AM365" s="4">
        <f>VLOOKUP("m2Th", Sheet2!$A$2:$I$18, MATCH(P365, Sheet2!$A$1:$I$1, 0), FALSE)</f>
        <v>1.56</v>
      </c>
      <c r="AN365" s="4">
        <f>VLOOKUP("chemTh", Sheet2!$A$2:$I$18, MATCH(Q365, Sheet2!$A$1:$I$1, 0), FALSE)</f>
        <v>1.17</v>
      </c>
      <c r="AO365" s="4">
        <f>VLOOKUP("chemPr", Sheet2!$A$2:$I$18, MATCH(R365, Sheet2!$A$1:$I$1, 0), FALSE)</f>
        <v>0.5</v>
      </c>
      <c r="AP365" s="4">
        <f>VLOOKUP("ppsTh", Sheet2!$A$2:$I$18, MATCH(S365, Sheet2!$A$1:$I$1, 0), FALSE)</f>
        <v>1.33</v>
      </c>
      <c r="AQ365" s="4">
        <f>VLOOKUP("ppsPr", Sheet2!$A$2:$I$18, MATCH(T365, Sheet2!$A$1:$I$1, 0), FALSE)</f>
        <v>0.5</v>
      </c>
      <c r="AR365" s="4">
        <f>VLOOKUP("wmpPr", Sheet2!$A$2:$I$18, MATCH(U365, Sheet2!$A$1:$I$1, 0), FALSE)</f>
        <v>1.66</v>
      </c>
      <c r="AS365" s="4">
        <f>VLOOKUP("pcTh", Sheet2!$A$2:$I$18, MATCH(V365, Sheet2!$A$1:$I$1, 0), FALSE)</f>
        <v>1</v>
      </c>
      <c r="AT365" s="4">
        <f>VLOOKUP("pcPr", Sheet2!$A$2:$I$18, MATCH(W365, Sheet2!$A$1:$I$1, 0), FALSE)</f>
        <v>0.44</v>
      </c>
    </row>
    <row r="366" spans="1:46" x14ac:dyDescent="0.2">
      <c r="A366" s="5"/>
      <c r="B366" s="5" t="s">
        <v>2045</v>
      </c>
      <c r="C366" s="5" t="s">
        <v>1199</v>
      </c>
      <c r="D366" s="5" t="s">
        <v>1200</v>
      </c>
      <c r="E366" s="5" t="s">
        <v>16</v>
      </c>
      <c r="F366" s="5"/>
      <c r="G366" s="5"/>
      <c r="H366" s="5"/>
      <c r="I366" s="5"/>
      <c r="J366" s="5"/>
      <c r="K366" s="5"/>
      <c r="L366" s="5"/>
      <c r="M366" s="5"/>
      <c r="N366" s="5"/>
      <c r="P366" s="6" t="s">
        <v>27</v>
      </c>
      <c r="Q366" s="6" t="s">
        <v>27</v>
      </c>
      <c r="R366" s="6" t="s">
        <v>26</v>
      </c>
      <c r="S366" s="6" t="s">
        <v>27</v>
      </c>
      <c r="T366" s="6" t="s">
        <v>28</v>
      </c>
      <c r="U366" s="6" t="s">
        <v>26</v>
      </c>
      <c r="V366" s="6" t="s">
        <v>27</v>
      </c>
      <c r="W366" s="6" t="s">
        <v>26</v>
      </c>
      <c r="X366" s="6" t="s">
        <v>1138</v>
      </c>
      <c r="Y366" s="4">
        <f t="shared" si="16"/>
        <v>0</v>
      </c>
      <c r="Z366" s="4">
        <f t="shared" si="17"/>
        <v>2.0499999999999998</v>
      </c>
      <c r="AM366" s="4">
        <f>VLOOKUP("m2Th", Sheet2!$A$2:$I$18, MATCH(P366, Sheet2!$A$1:$I$1, 0), FALSE)</f>
        <v>0</v>
      </c>
      <c r="AN366" s="4">
        <f>VLOOKUP("chemTh", Sheet2!$A$2:$I$18, MATCH(Q366, Sheet2!$A$1:$I$1, 0), FALSE)</f>
        <v>0</v>
      </c>
      <c r="AO366" s="4">
        <f>VLOOKUP("chemPr", Sheet2!$A$2:$I$18, MATCH(R366, Sheet2!$A$1:$I$1, 0), FALSE)</f>
        <v>0.33</v>
      </c>
      <c r="AP366" s="4">
        <f>VLOOKUP("ppsTh", Sheet2!$A$2:$I$18, MATCH(S366, Sheet2!$A$1:$I$1, 0), FALSE)</f>
        <v>0</v>
      </c>
      <c r="AQ366" s="4">
        <f>VLOOKUP("ppsPr", Sheet2!$A$2:$I$18, MATCH(T366, Sheet2!$A$1:$I$1, 0), FALSE)</f>
        <v>0.39</v>
      </c>
      <c r="AR366" s="4">
        <f>VLOOKUP("wmpPr", Sheet2!$A$2:$I$18, MATCH(U366, Sheet2!$A$1:$I$1, 0), FALSE)</f>
        <v>1</v>
      </c>
      <c r="AS366" s="4">
        <f>VLOOKUP("pcTh", Sheet2!$A$2:$I$18, MATCH(V366, Sheet2!$A$1:$I$1, 0), FALSE)</f>
        <v>0</v>
      </c>
      <c r="AT366" s="4">
        <f>VLOOKUP("pcPr", Sheet2!$A$2:$I$18, MATCH(W366, Sheet2!$A$1:$I$1, 0), FALSE)</f>
        <v>0.33</v>
      </c>
    </row>
    <row r="367" spans="1:46" x14ac:dyDescent="0.2">
      <c r="A367" s="5"/>
      <c r="B367" s="5" t="s">
        <v>2046</v>
      </c>
      <c r="C367" s="5" t="s">
        <v>1201</v>
      </c>
      <c r="D367" s="5" t="s">
        <v>1202</v>
      </c>
      <c r="E367" s="5" t="s">
        <v>16</v>
      </c>
      <c r="F367" s="5"/>
      <c r="G367" s="5"/>
      <c r="H367" s="5"/>
      <c r="I367" s="5"/>
      <c r="J367" s="5"/>
      <c r="K367" s="5"/>
      <c r="L367" s="5"/>
      <c r="M367" s="5"/>
      <c r="N367" s="5"/>
      <c r="P367" s="6" t="s">
        <v>17</v>
      </c>
      <c r="Q367" s="6" t="s">
        <v>18</v>
      </c>
      <c r="R367" s="6" t="s">
        <v>18</v>
      </c>
      <c r="S367" s="6" t="s">
        <v>18</v>
      </c>
      <c r="T367" s="6" t="s">
        <v>19</v>
      </c>
      <c r="U367" s="6" t="s">
        <v>17</v>
      </c>
      <c r="V367" s="6" t="s">
        <v>28</v>
      </c>
      <c r="W367" s="6" t="s">
        <v>17</v>
      </c>
      <c r="X367" s="6" t="s">
        <v>1138</v>
      </c>
      <c r="Y367" s="4">
        <f t="shared" si="16"/>
        <v>0</v>
      </c>
      <c r="Z367" s="4">
        <f t="shared" si="17"/>
        <v>8.39</v>
      </c>
      <c r="AM367" s="4">
        <f>VLOOKUP("m2Th", Sheet2!$A$2:$I$18, MATCH(P367, Sheet2!$A$1:$I$1, 0), FALSE)</f>
        <v>1.78</v>
      </c>
      <c r="AN367" s="4">
        <f>VLOOKUP("chemTh", Sheet2!$A$2:$I$18, MATCH(Q367, Sheet2!$A$1:$I$1, 0), FALSE)</f>
        <v>1.5</v>
      </c>
      <c r="AO367" s="4">
        <f>VLOOKUP("chemPr", Sheet2!$A$2:$I$18, MATCH(R367, Sheet2!$A$1:$I$1, 0), FALSE)</f>
        <v>0.5</v>
      </c>
      <c r="AP367" s="4">
        <f>VLOOKUP("ppsTh", Sheet2!$A$2:$I$18, MATCH(S367, Sheet2!$A$1:$I$1, 0), FALSE)</f>
        <v>1.5</v>
      </c>
      <c r="AQ367" s="4">
        <f>VLOOKUP("ppsPr", Sheet2!$A$2:$I$18, MATCH(T367, Sheet2!$A$1:$I$1, 0), FALSE)</f>
        <v>0.56000000000000005</v>
      </c>
      <c r="AR367" s="4">
        <f>VLOOKUP("wmpPr", Sheet2!$A$2:$I$18, MATCH(U367, Sheet2!$A$1:$I$1, 0), FALSE)</f>
        <v>1.33</v>
      </c>
      <c r="AS367" s="4">
        <f>VLOOKUP("pcTh", Sheet2!$A$2:$I$18, MATCH(V367, Sheet2!$A$1:$I$1, 0), FALSE)</f>
        <v>0.78</v>
      </c>
      <c r="AT367" s="4">
        <f>VLOOKUP("pcPr", Sheet2!$A$2:$I$18, MATCH(W367, Sheet2!$A$1:$I$1, 0), FALSE)</f>
        <v>0.44</v>
      </c>
    </row>
    <row r="368" spans="1:46" x14ac:dyDescent="0.2">
      <c r="A368" s="5"/>
      <c r="B368" s="5" t="s">
        <v>2047</v>
      </c>
      <c r="C368" s="5" t="s">
        <v>1203</v>
      </c>
      <c r="D368" s="5" t="s">
        <v>1204</v>
      </c>
      <c r="E368" s="5" t="s">
        <v>16</v>
      </c>
      <c r="F368" s="5"/>
      <c r="G368" s="5"/>
      <c r="H368" s="5"/>
      <c r="I368" s="5"/>
      <c r="J368" s="5"/>
      <c r="K368" s="5"/>
      <c r="L368" s="5"/>
      <c r="M368" s="5"/>
      <c r="N368" s="5"/>
      <c r="P368" s="6" t="s">
        <v>28</v>
      </c>
      <c r="Q368" s="6" t="s">
        <v>26</v>
      </c>
      <c r="R368" s="6" t="s">
        <v>18</v>
      </c>
      <c r="S368" s="6" t="s">
        <v>26</v>
      </c>
      <c r="T368" s="6" t="s">
        <v>17</v>
      </c>
      <c r="U368" s="6" t="s">
        <v>18</v>
      </c>
      <c r="V368" s="6" t="s">
        <v>26</v>
      </c>
      <c r="W368" s="6" t="s">
        <v>28</v>
      </c>
      <c r="X368" s="6" t="s">
        <v>1138</v>
      </c>
      <c r="Y368" s="4">
        <f t="shared" si="16"/>
        <v>0</v>
      </c>
      <c r="Z368" s="4">
        <f t="shared" si="17"/>
        <v>7.0600000000000005</v>
      </c>
      <c r="AM368" s="4">
        <f>VLOOKUP("m2Th", Sheet2!$A$2:$I$18, MATCH(P368, Sheet2!$A$1:$I$1, 0), FALSE)</f>
        <v>1.56</v>
      </c>
      <c r="AN368" s="4">
        <f>VLOOKUP("chemTh", Sheet2!$A$2:$I$18, MATCH(Q368, Sheet2!$A$1:$I$1, 0), FALSE)</f>
        <v>1</v>
      </c>
      <c r="AO368" s="4">
        <f>VLOOKUP("chemPr", Sheet2!$A$2:$I$18, MATCH(R368, Sheet2!$A$1:$I$1, 0), FALSE)</f>
        <v>0.5</v>
      </c>
      <c r="AP368" s="4">
        <f>VLOOKUP("ppsTh", Sheet2!$A$2:$I$18, MATCH(S368, Sheet2!$A$1:$I$1, 0), FALSE)</f>
        <v>1</v>
      </c>
      <c r="AQ368" s="4">
        <f>VLOOKUP("ppsPr", Sheet2!$A$2:$I$18, MATCH(T368, Sheet2!$A$1:$I$1, 0), FALSE)</f>
        <v>0.44</v>
      </c>
      <c r="AR368" s="4">
        <f>VLOOKUP("wmpPr", Sheet2!$A$2:$I$18, MATCH(U368, Sheet2!$A$1:$I$1, 0), FALSE)</f>
        <v>1.5</v>
      </c>
      <c r="AS368" s="4">
        <f>VLOOKUP("pcTh", Sheet2!$A$2:$I$18, MATCH(V368, Sheet2!$A$1:$I$1, 0), FALSE)</f>
        <v>0.67</v>
      </c>
      <c r="AT368" s="4">
        <f>VLOOKUP("pcPr", Sheet2!$A$2:$I$18, MATCH(W368, Sheet2!$A$1:$I$1, 0), FALSE)</f>
        <v>0.39</v>
      </c>
    </row>
    <row r="369" spans="1:46" x14ac:dyDescent="0.2">
      <c r="A369" s="5"/>
      <c r="B369" s="5" t="s">
        <v>2048</v>
      </c>
      <c r="C369" s="5" t="s">
        <v>1205</v>
      </c>
      <c r="D369" s="5" t="s">
        <v>1206</v>
      </c>
      <c r="E369" s="5" t="s">
        <v>16</v>
      </c>
      <c r="F369" s="5"/>
      <c r="G369" s="5"/>
      <c r="H369" s="5"/>
      <c r="I369" s="5"/>
      <c r="J369" s="5"/>
      <c r="K369" s="5"/>
      <c r="L369" s="5"/>
      <c r="M369" s="5"/>
      <c r="N369" s="5"/>
      <c r="P369" s="6" t="s">
        <v>27</v>
      </c>
      <c r="Q369" s="6" t="s">
        <v>27</v>
      </c>
      <c r="R369" s="6" t="s">
        <v>28</v>
      </c>
      <c r="S369" s="6" t="s">
        <v>45</v>
      </c>
      <c r="T369" s="6" t="s">
        <v>17</v>
      </c>
      <c r="U369" s="6" t="s">
        <v>17</v>
      </c>
      <c r="V369" s="6" t="s">
        <v>26</v>
      </c>
      <c r="W369" s="6" t="s">
        <v>17</v>
      </c>
      <c r="X369" s="6" t="s">
        <v>1138</v>
      </c>
      <c r="Y369" s="4">
        <f t="shared" si="16"/>
        <v>0</v>
      </c>
      <c r="Z369" s="4">
        <f t="shared" si="17"/>
        <v>4.1000000000000005</v>
      </c>
      <c r="AM369" s="4">
        <f>VLOOKUP("m2Th", Sheet2!$A$2:$I$18, MATCH(P369, Sheet2!$A$1:$I$1, 0), FALSE)</f>
        <v>0</v>
      </c>
      <c r="AN369" s="4">
        <f>VLOOKUP("chemTh", Sheet2!$A$2:$I$18, MATCH(Q369, Sheet2!$A$1:$I$1, 0), FALSE)</f>
        <v>0</v>
      </c>
      <c r="AO369" s="4">
        <f>VLOOKUP("chemPr", Sheet2!$A$2:$I$18, MATCH(R369, Sheet2!$A$1:$I$1, 0), FALSE)</f>
        <v>0.39</v>
      </c>
      <c r="AP369" s="4">
        <f>VLOOKUP("ppsTh", Sheet2!$A$2:$I$18, MATCH(S369, Sheet2!$A$1:$I$1, 0), FALSE)</f>
        <v>0.83</v>
      </c>
      <c r="AQ369" s="4">
        <f>VLOOKUP("ppsPr", Sheet2!$A$2:$I$18, MATCH(T369, Sheet2!$A$1:$I$1, 0), FALSE)</f>
        <v>0.44</v>
      </c>
      <c r="AR369" s="4">
        <f>VLOOKUP("wmpPr", Sheet2!$A$2:$I$18, MATCH(U369, Sheet2!$A$1:$I$1, 0), FALSE)</f>
        <v>1.33</v>
      </c>
      <c r="AS369" s="4">
        <f>VLOOKUP("pcTh", Sheet2!$A$2:$I$18, MATCH(V369, Sheet2!$A$1:$I$1, 0), FALSE)</f>
        <v>0.67</v>
      </c>
      <c r="AT369" s="4">
        <f>VLOOKUP("pcPr", Sheet2!$A$2:$I$18, MATCH(W369, Sheet2!$A$1:$I$1, 0), FALSE)</f>
        <v>0.44</v>
      </c>
    </row>
    <row r="370" spans="1:46" x14ac:dyDescent="0.2">
      <c r="A370" s="5"/>
      <c r="B370" s="5" t="s">
        <v>2049</v>
      </c>
      <c r="C370" s="5" t="s">
        <v>1207</v>
      </c>
      <c r="D370" s="5" t="s">
        <v>1208</v>
      </c>
      <c r="E370" s="5" t="s">
        <v>16</v>
      </c>
      <c r="F370" s="5"/>
      <c r="G370" s="5"/>
      <c r="H370" s="5"/>
      <c r="I370" s="5"/>
      <c r="J370" s="5"/>
      <c r="K370" s="5"/>
      <c r="L370" s="5"/>
      <c r="M370" s="5"/>
      <c r="N370" s="5"/>
      <c r="P370" s="6" t="s">
        <v>28</v>
      </c>
      <c r="Q370" s="6" t="s">
        <v>28</v>
      </c>
      <c r="R370" s="6" t="s">
        <v>18</v>
      </c>
      <c r="S370" s="6" t="s">
        <v>17</v>
      </c>
      <c r="T370" s="6" t="s">
        <v>17</v>
      </c>
      <c r="U370" s="6" t="s">
        <v>28</v>
      </c>
      <c r="V370" s="6" t="s">
        <v>26</v>
      </c>
      <c r="W370" s="6" t="s">
        <v>17</v>
      </c>
      <c r="X370" s="6" t="s">
        <v>1138</v>
      </c>
      <c r="Y370" s="4">
        <f t="shared" si="16"/>
        <v>0</v>
      </c>
      <c r="Z370" s="4">
        <f t="shared" si="17"/>
        <v>7.2800000000000011</v>
      </c>
      <c r="AM370" s="4">
        <f>VLOOKUP("m2Th", Sheet2!$A$2:$I$18, MATCH(P370, Sheet2!$A$1:$I$1, 0), FALSE)</f>
        <v>1.56</v>
      </c>
      <c r="AN370" s="4">
        <f>VLOOKUP("chemTh", Sheet2!$A$2:$I$18, MATCH(Q370, Sheet2!$A$1:$I$1, 0), FALSE)</f>
        <v>1.17</v>
      </c>
      <c r="AO370" s="4">
        <f>VLOOKUP("chemPr", Sheet2!$A$2:$I$18, MATCH(R370, Sheet2!$A$1:$I$1, 0), FALSE)</f>
        <v>0.5</v>
      </c>
      <c r="AP370" s="4">
        <f>VLOOKUP("ppsTh", Sheet2!$A$2:$I$18, MATCH(S370, Sheet2!$A$1:$I$1, 0), FALSE)</f>
        <v>1.33</v>
      </c>
      <c r="AQ370" s="4">
        <f>VLOOKUP("ppsPr", Sheet2!$A$2:$I$18, MATCH(T370, Sheet2!$A$1:$I$1, 0), FALSE)</f>
        <v>0.44</v>
      </c>
      <c r="AR370" s="4">
        <f>VLOOKUP("wmpPr", Sheet2!$A$2:$I$18, MATCH(U370, Sheet2!$A$1:$I$1, 0), FALSE)</f>
        <v>1.17</v>
      </c>
      <c r="AS370" s="4">
        <f>VLOOKUP("pcTh", Sheet2!$A$2:$I$18, MATCH(V370, Sheet2!$A$1:$I$1, 0), FALSE)</f>
        <v>0.67</v>
      </c>
      <c r="AT370" s="4">
        <f>VLOOKUP("pcPr", Sheet2!$A$2:$I$18, MATCH(W370, Sheet2!$A$1:$I$1, 0), FALSE)</f>
        <v>0.44</v>
      </c>
    </row>
    <row r="371" spans="1:46" x14ac:dyDescent="0.2">
      <c r="A371" s="5"/>
      <c r="B371" s="5" t="s">
        <v>2050</v>
      </c>
      <c r="C371" s="5" t="s">
        <v>1209</v>
      </c>
      <c r="D371" s="5" t="s">
        <v>1210</v>
      </c>
      <c r="E371" s="5" t="s">
        <v>16</v>
      </c>
      <c r="F371" s="5"/>
      <c r="G371" s="5"/>
      <c r="H371" s="5"/>
      <c r="I371" s="5"/>
      <c r="J371" s="5"/>
      <c r="K371" s="5"/>
      <c r="L371" s="5"/>
      <c r="M371" s="5"/>
      <c r="N371" s="5"/>
      <c r="P371" s="6" t="s">
        <v>26</v>
      </c>
      <c r="Q371" s="6" t="s">
        <v>45</v>
      </c>
      <c r="R371" s="6" t="s">
        <v>18</v>
      </c>
      <c r="S371" s="6" t="s">
        <v>26</v>
      </c>
      <c r="T371" s="6" t="s">
        <v>17</v>
      </c>
      <c r="U371" s="6" t="s">
        <v>28</v>
      </c>
      <c r="V371" s="6" t="s">
        <v>17</v>
      </c>
      <c r="W371" s="6" t="s">
        <v>17</v>
      </c>
      <c r="X371" s="6" t="s">
        <v>1138</v>
      </c>
      <c r="Y371" s="4">
        <f t="shared" si="16"/>
        <v>0</v>
      </c>
      <c r="Z371" s="4">
        <f t="shared" si="17"/>
        <v>6.6000000000000005</v>
      </c>
      <c r="AM371" s="4">
        <f>VLOOKUP("m2Th", Sheet2!$A$2:$I$18, MATCH(P371, Sheet2!$A$1:$I$1, 0), FALSE)</f>
        <v>1.33</v>
      </c>
      <c r="AN371" s="4">
        <f>VLOOKUP("chemTh", Sheet2!$A$2:$I$18, MATCH(Q371, Sheet2!$A$1:$I$1, 0), FALSE)</f>
        <v>0.83</v>
      </c>
      <c r="AO371" s="4">
        <f>VLOOKUP("chemPr", Sheet2!$A$2:$I$18, MATCH(R371, Sheet2!$A$1:$I$1, 0), FALSE)</f>
        <v>0.5</v>
      </c>
      <c r="AP371" s="4">
        <f>VLOOKUP("ppsTh", Sheet2!$A$2:$I$18, MATCH(S371, Sheet2!$A$1:$I$1, 0), FALSE)</f>
        <v>1</v>
      </c>
      <c r="AQ371" s="4">
        <f>VLOOKUP("ppsPr", Sheet2!$A$2:$I$18, MATCH(T371, Sheet2!$A$1:$I$1, 0), FALSE)</f>
        <v>0.44</v>
      </c>
      <c r="AR371" s="4">
        <f>VLOOKUP("wmpPr", Sheet2!$A$2:$I$18, MATCH(U371, Sheet2!$A$1:$I$1, 0), FALSE)</f>
        <v>1.17</v>
      </c>
      <c r="AS371" s="4">
        <f>VLOOKUP("pcTh", Sheet2!$A$2:$I$18, MATCH(V371, Sheet2!$A$1:$I$1, 0), FALSE)</f>
        <v>0.89</v>
      </c>
      <c r="AT371" s="4">
        <f>VLOOKUP("pcPr", Sheet2!$A$2:$I$18, MATCH(W371, Sheet2!$A$1:$I$1, 0), FALSE)</f>
        <v>0.44</v>
      </c>
    </row>
    <row r="372" spans="1:46" x14ac:dyDescent="0.2">
      <c r="A372" s="5"/>
      <c r="B372" s="5" t="s">
        <v>2051</v>
      </c>
      <c r="C372" s="5" t="s">
        <v>1211</v>
      </c>
      <c r="D372" s="5" t="s">
        <v>1212</v>
      </c>
      <c r="E372" s="5" t="s">
        <v>16</v>
      </c>
      <c r="F372" s="5"/>
      <c r="G372" s="5"/>
      <c r="H372" s="5"/>
      <c r="I372" s="5"/>
      <c r="J372" s="5"/>
      <c r="K372" s="5"/>
      <c r="L372" s="5"/>
      <c r="M372" s="5"/>
      <c r="N372" s="5"/>
      <c r="P372" s="6" t="s">
        <v>18</v>
      </c>
      <c r="Q372" s="6" t="s">
        <v>18</v>
      </c>
      <c r="R372" s="6" t="s">
        <v>18</v>
      </c>
      <c r="S372" s="6" t="s">
        <v>17</v>
      </c>
      <c r="T372" s="6" t="s">
        <v>18</v>
      </c>
      <c r="U372" s="6" t="s">
        <v>19</v>
      </c>
      <c r="V372" s="6" t="s">
        <v>28</v>
      </c>
      <c r="W372" s="6" t="s">
        <v>18</v>
      </c>
      <c r="X372" s="6" t="s">
        <v>1138</v>
      </c>
      <c r="Y372" s="4">
        <f t="shared" si="16"/>
        <v>0</v>
      </c>
      <c r="Z372" s="4">
        <f t="shared" si="17"/>
        <v>8.77</v>
      </c>
      <c r="AM372" s="4">
        <f>VLOOKUP("m2Th", Sheet2!$A$2:$I$18, MATCH(P372, Sheet2!$A$1:$I$1, 0), FALSE)</f>
        <v>2</v>
      </c>
      <c r="AN372" s="4">
        <f>VLOOKUP("chemTh", Sheet2!$A$2:$I$18, MATCH(Q372, Sheet2!$A$1:$I$1, 0), FALSE)</f>
        <v>1.5</v>
      </c>
      <c r="AO372" s="4">
        <f>VLOOKUP("chemPr", Sheet2!$A$2:$I$18, MATCH(R372, Sheet2!$A$1:$I$1, 0), FALSE)</f>
        <v>0.5</v>
      </c>
      <c r="AP372" s="4">
        <f>VLOOKUP("ppsTh", Sheet2!$A$2:$I$18, MATCH(S372, Sheet2!$A$1:$I$1, 0), FALSE)</f>
        <v>1.33</v>
      </c>
      <c r="AQ372" s="4">
        <f>VLOOKUP("ppsPr", Sheet2!$A$2:$I$18, MATCH(T372, Sheet2!$A$1:$I$1, 0), FALSE)</f>
        <v>0.5</v>
      </c>
      <c r="AR372" s="4">
        <f>VLOOKUP("wmpPr", Sheet2!$A$2:$I$18, MATCH(U372, Sheet2!$A$1:$I$1, 0), FALSE)</f>
        <v>1.66</v>
      </c>
      <c r="AS372" s="4">
        <f>VLOOKUP("pcTh", Sheet2!$A$2:$I$18, MATCH(V372, Sheet2!$A$1:$I$1, 0), FALSE)</f>
        <v>0.78</v>
      </c>
      <c r="AT372" s="4">
        <f>VLOOKUP("pcPr", Sheet2!$A$2:$I$18, MATCH(W372, Sheet2!$A$1:$I$1, 0), FALSE)</f>
        <v>0.5</v>
      </c>
    </row>
    <row r="373" spans="1:46" x14ac:dyDescent="0.2">
      <c r="A373" s="5"/>
      <c r="B373" s="5" t="s">
        <v>2052</v>
      </c>
      <c r="C373" s="5" t="s">
        <v>1213</v>
      </c>
      <c r="D373" s="5" t="s">
        <v>1214</v>
      </c>
      <c r="E373" s="5" t="s">
        <v>16</v>
      </c>
      <c r="F373" s="5"/>
      <c r="G373" s="5"/>
      <c r="H373" s="5"/>
      <c r="I373" s="5"/>
      <c r="J373" s="5"/>
      <c r="K373" s="5"/>
      <c r="L373" s="5"/>
      <c r="M373" s="5"/>
      <c r="N373" s="5"/>
      <c r="P373" s="6" t="s">
        <v>28</v>
      </c>
      <c r="Q373" s="6" t="s">
        <v>28</v>
      </c>
      <c r="R373" s="6" t="s">
        <v>18</v>
      </c>
      <c r="S373" s="6" t="s">
        <v>27</v>
      </c>
      <c r="T373" s="6" t="s">
        <v>17</v>
      </c>
      <c r="U373" s="6" t="s">
        <v>28</v>
      </c>
      <c r="V373" s="6" t="s">
        <v>17</v>
      </c>
      <c r="W373" s="6" t="s">
        <v>17</v>
      </c>
      <c r="X373" s="6" t="s">
        <v>1138</v>
      </c>
      <c r="Y373" s="4">
        <f t="shared" si="16"/>
        <v>0</v>
      </c>
      <c r="Z373" s="4">
        <f t="shared" si="17"/>
        <v>6.17</v>
      </c>
      <c r="AM373" s="4">
        <f>VLOOKUP("m2Th", Sheet2!$A$2:$I$18, MATCH(P373, Sheet2!$A$1:$I$1, 0), FALSE)</f>
        <v>1.56</v>
      </c>
      <c r="AN373" s="4">
        <f>VLOOKUP("chemTh", Sheet2!$A$2:$I$18, MATCH(Q373, Sheet2!$A$1:$I$1, 0), FALSE)</f>
        <v>1.17</v>
      </c>
      <c r="AO373" s="4">
        <f>VLOOKUP("chemPr", Sheet2!$A$2:$I$18, MATCH(R373, Sheet2!$A$1:$I$1, 0), FALSE)</f>
        <v>0.5</v>
      </c>
      <c r="AP373" s="4">
        <f>VLOOKUP("ppsTh", Sheet2!$A$2:$I$18, MATCH(S373, Sheet2!$A$1:$I$1, 0), FALSE)</f>
        <v>0</v>
      </c>
      <c r="AQ373" s="4">
        <f>VLOOKUP("ppsPr", Sheet2!$A$2:$I$18, MATCH(T373, Sheet2!$A$1:$I$1, 0), FALSE)</f>
        <v>0.44</v>
      </c>
      <c r="AR373" s="4">
        <f>VLOOKUP("wmpPr", Sheet2!$A$2:$I$18, MATCH(U373, Sheet2!$A$1:$I$1, 0), FALSE)</f>
        <v>1.17</v>
      </c>
      <c r="AS373" s="4">
        <f>VLOOKUP("pcTh", Sheet2!$A$2:$I$18, MATCH(V373, Sheet2!$A$1:$I$1, 0), FALSE)</f>
        <v>0.89</v>
      </c>
      <c r="AT373" s="4">
        <f>VLOOKUP("pcPr", Sheet2!$A$2:$I$18, MATCH(W373, Sheet2!$A$1:$I$1, 0), FALSE)</f>
        <v>0.44</v>
      </c>
    </row>
    <row r="374" spans="1:46" x14ac:dyDescent="0.2">
      <c r="A374" s="5"/>
      <c r="B374" s="5" t="s">
        <v>2053</v>
      </c>
      <c r="C374" s="5" t="s">
        <v>1215</v>
      </c>
      <c r="D374" s="5" t="s">
        <v>1216</v>
      </c>
      <c r="E374" s="5" t="s">
        <v>16</v>
      </c>
      <c r="F374" s="5"/>
      <c r="G374" s="5"/>
      <c r="H374" s="5"/>
      <c r="I374" s="5"/>
      <c r="J374" s="5"/>
      <c r="K374" s="5"/>
      <c r="L374" s="5"/>
      <c r="M374" s="5"/>
      <c r="N374" s="5"/>
      <c r="P374" s="6" t="s">
        <v>28</v>
      </c>
      <c r="Q374" s="6" t="s">
        <v>28</v>
      </c>
      <c r="R374" s="6" t="s">
        <v>17</v>
      </c>
      <c r="S374" s="9"/>
      <c r="T374" s="6" t="s">
        <v>17</v>
      </c>
      <c r="U374" s="6" t="s">
        <v>17</v>
      </c>
      <c r="V374" s="6" t="s">
        <v>17</v>
      </c>
      <c r="W374" s="6" t="s">
        <v>18</v>
      </c>
      <c r="X374" s="6" t="s">
        <v>1138</v>
      </c>
      <c r="Y374" s="4">
        <f t="shared" si="16"/>
        <v>0</v>
      </c>
      <c r="Z374" s="4" t="e">
        <f t="shared" si="17"/>
        <v>#N/A</v>
      </c>
      <c r="AM374" s="4">
        <f>VLOOKUP("m2Th", Sheet2!$A$2:$I$18, MATCH(P374, Sheet2!$A$1:$I$1, 0), FALSE)</f>
        <v>1.56</v>
      </c>
      <c r="AN374" s="4">
        <f>VLOOKUP("chemTh", Sheet2!$A$2:$I$18, MATCH(Q374, Sheet2!$A$1:$I$1, 0), FALSE)</f>
        <v>1.17</v>
      </c>
      <c r="AO374" s="4">
        <f>VLOOKUP("chemPr", Sheet2!$A$2:$I$18, MATCH(R374, Sheet2!$A$1:$I$1, 0), FALSE)</f>
        <v>0.44</v>
      </c>
      <c r="AP374" s="4" t="e">
        <f>VLOOKUP("ppsTh", Sheet2!$A$2:$I$18, MATCH(S374, Sheet2!$A$1:$I$1, 0), FALSE)</f>
        <v>#N/A</v>
      </c>
      <c r="AQ374" s="4">
        <f>VLOOKUP("ppsPr", Sheet2!$A$2:$I$18, MATCH(T374, Sheet2!$A$1:$I$1, 0), FALSE)</f>
        <v>0.44</v>
      </c>
      <c r="AR374" s="4">
        <f>VLOOKUP("wmpPr", Sheet2!$A$2:$I$18, MATCH(U374, Sheet2!$A$1:$I$1, 0), FALSE)</f>
        <v>1.33</v>
      </c>
      <c r="AS374" s="4">
        <f>VLOOKUP("pcTh", Sheet2!$A$2:$I$18, MATCH(V374, Sheet2!$A$1:$I$1, 0), FALSE)</f>
        <v>0.89</v>
      </c>
      <c r="AT374" s="4">
        <f>VLOOKUP("pcPr", Sheet2!$A$2:$I$18, MATCH(W374, Sheet2!$A$1:$I$1, 0), FALSE)</f>
        <v>0.5</v>
      </c>
    </row>
    <row r="375" spans="1:46" ht="20.399999999999999" x14ac:dyDescent="0.2">
      <c r="A375" s="5"/>
      <c r="B375" s="5" t="s">
        <v>2054</v>
      </c>
      <c r="C375" s="5" t="s">
        <v>1217</v>
      </c>
      <c r="D375" s="5" t="s">
        <v>1218</v>
      </c>
      <c r="E375" s="5" t="s">
        <v>16</v>
      </c>
      <c r="F375" s="5"/>
      <c r="G375" s="5"/>
      <c r="H375" s="5"/>
      <c r="I375" s="5"/>
      <c r="J375" s="5"/>
      <c r="K375" s="5"/>
      <c r="L375" s="5"/>
      <c r="M375" s="5"/>
      <c r="N375" s="5"/>
      <c r="P375" s="6" t="s">
        <v>27</v>
      </c>
      <c r="Q375" s="6" t="s">
        <v>27</v>
      </c>
      <c r="R375" s="6" t="s">
        <v>28</v>
      </c>
      <c r="S375" s="6" t="s">
        <v>27</v>
      </c>
      <c r="T375" s="6" t="s">
        <v>28</v>
      </c>
      <c r="U375" s="6" t="s">
        <v>19</v>
      </c>
      <c r="V375" s="6" t="s">
        <v>45</v>
      </c>
      <c r="W375" s="6" t="s">
        <v>17</v>
      </c>
      <c r="X375" s="6" t="s">
        <v>1138</v>
      </c>
      <c r="Y375" s="4">
        <f t="shared" si="16"/>
        <v>0</v>
      </c>
      <c r="Z375" s="4">
        <f t="shared" si="17"/>
        <v>3.44</v>
      </c>
      <c r="AM375" s="4">
        <f>VLOOKUP("m2Th", Sheet2!$A$2:$I$18, MATCH(P375, Sheet2!$A$1:$I$1, 0), FALSE)</f>
        <v>0</v>
      </c>
      <c r="AN375" s="4">
        <f>VLOOKUP("chemTh", Sheet2!$A$2:$I$18, MATCH(Q375, Sheet2!$A$1:$I$1, 0), FALSE)</f>
        <v>0</v>
      </c>
      <c r="AO375" s="4">
        <f>VLOOKUP("chemPr", Sheet2!$A$2:$I$18, MATCH(R375, Sheet2!$A$1:$I$1, 0), FALSE)</f>
        <v>0.39</v>
      </c>
      <c r="AP375" s="4">
        <f>VLOOKUP("ppsTh", Sheet2!$A$2:$I$18, MATCH(S375, Sheet2!$A$1:$I$1, 0), FALSE)</f>
        <v>0</v>
      </c>
      <c r="AQ375" s="4">
        <f>VLOOKUP("ppsPr", Sheet2!$A$2:$I$18, MATCH(T375, Sheet2!$A$1:$I$1, 0), FALSE)</f>
        <v>0.39</v>
      </c>
      <c r="AR375" s="4">
        <f>VLOOKUP("wmpPr", Sheet2!$A$2:$I$18, MATCH(U375, Sheet2!$A$1:$I$1, 0), FALSE)</f>
        <v>1.66</v>
      </c>
      <c r="AS375" s="4">
        <f>VLOOKUP("pcTh", Sheet2!$A$2:$I$18, MATCH(V375, Sheet2!$A$1:$I$1, 0), FALSE)</f>
        <v>0.56000000000000005</v>
      </c>
      <c r="AT375" s="4">
        <f>VLOOKUP("pcPr", Sheet2!$A$2:$I$18, MATCH(W375, Sheet2!$A$1:$I$1, 0), FALSE)</f>
        <v>0.44</v>
      </c>
    </row>
    <row r="376" spans="1:46" x14ac:dyDescent="0.2">
      <c r="A376" s="5"/>
      <c r="B376" s="5" t="s">
        <v>2055</v>
      </c>
      <c r="C376" s="5" t="s">
        <v>1219</v>
      </c>
      <c r="D376" s="5" t="s">
        <v>1220</v>
      </c>
      <c r="E376" s="5" t="s">
        <v>16</v>
      </c>
      <c r="F376" s="5"/>
      <c r="G376" s="5"/>
      <c r="H376" s="5"/>
      <c r="I376" s="5"/>
      <c r="J376" s="5"/>
      <c r="K376" s="5"/>
      <c r="L376" s="5"/>
      <c r="M376" s="5"/>
      <c r="N376" s="5"/>
      <c r="P376" s="6" t="s">
        <v>27</v>
      </c>
      <c r="Q376" s="6" t="s">
        <v>27</v>
      </c>
      <c r="R376" s="6" t="s">
        <v>28</v>
      </c>
      <c r="S376" s="6" t="s">
        <v>27</v>
      </c>
      <c r="T376" s="6" t="s">
        <v>17</v>
      </c>
      <c r="U376" s="6" t="s">
        <v>17</v>
      </c>
      <c r="V376" s="6" t="s">
        <v>27</v>
      </c>
      <c r="W376" s="6" t="s">
        <v>17</v>
      </c>
      <c r="X376" s="6" t="s">
        <v>1138</v>
      </c>
      <c r="Y376" s="4">
        <f t="shared" si="16"/>
        <v>0</v>
      </c>
      <c r="Z376" s="4">
        <f t="shared" si="17"/>
        <v>2.6</v>
      </c>
      <c r="AM376" s="4">
        <f>VLOOKUP("m2Th", Sheet2!$A$2:$I$18, MATCH(P376, Sheet2!$A$1:$I$1, 0), FALSE)</f>
        <v>0</v>
      </c>
      <c r="AN376" s="4">
        <f>VLOOKUP("chemTh", Sheet2!$A$2:$I$18, MATCH(Q376, Sheet2!$A$1:$I$1, 0), FALSE)</f>
        <v>0</v>
      </c>
      <c r="AO376" s="4">
        <f>VLOOKUP("chemPr", Sheet2!$A$2:$I$18, MATCH(R376, Sheet2!$A$1:$I$1, 0), FALSE)</f>
        <v>0.39</v>
      </c>
      <c r="AP376" s="4">
        <f>VLOOKUP("ppsTh", Sheet2!$A$2:$I$18, MATCH(S376, Sheet2!$A$1:$I$1, 0), FALSE)</f>
        <v>0</v>
      </c>
      <c r="AQ376" s="4">
        <f>VLOOKUP("ppsPr", Sheet2!$A$2:$I$18, MATCH(T376, Sheet2!$A$1:$I$1, 0), FALSE)</f>
        <v>0.44</v>
      </c>
      <c r="AR376" s="4">
        <f>VLOOKUP("wmpPr", Sheet2!$A$2:$I$18, MATCH(U376, Sheet2!$A$1:$I$1, 0), FALSE)</f>
        <v>1.33</v>
      </c>
      <c r="AS376" s="4">
        <f>VLOOKUP("pcTh", Sheet2!$A$2:$I$18, MATCH(V376, Sheet2!$A$1:$I$1, 0), FALSE)</f>
        <v>0</v>
      </c>
      <c r="AT376" s="4">
        <f>VLOOKUP("pcPr", Sheet2!$A$2:$I$18, MATCH(W376, Sheet2!$A$1:$I$1, 0), FALSE)</f>
        <v>0.44</v>
      </c>
    </row>
    <row r="377" spans="1:46" x14ac:dyDescent="0.2">
      <c r="A377" s="5"/>
      <c r="B377" s="5" t="s">
        <v>2056</v>
      </c>
      <c r="C377" s="5" t="s">
        <v>1221</v>
      </c>
      <c r="D377" s="5" t="s">
        <v>1222</v>
      </c>
      <c r="E377" s="5" t="s">
        <v>16</v>
      </c>
      <c r="F377" s="5"/>
      <c r="G377" s="5"/>
      <c r="H377" s="5"/>
      <c r="I377" s="5"/>
      <c r="J377" s="5"/>
      <c r="K377" s="5"/>
      <c r="L377" s="5"/>
      <c r="M377" s="5"/>
      <c r="N377" s="5"/>
      <c r="P377" s="6" t="s">
        <v>28</v>
      </c>
      <c r="Q377" s="6" t="s">
        <v>28</v>
      </c>
      <c r="R377" s="6" t="s">
        <v>28</v>
      </c>
      <c r="S377" s="6" t="s">
        <v>17</v>
      </c>
      <c r="T377" s="6" t="s">
        <v>17</v>
      </c>
      <c r="U377" s="6" t="s">
        <v>28</v>
      </c>
      <c r="V377" s="6" t="s">
        <v>45</v>
      </c>
      <c r="W377" s="6" t="s">
        <v>17</v>
      </c>
      <c r="X377" s="6" t="s">
        <v>1138</v>
      </c>
      <c r="Y377" s="4">
        <f t="shared" si="16"/>
        <v>0</v>
      </c>
      <c r="Z377" s="4">
        <f t="shared" si="17"/>
        <v>7.0600000000000014</v>
      </c>
      <c r="AM377" s="4">
        <f>VLOOKUP("m2Th", Sheet2!$A$2:$I$18, MATCH(P377, Sheet2!$A$1:$I$1, 0), FALSE)</f>
        <v>1.56</v>
      </c>
      <c r="AN377" s="4">
        <f>VLOOKUP("chemTh", Sheet2!$A$2:$I$18, MATCH(Q377, Sheet2!$A$1:$I$1, 0), FALSE)</f>
        <v>1.17</v>
      </c>
      <c r="AO377" s="4">
        <f>VLOOKUP("chemPr", Sheet2!$A$2:$I$18, MATCH(R377, Sheet2!$A$1:$I$1, 0), FALSE)</f>
        <v>0.39</v>
      </c>
      <c r="AP377" s="4">
        <f>VLOOKUP("ppsTh", Sheet2!$A$2:$I$18, MATCH(S377, Sheet2!$A$1:$I$1, 0), FALSE)</f>
        <v>1.33</v>
      </c>
      <c r="AQ377" s="4">
        <f>VLOOKUP("ppsPr", Sheet2!$A$2:$I$18, MATCH(T377, Sheet2!$A$1:$I$1, 0), FALSE)</f>
        <v>0.44</v>
      </c>
      <c r="AR377" s="4">
        <f>VLOOKUP("wmpPr", Sheet2!$A$2:$I$18, MATCH(U377, Sheet2!$A$1:$I$1, 0), FALSE)</f>
        <v>1.17</v>
      </c>
      <c r="AS377" s="4">
        <f>VLOOKUP("pcTh", Sheet2!$A$2:$I$18, MATCH(V377, Sheet2!$A$1:$I$1, 0), FALSE)</f>
        <v>0.56000000000000005</v>
      </c>
      <c r="AT377" s="4">
        <f>VLOOKUP("pcPr", Sheet2!$A$2:$I$18, MATCH(W377, Sheet2!$A$1:$I$1, 0), FALSE)</f>
        <v>0.44</v>
      </c>
    </row>
    <row r="378" spans="1:46" x14ac:dyDescent="0.2">
      <c r="A378" s="5"/>
      <c r="B378" s="5" t="s">
        <v>2057</v>
      </c>
      <c r="C378" s="5" t="s">
        <v>1223</v>
      </c>
      <c r="D378" s="5" t="s">
        <v>1224</v>
      </c>
      <c r="E378" s="5" t="s">
        <v>16</v>
      </c>
      <c r="F378" s="5"/>
      <c r="G378" s="5"/>
      <c r="H378" s="5"/>
      <c r="I378" s="5"/>
      <c r="J378" s="5"/>
      <c r="K378" s="5"/>
      <c r="L378" s="5"/>
      <c r="M378" s="5"/>
      <c r="N378" s="5"/>
      <c r="P378" s="6" t="s">
        <v>27</v>
      </c>
      <c r="Q378" s="6" t="s">
        <v>27</v>
      </c>
      <c r="R378" s="6" t="s">
        <v>17</v>
      </c>
      <c r="S378" s="6" t="s">
        <v>27</v>
      </c>
      <c r="T378" s="6" t="s">
        <v>17</v>
      </c>
      <c r="U378" s="6" t="s">
        <v>18</v>
      </c>
      <c r="V378" s="6" t="s">
        <v>27</v>
      </c>
      <c r="W378" s="6" t="s">
        <v>26</v>
      </c>
      <c r="X378" s="6" t="s">
        <v>1138</v>
      </c>
      <c r="Y378" s="4">
        <f t="shared" si="16"/>
        <v>0</v>
      </c>
      <c r="Z378" s="4">
        <f t="shared" si="17"/>
        <v>2.71</v>
      </c>
      <c r="AM378" s="4">
        <f>VLOOKUP("m2Th", Sheet2!$A$2:$I$18, MATCH(P378, Sheet2!$A$1:$I$1, 0), FALSE)</f>
        <v>0</v>
      </c>
      <c r="AN378" s="4">
        <f>VLOOKUP("chemTh", Sheet2!$A$2:$I$18, MATCH(Q378, Sheet2!$A$1:$I$1, 0), FALSE)</f>
        <v>0</v>
      </c>
      <c r="AO378" s="4">
        <f>VLOOKUP("chemPr", Sheet2!$A$2:$I$18, MATCH(R378, Sheet2!$A$1:$I$1, 0), FALSE)</f>
        <v>0.44</v>
      </c>
      <c r="AP378" s="4">
        <f>VLOOKUP("ppsTh", Sheet2!$A$2:$I$18, MATCH(S378, Sheet2!$A$1:$I$1, 0), FALSE)</f>
        <v>0</v>
      </c>
      <c r="AQ378" s="4">
        <f>VLOOKUP("ppsPr", Sheet2!$A$2:$I$18, MATCH(T378, Sheet2!$A$1:$I$1, 0), FALSE)</f>
        <v>0.44</v>
      </c>
      <c r="AR378" s="4">
        <f>VLOOKUP("wmpPr", Sheet2!$A$2:$I$18, MATCH(U378, Sheet2!$A$1:$I$1, 0), FALSE)</f>
        <v>1.5</v>
      </c>
      <c r="AS378" s="4">
        <f>VLOOKUP("pcTh", Sheet2!$A$2:$I$18, MATCH(V378, Sheet2!$A$1:$I$1, 0), FALSE)</f>
        <v>0</v>
      </c>
      <c r="AT378" s="4">
        <f>VLOOKUP("pcPr", Sheet2!$A$2:$I$18, MATCH(W378, Sheet2!$A$1:$I$1, 0), FALSE)</f>
        <v>0.33</v>
      </c>
    </row>
    <row r="379" spans="1:46" x14ac:dyDescent="0.2">
      <c r="A379" s="5"/>
      <c r="B379" s="5" t="s">
        <v>2058</v>
      </c>
      <c r="C379" s="5" t="s">
        <v>1225</v>
      </c>
      <c r="D379" s="5" t="s">
        <v>1226</v>
      </c>
      <c r="E379" s="5" t="s">
        <v>16</v>
      </c>
      <c r="F379" s="5"/>
      <c r="G379" s="5"/>
      <c r="H379" s="5"/>
      <c r="I379" s="5"/>
      <c r="J379" s="5"/>
      <c r="K379" s="5"/>
      <c r="L379" s="5"/>
      <c r="M379" s="5"/>
      <c r="N379" s="5"/>
      <c r="P379" s="6" t="s">
        <v>17</v>
      </c>
      <c r="Q379" s="6" t="s">
        <v>28</v>
      </c>
      <c r="R379" s="6" t="s">
        <v>17</v>
      </c>
      <c r="S379" s="6" t="s">
        <v>28</v>
      </c>
      <c r="T379" s="6" t="s">
        <v>17</v>
      </c>
      <c r="U379" s="6" t="s">
        <v>19</v>
      </c>
      <c r="V379" s="6" t="s">
        <v>26</v>
      </c>
      <c r="W379" s="6" t="s">
        <v>17</v>
      </c>
      <c r="X379" s="6" t="s">
        <v>1138</v>
      </c>
      <c r="Y379" s="4">
        <f t="shared" si="16"/>
        <v>0</v>
      </c>
      <c r="Z379" s="4">
        <f t="shared" si="17"/>
        <v>7.7700000000000014</v>
      </c>
      <c r="AM379" s="4">
        <f>VLOOKUP("m2Th", Sheet2!$A$2:$I$18, MATCH(P379, Sheet2!$A$1:$I$1, 0), FALSE)</f>
        <v>1.78</v>
      </c>
      <c r="AN379" s="4">
        <f>VLOOKUP("chemTh", Sheet2!$A$2:$I$18, MATCH(Q379, Sheet2!$A$1:$I$1, 0), FALSE)</f>
        <v>1.17</v>
      </c>
      <c r="AO379" s="4">
        <f>VLOOKUP("chemPr", Sheet2!$A$2:$I$18, MATCH(R379, Sheet2!$A$1:$I$1, 0), FALSE)</f>
        <v>0.44</v>
      </c>
      <c r="AP379" s="4">
        <f>VLOOKUP("ppsTh", Sheet2!$A$2:$I$18, MATCH(S379, Sheet2!$A$1:$I$1, 0), FALSE)</f>
        <v>1.17</v>
      </c>
      <c r="AQ379" s="4">
        <f>VLOOKUP("ppsPr", Sheet2!$A$2:$I$18, MATCH(T379, Sheet2!$A$1:$I$1, 0), FALSE)</f>
        <v>0.44</v>
      </c>
      <c r="AR379" s="4">
        <f>VLOOKUP("wmpPr", Sheet2!$A$2:$I$18, MATCH(U379, Sheet2!$A$1:$I$1, 0), FALSE)</f>
        <v>1.66</v>
      </c>
      <c r="AS379" s="4">
        <f>VLOOKUP("pcTh", Sheet2!$A$2:$I$18, MATCH(V379, Sheet2!$A$1:$I$1, 0), FALSE)</f>
        <v>0.67</v>
      </c>
      <c r="AT379" s="4">
        <f>VLOOKUP("pcPr", Sheet2!$A$2:$I$18, MATCH(W379, Sheet2!$A$1:$I$1, 0), FALSE)</f>
        <v>0.44</v>
      </c>
    </row>
    <row r="380" spans="1:46" x14ac:dyDescent="0.2">
      <c r="A380" s="5"/>
      <c r="B380" s="5" t="s">
        <v>2060</v>
      </c>
      <c r="C380" s="5" t="s">
        <v>1227</v>
      </c>
      <c r="D380" s="5" t="s">
        <v>1228</v>
      </c>
      <c r="E380" s="5" t="s">
        <v>16</v>
      </c>
      <c r="F380" s="5"/>
      <c r="G380" s="5"/>
      <c r="H380" s="5"/>
      <c r="I380" s="5"/>
      <c r="J380" s="5"/>
      <c r="K380" s="5"/>
      <c r="L380" s="5"/>
      <c r="M380" s="5"/>
      <c r="N380" s="5"/>
      <c r="P380" s="6" t="s">
        <v>27</v>
      </c>
      <c r="Q380" s="6" t="s">
        <v>45</v>
      </c>
      <c r="R380" s="6" t="s">
        <v>18</v>
      </c>
      <c r="S380" s="6" t="s">
        <v>45</v>
      </c>
      <c r="T380" s="6" t="s">
        <v>17</v>
      </c>
      <c r="U380" s="6" t="s">
        <v>17</v>
      </c>
      <c r="V380" s="6" t="s">
        <v>45</v>
      </c>
      <c r="W380" s="6" t="s">
        <v>17</v>
      </c>
      <c r="X380" s="6" t="s">
        <v>1138</v>
      </c>
      <c r="Y380" s="4">
        <f t="shared" si="16"/>
        <v>0</v>
      </c>
      <c r="Z380" s="4">
        <f t="shared" si="17"/>
        <v>4.9300000000000006</v>
      </c>
      <c r="AM380" s="4">
        <f>VLOOKUP("m2Th", Sheet2!$A$2:$I$18, MATCH(P380, Sheet2!$A$1:$I$1, 0), FALSE)</f>
        <v>0</v>
      </c>
      <c r="AN380" s="4">
        <f>VLOOKUP("chemTh", Sheet2!$A$2:$I$18, MATCH(Q380, Sheet2!$A$1:$I$1, 0), FALSE)</f>
        <v>0.83</v>
      </c>
      <c r="AO380" s="4">
        <f>VLOOKUP("chemPr", Sheet2!$A$2:$I$18, MATCH(R380, Sheet2!$A$1:$I$1, 0), FALSE)</f>
        <v>0.5</v>
      </c>
      <c r="AP380" s="4">
        <f>VLOOKUP("ppsTh", Sheet2!$A$2:$I$18, MATCH(S380, Sheet2!$A$1:$I$1, 0), FALSE)</f>
        <v>0.83</v>
      </c>
      <c r="AQ380" s="4">
        <f>VLOOKUP("ppsPr", Sheet2!$A$2:$I$18, MATCH(T380, Sheet2!$A$1:$I$1, 0), FALSE)</f>
        <v>0.44</v>
      </c>
      <c r="AR380" s="4">
        <f>VLOOKUP("wmpPr", Sheet2!$A$2:$I$18, MATCH(U380, Sheet2!$A$1:$I$1, 0), FALSE)</f>
        <v>1.33</v>
      </c>
      <c r="AS380" s="4">
        <f>VLOOKUP("pcTh", Sheet2!$A$2:$I$18, MATCH(V380, Sheet2!$A$1:$I$1, 0), FALSE)</f>
        <v>0.56000000000000005</v>
      </c>
      <c r="AT380" s="4">
        <f>VLOOKUP("pcPr", Sheet2!$A$2:$I$18, MATCH(W380, Sheet2!$A$1:$I$1, 0), FALSE)</f>
        <v>0.44</v>
      </c>
    </row>
    <row r="381" spans="1:46" x14ac:dyDescent="0.2">
      <c r="A381" s="5"/>
      <c r="B381" s="5" t="s">
        <v>2061</v>
      </c>
      <c r="C381" s="5" t="s">
        <v>1229</v>
      </c>
      <c r="D381" s="5" t="s">
        <v>1230</v>
      </c>
      <c r="E381" s="5" t="s">
        <v>16</v>
      </c>
      <c r="F381" s="5"/>
      <c r="G381" s="5"/>
      <c r="H381" s="5"/>
      <c r="I381" s="5"/>
      <c r="J381" s="5"/>
      <c r="K381" s="5"/>
      <c r="L381" s="5"/>
      <c r="M381" s="5"/>
      <c r="N381" s="5"/>
      <c r="P381" s="6" t="s">
        <v>26</v>
      </c>
      <c r="Q381" s="6" t="s">
        <v>26</v>
      </c>
      <c r="R381" s="6" t="s">
        <v>17</v>
      </c>
      <c r="S381" s="6" t="s">
        <v>26</v>
      </c>
      <c r="T381" s="6" t="s">
        <v>17</v>
      </c>
      <c r="U381" s="6" t="s">
        <v>17</v>
      </c>
      <c r="V381" s="6" t="s">
        <v>28</v>
      </c>
      <c r="W381" s="6" t="s">
        <v>17</v>
      </c>
      <c r="X381" s="6" t="s">
        <v>1138</v>
      </c>
      <c r="Y381" s="4">
        <f t="shared" si="16"/>
        <v>0</v>
      </c>
      <c r="Z381" s="4">
        <f t="shared" si="17"/>
        <v>6.7600000000000007</v>
      </c>
      <c r="AM381" s="4">
        <f>VLOOKUP("m2Th", Sheet2!$A$2:$I$18, MATCH(P381, Sheet2!$A$1:$I$1, 0), FALSE)</f>
        <v>1.33</v>
      </c>
      <c r="AN381" s="4">
        <f>VLOOKUP("chemTh", Sheet2!$A$2:$I$18, MATCH(Q381, Sheet2!$A$1:$I$1, 0), FALSE)</f>
        <v>1</v>
      </c>
      <c r="AO381" s="4">
        <f>VLOOKUP("chemPr", Sheet2!$A$2:$I$18, MATCH(R381, Sheet2!$A$1:$I$1, 0), FALSE)</f>
        <v>0.44</v>
      </c>
      <c r="AP381" s="4">
        <f>VLOOKUP("ppsTh", Sheet2!$A$2:$I$18, MATCH(S381, Sheet2!$A$1:$I$1, 0), FALSE)</f>
        <v>1</v>
      </c>
      <c r="AQ381" s="4">
        <f>VLOOKUP("ppsPr", Sheet2!$A$2:$I$18, MATCH(T381, Sheet2!$A$1:$I$1, 0), FALSE)</f>
        <v>0.44</v>
      </c>
      <c r="AR381" s="4">
        <f>VLOOKUP("wmpPr", Sheet2!$A$2:$I$18, MATCH(U381, Sheet2!$A$1:$I$1, 0), FALSE)</f>
        <v>1.33</v>
      </c>
      <c r="AS381" s="4">
        <f>VLOOKUP("pcTh", Sheet2!$A$2:$I$18, MATCH(V381, Sheet2!$A$1:$I$1, 0), FALSE)</f>
        <v>0.78</v>
      </c>
      <c r="AT381" s="4">
        <f>VLOOKUP("pcPr", Sheet2!$A$2:$I$18, MATCH(W381, Sheet2!$A$1:$I$1, 0), FALSE)</f>
        <v>0.44</v>
      </c>
    </row>
    <row r="382" spans="1:46" x14ac:dyDescent="0.2">
      <c r="A382" s="5"/>
      <c r="B382" s="5" t="s">
        <v>2062</v>
      </c>
      <c r="C382" s="5" t="s">
        <v>1231</v>
      </c>
      <c r="D382" s="5" t="s">
        <v>1232</v>
      </c>
      <c r="E382" s="5" t="s">
        <v>16</v>
      </c>
      <c r="F382" s="5"/>
      <c r="G382" s="5"/>
      <c r="H382" s="5"/>
      <c r="I382" s="5"/>
      <c r="J382" s="5"/>
      <c r="K382" s="5"/>
      <c r="L382" s="5"/>
      <c r="M382" s="5"/>
      <c r="N382" s="5"/>
      <c r="P382" s="6" t="s">
        <v>26</v>
      </c>
      <c r="Q382" s="6" t="s">
        <v>28</v>
      </c>
      <c r="R382" s="6" t="s">
        <v>17</v>
      </c>
      <c r="S382" s="6" t="s">
        <v>45</v>
      </c>
      <c r="T382" s="6" t="s">
        <v>28</v>
      </c>
      <c r="U382" s="6" t="s">
        <v>17</v>
      </c>
      <c r="V382" s="6" t="s">
        <v>45</v>
      </c>
      <c r="W382" s="6" t="s">
        <v>17</v>
      </c>
      <c r="X382" s="6" t="s">
        <v>1138</v>
      </c>
      <c r="Y382" s="4">
        <f t="shared" si="16"/>
        <v>0</v>
      </c>
      <c r="Z382" s="4">
        <f t="shared" si="17"/>
        <v>6.4900000000000011</v>
      </c>
      <c r="AM382" s="4">
        <f>VLOOKUP("m2Th", Sheet2!$A$2:$I$18, MATCH(P382, Sheet2!$A$1:$I$1, 0), FALSE)</f>
        <v>1.33</v>
      </c>
      <c r="AN382" s="4">
        <f>VLOOKUP("chemTh", Sheet2!$A$2:$I$18, MATCH(Q382, Sheet2!$A$1:$I$1, 0), FALSE)</f>
        <v>1.17</v>
      </c>
      <c r="AO382" s="4">
        <f>VLOOKUP("chemPr", Sheet2!$A$2:$I$18, MATCH(R382, Sheet2!$A$1:$I$1, 0), FALSE)</f>
        <v>0.44</v>
      </c>
      <c r="AP382" s="4">
        <f>VLOOKUP("ppsTh", Sheet2!$A$2:$I$18, MATCH(S382, Sheet2!$A$1:$I$1, 0), FALSE)</f>
        <v>0.83</v>
      </c>
      <c r="AQ382" s="4">
        <f>VLOOKUP("ppsPr", Sheet2!$A$2:$I$18, MATCH(T382, Sheet2!$A$1:$I$1, 0), FALSE)</f>
        <v>0.39</v>
      </c>
      <c r="AR382" s="4">
        <f>VLOOKUP("wmpPr", Sheet2!$A$2:$I$18, MATCH(U382, Sheet2!$A$1:$I$1, 0), FALSE)</f>
        <v>1.33</v>
      </c>
      <c r="AS382" s="4">
        <f>VLOOKUP("pcTh", Sheet2!$A$2:$I$18, MATCH(V382, Sheet2!$A$1:$I$1, 0), FALSE)</f>
        <v>0.56000000000000005</v>
      </c>
      <c r="AT382" s="4">
        <f>VLOOKUP("pcPr", Sheet2!$A$2:$I$18, MATCH(W382, Sheet2!$A$1:$I$1, 0), FALSE)</f>
        <v>0.44</v>
      </c>
    </row>
    <row r="383" spans="1:46" x14ac:dyDescent="0.2">
      <c r="A383" s="5"/>
      <c r="B383" s="5" t="s">
        <v>2063</v>
      </c>
      <c r="C383" s="5" t="s">
        <v>1233</v>
      </c>
      <c r="D383" s="5" t="s">
        <v>1234</v>
      </c>
      <c r="E383" s="5" t="s">
        <v>16</v>
      </c>
      <c r="F383" s="5"/>
      <c r="G383" s="5"/>
      <c r="H383" s="5"/>
      <c r="I383" s="5"/>
      <c r="J383" s="5"/>
      <c r="K383" s="5"/>
      <c r="L383" s="5"/>
      <c r="M383" s="5"/>
      <c r="N383" s="5"/>
      <c r="P383" s="6" t="s">
        <v>26</v>
      </c>
      <c r="Q383" s="6" t="s">
        <v>17</v>
      </c>
      <c r="R383" s="6" t="s">
        <v>18</v>
      </c>
      <c r="S383" s="6" t="s">
        <v>28</v>
      </c>
      <c r="T383" s="6" t="s">
        <v>18</v>
      </c>
      <c r="U383" s="6" t="s">
        <v>18</v>
      </c>
      <c r="V383" s="6" t="s">
        <v>28</v>
      </c>
      <c r="W383" s="6" t="s">
        <v>18</v>
      </c>
      <c r="X383" s="6" t="s">
        <v>1138</v>
      </c>
      <c r="Y383" s="4">
        <f t="shared" si="16"/>
        <v>0</v>
      </c>
      <c r="Z383" s="4">
        <f t="shared" si="17"/>
        <v>7.61</v>
      </c>
      <c r="AM383" s="4">
        <f>VLOOKUP("m2Th", Sheet2!$A$2:$I$18, MATCH(P383, Sheet2!$A$1:$I$1, 0), FALSE)</f>
        <v>1.33</v>
      </c>
      <c r="AN383" s="4">
        <f>VLOOKUP("chemTh", Sheet2!$A$2:$I$18, MATCH(Q383, Sheet2!$A$1:$I$1, 0), FALSE)</f>
        <v>1.33</v>
      </c>
      <c r="AO383" s="4">
        <f>VLOOKUP("chemPr", Sheet2!$A$2:$I$18, MATCH(R383, Sheet2!$A$1:$I$1, 0), FALSE)</f>
        <v>0.5</v>
      </c>
      <c r="AP383" s="4">
        <f>VLOOKUP("ppsTh", Sheet2!$A$2:$I$18, MATCH(S383, Sheet2!$A$1:$I$1, 0), FALSE)</f>
        <v>1.17</v>
      </c>
      <c r="AQ383" s="4">
        <f>VLOOKUP("ppsPr", Sheet2!$A$2:$I$18, MATCH(T383, Sheet2!$A$1:$I$1, 0), FALSE)</f>
        <v>0.5</v>
      </c>
      <c r="AR383" s="4">
        <f>VLOOKUP("wmpPr", Sheet2!$A$2:$I$18, MATCH(U383, Sheet2!$A$1:$I$1, 0), FALSE)</f>
        <v>1.5</v>
      </c>
      <c r="AS383" s="4">
        <f>VLOOKUP("pcTh", Sheet2!$A$2:$I$18, MATCH(V383, Sheet2!$A$1:$I$1, 0), FALSE)</f>
        <v>0.78</v>
      </c>
      <c r="AT383" s="4">
        <f>VLOOKUP("pcPr", Sheet2!$A$2:$I$18, MATCH(W383, Sheet2!$A$1:$I$1, 0), FALSE)</f>
        <v>0.5</v>
      </c>
    </row>
    <row r="384" spans="1:46" x14ac:dyDescent="0.2">
      <c r="A384" s="5"/>
      <c r="B384" s="5" t="s">
        <v>2064</v>
      </c>
      <c r="C384" s="5" t="s">
        <v>1235</v>
      </c>
      <c r="D384" s="5" t="s">
        <v>1236</v>
      </c>
      <c r="E384" s="5" t="s">
        <v>16</v>
      </c>
      <c r="F384" s="5"/>
      <c r="G384" s="5"/>
      <c r="H384" s="5"/>
      <c r="I384" s="5"/>
      <c r="J384" s="5"/>
      <c r="K384" s="5"/>
      <c r="L384" s="5"/>
      <c r="M384" s="5"/>
      <c r="N384" s="5"/>
      <c r="P384" s="6" t="s">
        <v>27</v>
      </c>
      <c r="Q384" s="6" t="s">
        <v>27</v>
      </c>
      <c r="R384" s="6" t="s">
        <v>28</v>
      </c>
      <c r="S384" s="6" t="s">
        <v>45</v>
      </c>
      <c r="T384" s="6" t="s">
        <v>17</v>
      </c>
      <c r="U384" s="6" t="s">
        <v>19</v>
      </c>
      <c r="V384" s="6" t="s">
        <v>45</v>
      </c>
      <c r="W384" s="6" t="s">
        <v>1139</v>
      </c>
      <c r="X384" s="6" t="s">
        <v>1138</v>
      </c>
      <c r="Y384" s="4">
        <f t="shared" si="16"/>
        <v>0</v>
      </c>
      <c r="Z384" s="4" t="e">
        <f t="shared" si="17"/>
        <v>#N/A</v>
      </c>
      <c r="AM384" s="4">
        <f>VLOOKUP("m2Th", Sheet2!$A$2:$I$18, MATCH(P384, Sheet2!$A$1:$I$1, 0), FALSE)</f>
        <v>0</v>
      </c>
      <c r="AN384" s="4">
        <f>VLOOKUP("chemTh", Sheet2!$A$2:$I$18, MATCH(Q384, Sheet2!$A$1:$I$1, 0), FALSE)</f>
        <v>0</v>
      </c>
      <c r="AO384" s="4">
        <f>VLOOKUP("chemPr", Sheet2!$A$2:$I$18, MATCH(R384, Sheet2!$A$1:$I$1, 0), FALSE)</f>
        <v>0.39</v>
      </c>
      <c r="AP384" s="4">
        <f>VLOOKUP("ppsTh", Sheet2!$A$2:$I$18, MATCH(S384, Sheet2!$A$1:$I$1, 0), FALSE)</f>
        <v>0.83</v>
      </c>
      <c r="AQ384" s="4">
        <f>VLOOKUP("ppsPr", Sheet2!$A$2:$I$18, MATCH(T384, Sheet2!$A$1:$I$1, 0), FALSE)</f>
        <v>0.44</v>
      </c>
      <c r="AR384" s="4">
        <f>VLOOKUP("wmpPr", Sheet2!$A$2:$I$18, MATCH(U384, Sheet2!$A$1:$I$1, 0), FALSE)</f>
        <v>1.66</v>
      </c>
      <c r="AS384" s="4">
        <f>VLOOKUP("pcTh", Sheet2!$A$2:$I$18, MATCH(V384, Sheet2!$A$1:$I$1, 0), FALSE)</f>
        <v>0.56000000000000005</v>
      </c>
      <c r="AT384" s="4" t="e">
        <f>VLOOKUP("pcPr", Sheet2!$A$2:$I$18, MATCH(W384, Sheet2!$A$1:$I$1, 0), FALSE)</f>
        <v>#N/A</v>
      </c>
    </row>
    <row r="385" spans="1:46" x14ac:dyDescent="0.2">
      <c r="A385" s="5"/>
      <c r="B385" s="5" t="s">
        <v>2065</v>
      </c>
      <c r="C385" s="5" t="s">
        <v>1237</v>
      </c>
      <c r="D385" s="5" t="s">
        <v>1238</v>
      </c>
      <c r="E385" s="5" t="s">
        <v>16</v>
      </c>
      <c r="F385" s="5"/>
      <c r="G385" s="5"/>
      <c r="H385" s="5"/>
      <c r="I385" s="5"/>
      <c r="J385" s="5"/>
      <c r="K385" s="5"/>
      <c r="L385" s="5"/>
      <c r="M385" s="5"/>
      <c r="N385" s="5"/>
      <c r="P385" s="6" t="s">
        <v>27</v>
      </c>
      <c r="Q385" s="6" t="s">
        <v>29</v>
      </c>
      <c r="R385" s="6" t="s">
        <v>17</v>
      </c>
      <c r="S385" s="6" t="s">
        <v>17</v>
      </c>
      <c r="T385" s="6" t="s">
        <v>17</v>
      </c>
      <c r="U385" s="6" t="s">
        <v>19</v>
      </c>
      <c r="V385" s="6" t="s">
        <v>26</v>
      </c>
      <c r="W385" s="6" t="s">
        <v>18</v>
      </c>
      <c r="X385" s="6" t="s">
        <v>1138</v>
      </c>
      <c r="Y385" s="4">
        <f t="shared" si="16"/>
        <v>0</v>
      </c>
      <c r="Z385" s="4">
        <f t="shared" si="17"/>
        <v>5.71</v>
      </c>
      <c r="AM385" s="4">
        <f>VLOOKUP("m2Th", Sheet2!$A$2:$I$18, MATCH(P385, Sheet2!$A$1:$I$1, 0), FALSE)</f>
        <v>0</v>
      </c>
      <c r="AN385" s="4">
        <f>VLOOKUP("chemTh", Sheet2!$A$2:$I$18, MATCH(Q385, Sheet2!$A$1:$I$1, 0), FALSE)</f>
        <v>0.67</v>
      </c>
      <c r="AO385" s="4">
        <f>VLOOKUP("chemPr", Sheet2!$A$2:$I$18, MATCH(R385, Sheet2!$A$1:$I$1, 0), FALSE)</f>
        <v>0.44</v>
      </c>
      <c r="AP385" s="4">
        <f>VLOOKUP("ppsTh", Sheet2!$A$2:$I$18, MATCH(S385, Sheet2!$A$1:$I$1, 0), FALSE)</f>
        <v>1.33</v>
      </c>
      <c r="AQ385" s="4">
        <f>VLOOKUP("ppsPr", Sheet2!$A$2:$I$18, MATCH(T385, Sheet2!$A$1:$I$1, 0), FALSE)</f>
        <v>0.44</v>
      </c>
      <c r="AR385" s="4">
        <f>VLOOKUP("wmpPr", Sheet2!$A$2:$I$18, MATCH(U385, Sheet2!$A$1:$I$1, 0), FALSE)</f>
        <v>1.66</v>
      </c>
      <c r="AS385" s="4">
        <f>VLOOKUP("pcTh", Sheet2!$A$2:$I$18, MATCH(V385, Sheet2!$A$1:$I$1, 0), FALSE)</f>
        <v>0.67</v>
      </c>
      <c r="AT385" s="4">
        <f>VLOOKUP("pcPr", Sheet2!$A$2:$I$18, MATCH(W385, Sheet2!$A$1:$I$1, 0), FALSE)</f>
        <v>0.5</v>
      </c>
    </row>
    <row r="386" spans="1:46" x14ac:dyDescent="0.2">
      <c r="A386" s="5"/>
      <c r="B386" s="5" t="s">
        <v>2066</v>
      </c>
      <c r="C386" s="5" t="s">
        <v>1239</v>
      </c>
      <c r="D386" s="5" t="s">
        <v>1240</v>
      </c>
      <c r="E386" s="5" t="s">
        <v>16</v>
      </c>
      <c r="F386" s="5"/>
      <c r="G386" s="5"/>
      <c r="H386" s="5"/>
      <c r="I386" s="5"/>
      <c r="J386" s="5"/>
      <c r="K386" s="5"/>
      <c r="L386" s="5"/>
      <c r="M386" s="5"/>
      <c r="N386" s="5"/>
      <c r="P386" s="6" t="s">
        <v>17</v>
      </c>
      <c r="Q386" s="6" t="s">
        <v>18</v>
      </c>
      <c r="R386" s="6" t="s">
        <v>18</v>
      </c>
      <c r="S386" s="6" t="s">
        <v>17</v>
      </c>
      <c r="T386" s="6" t="s">
        <v>17</v>
      </c>
      <c r="U386" s="6" t="s">
        <v>18</v>
      </c>
      <c r="V386" s="6" t="s">
        <v>26</v>
      </c>
      <c r="W386" s="6" t="s">
        <v>18</v>
      </c>
      <c r="X386" s="6" t="s">
        <v>1138</v>
      </c>
      <c r="Y386" s="4">
        <f t="shared" si="16"/>
        <v>0</v>
      </c>
      <c r="Z386" s="4">
        <f t="shared" si="17"/>
        <v>8.2200000000000006</v>
      </c>
      <c r="AM386" s="4">
        <f>VLOOKUP("m2Th", Sheet2!$A$2:$I$18, MATCH(P386, Sheet2!$A$1:$I$1, 0), FALSE)</f>
        <v>1.78</v>
      </c>
      <c r="AN386" s="4">
        <f>VLOOKUP("chemTh", Sheet2!$A$2:$I$18, MATCH(Q386, Sheet2!$A$1:$I$1, 0), FALSE)</f>
        <v>1.5</v>
      </c>
      <c r="AO386" s="4">
        <f>VLOOKUP("chemPr", Sheet2!$A$2:$I$18, MATCH(R386, Sheet2!$A$1:$I$1, 0), FALSE)</f>
        <v>0.5</v>
      </c>
      <c r="AP386" s="4">
        <f>VLOOKUP("ppsTh", Sheet2!$A$2:$I$18, MATCH(S386, Sheet2!$A$1:$I$1, 0), FALSE)</f>
        <v>1.33</v>
      </c>
      <c r="AQ386" s="4">
        <f>VLOOKUP("ppsPr", Sheet2!$A$2:$I$18, MATCH(T386, Sheet2!$A$1:$I$1, 0), FALSE)</f>
        <v>0.44</v>
      </c>
      <c r="AR386" s="4">
        <f>VLOOKUP("wmpPr", Sheet2!$A$2:$I$18, MATCH(U386, Sheet2!$A$1:$I$1, 0), FALSE)</f>
        <v>1.5</v>
      </c>
      <c r="AS386" s="4">
        <f>VLOOKUP("pcTh", Sheet2!$A$2:$I$18, MATCH(V386, Sheet2!$A$1:$I$1, 0), FALSE)</f>
        <v>0.67</v>
      </c>
      <c r="AT386" s="4">
        <f>VLOOKUP("pcPr", Sheet2!$A$2:$I$18, MATCH(W386, Sheet2!$A$1:$I$1, 0), FALSE)</f>
        <v>0.5</v>
      </c>
    </row>
    <row r="387" spans="1:46" x14ac:dyDescent="0.2">
      <c r="A387" s="5"/>
      <c r="B387" s="5" t="s">
        <v>2067</v>
      </c>
      <c r="C387" s="5" t="s">
        <v>1241</v>
      </c>
      <c r="D387" s="5" t="s">
        <v>1242</v>
      </c>
      <c r="E387" s="5" t="s">
        <v>16</v>
      </c>
      <c r="F387" s="5"/>
      <c r="G387" s="5"/>
      <c r="H387" s="5"/>
      <c r="I387" s="5"/>
      <c r="J387" s="5"/>
      <c r="K387" s="5"/>
      <c r="L387" s="5"/>
      <c r="M387" s="5"/>
      <c r="N387" s="5"/>
      <c r="P387" s="6" t="s">
        <v>17</v>
      </c>
      <c r="Q387" s="6" t="s">
        <v>28</v>
      </c>
      <c r="R387" s="6" t="s">
        <v>17</v>
      </c>
      <c r="S387" s="6" t="s">
        <v>28</v>
      </c>
      <c r="T387" s="6" t="s">
        <v>18</v>
      </c>
      <c r="U387" s="6" t="s">
        <v>17</v>
      </c>
      <c r="V387" s="6" t="s">
        <v>26</v>
      </c>
      <c r="W387" s="6" t="s">
        <v>19</v>
      </c>
      <c r="X387" s="6" t="s">
        <v>1138</v>
      </c>
      <c r="Y387" s="4">
        <f t="shared" ref="Y387:Y450" si="18">SUM(AC387:AK387)</f>
        <v>0</v>
      </c>
      <c r="Z387" s="4">
        <f t="shared" ref="Z387:Z450" si="19">SUM(AM387:AT387)</f>
        <v>7.61</v>
      </c>
      <c r="AM387" s="4">
        <f>VLOOKUP("m2Th", Sheet2!$A$2:$I$18, MATCH(P387, Sheet2!$A$1:$I$1, 0), FALSE)</f>
        <v>1.78</v>
      </c>
      <c r="AN387" s="4">
        <f>VLOOKUP("chemTh", Sheet2!$A$2:$I$18, MATCH(Q387, Sheet2!$A$1:$I$1, 0), FALSE)</f>
        <v>1.17</v>
      </c>
      <c r="AO387" s="4">
        <f>VLOOKUP("chemPr", Sheet2!$A$2:$I$18, MATCH(R387, Sheet2!$A$1:$I$1, 0), FALSE)</f>
        <v>0.44</v>
      </c>
      <c r="AP387" s="4">
        <f>VLOOKUP("ppsTh", Sheet2!$A$2:$I$18, MATCH(S387, Sheet2!$A$1:$I$1, 0), FALSE)</f>
        <v>1.17</v>
      </c>
      <c r="AQ387" s="4">
        <f>VLOOKUP("ppsPr", Sheet2!$A$2:$I$18, MATCH(T387, Sheet2!$A$1:$I$1, 0), FALSE)</f>
        <v>0.5</v>
      </c>
      <c r="AR387" s="4">
        <f>VLOOKUP("wmpPr", Sheet2!$A$2:$I$18, MATCH(U387, Sheet2!$A$1:$I$1, 0), FALSE)</f>
        <v>1.33</v>
      </c>
      <c r="AS387" s="4">
        <f>VLOOKUP("pcTh", Sheet2!$A$2:$I$18, MATCH(V387, Sheet2!$A$1:$I$1, 0), FALSE)</f>
        <v>0.67</v>
      </c>
      <c r="AT387" s="4">
        <f>VLOOKUP("pcPr", Sheet2!$A$2:$I$18, MATCH(W387, Sheet2!$A$1:$I$1, 0), FALSE)</f>
        <v>0.55000000000000004</v>
      </c>
    </row>
    <row r="388" spans="1:46" x14ac:dyDescent="0.2">
      <c r="A388" s="5"/>
      <c r="B388" s="5" t="s">
        <v>2068</v>
      </c>
      <c r="C388" s="5" t="s">
        <v>1243</v>
      </c>
      <c r="D388" s="5" t="s">
        <v>1244</v>
      </c>
      <c r="E388" s="5" t="s">
        <v>16</v>
      </c>
      <c r="F388" s="5"/>
      <c r="G388" s="5"/>
      <c r="H388" s="5"/>
      <c r="I388" s="5"/>
      <c r="J388" s="5"/>
      <c r="K388" s="5"/>
      <c r="L388" s="5"/>
      <c r="M388" s="5"/>
      <c r="N388" s="5"/>
      <c r="P388" s="6" t="s">
        <v>27</v>
      </c>
      <c r="Q388" s="6" t="s">
        <v>27</v>
      </c>
      <c r="R388" s="6" t="s">
        <v>28</v>
      </c>
      <c r="S388" s="6" t="s">
        <v>27</v>
      </c>
      <c r="T388" s="6" t="s">
        <v>17</v>
      </c>
      <c r="U388" s="6" t="s">
        <v>28</v>
      </c>
      <c r="V388" s="6" t="s">
        <v>27</v>
      </c>
      <c r="W388" s="6" t="s">
        <v>26</v>
      </c>
      <c r="X388" s="6" t="s">
        <v>1138</v>
      </c>
      <c r="Y388" s="4">
        <f t="shared" si="18"/>
        <v>0</v>
      </c>
      <c r="Z388" s="4">
        <f t="shared" si="19"/>
        <v>2.33</v>
      </c>
      <c r="AM388" s="4">
        <f>VLOOKUP("m2Th", Sheet2!$A$2:$I$18, MATCH(P388, Sheet2!$A$1:$I$1, 0), FALSE)</f>
        <v>0</v>
      </c>
      <c r="AN388" s="4">
        <f>VLOOKUP("chemTh", Sheet2!$A$2:$I$18, MATCH(Q388, Sheet2!$A$1:$I$1, 0), FALSE)</f>
        <v>0</v>
      </c>
      <c r="AO388" s="4">
        <f>VLOOKUP("chemPr", Sheet2!$A$2:$I$18, MATCH(R388, Sheet2!$A$1:$I$1, 0), FALSE)</f>
        <v>0.39</v>
      </c>
      <c r="AP388" s="4">
        <f>VLOOKUP("ppsTh", Sheet2!$A$2:$I$18, MATCH(S388, Sheet2!$A$1:$I$1, 0), FALSE)</f>
        <v>0</v>
      </c>
      <c r="AQ388" s="4">
        <f>VLOOKUP("ppsPr", Sheet2!$A$2:$I$18, MATCH(T388, Sheet2!$A$1:$I$1, 0), FALSE)</f>
        <v>0.44</v>
      </c>
      <c r="AR388" s="4">
        <f>VLOOKUP("wmpPr", Sheet2!$A$2:$I$18, MATCH(U388, Sheet2!$A$1:$I$1, 0), FALSE)</f>
        <v>1.17</v>
      </c>
      <c r="AS388" s="4">
        <f>VLOOKUP("pcTh", Sheet2!$A$2:$I$18, MATCH(V388, Sheet2!$A$1:$I$1, 0), FALSE)</f>
        <v>0</v>
      </c>
      <c r="AT388" s="4">
        <f>VLOOKUP("pcPr", Sheet2!$A$2:$I$18, MATCH(W388, Sheet2!$A$1:$I$1, 0), FALSE)</f>
        <v>0.33</v>
      </c>
    </row>
    <row r="389" spans="1:46" x14ac:dyDescent="0.2">
      <c r="A389" s="5"/>
      <c r="B389" s="5" t="s">
        <v>2069</v>
      </c>
      <c r="C389" s="5" t="s">
        <v>1245</v>
      </c>
      <c r="D389" s="5" t="s">
        <v>1246</v>
      </c>
      <c r="E389" s="5" t="s">
        <v>16</v>
      </c>
      <c r="F389" s="5"/>
      <c r="G389" s="5"/>
      <c r="H389" s="5"/>
      <c r="I389" s="5"/>
      <c r="J389" s="5"/>
      <c r="K389" s="5"/>
      <c r="L389" s="5"/>
      <c r="M389" s="5"/>
      <c r="N389" s="5"/>
      <c r="P389" s="6" t="s">
        <v>17</v>
      </c>
      <c r="Q389" s="6" t="s">
        <v>28</v>
      </c>
      <c r="R389" s="6" t="s">
        <v>19</v>
      </c>
      <c r="S389" s="6" t="s">
        <v>28</v>
      </c>
      <c r="T389" s="6" t="s">
        <v>19</v>
      </c>
      <c r="U389" s="6" t="s">
        <v>18</v>
      </c>
      <c r="V389" s="6" t="s">
        <v>17</v>
      </c>
      <c r="W389" s="6" t="s">
        <v>19</v>
      </c>
      <c r="X389" s="6" t="s">
        <v>1138</v>
      </c>
      <c r="Y389" s="4">
        <f t="shared" si="18"/>
        <v>0</v>
      </c>
      <c r="Z389" s="4">
        <f t="shared" si="19"/>
        <v>8.18</v>
      </c>
      <c r="AM389" s="4">
        <f>VLOOKUP("m2Th", Sheet2!$A$2:$I$18, MATCH(P389, Sheet2!$A$1:$I$1, 0), FALSE)</f>
        <v>1.78</v>
      </c>
      <c r="AN389" s="4">
        <f>VLOOKUP("chemTh", Sheet2!$A$2:$I$18, MATCH(Q389, Sheet2!$A$1:$I$1, 0), FALSE)</f>
        <v>1.17</v>
      </c>
      <c r="AO389" s="4">
        <f>VLOOKUP("chemPr", Sheet2!$A$2:$I$18, MATCH(R389, Sheet2!$A$1:$I$1, 0), FALSE)</f>
        <v>0.56000000000000005</v>
      </c>
      <c r="AP389" s="4">
        <f>VLOOKUP("ppsTh", Sheet2!$A$2:$I$18, MATCH(S389, Sheet2!$A$1:$I$1, 0), FALSE)</f>
        <v>1.17</v>
      </c>
      <c r="AQ389" s="4">
        <f>VLOOKUP("ppsPr", Sheet2!$A$2:$I$18, MATCH(T389, Sheet2!$A$1:$I$1, 0), FALSE)</f>
        <v>0.56000000000000005</v>
      </c>
      <c r="AR389" s="4">
        <f>VLOOKUP("wmpPr", Sheet2!$A$2:$I$18, MATCH(U389, Sheet2!$A$1:$I$1, 0), FALSE)</f>
        <v>1.5</v>
      </c>
      <c r="AS389" s="4">
        <f>VLOOKUP("pcTh", Sheet2!$A$2:$I$18, MATCH(V389, Sheet2!$A$1:$I$1, 0), FALSE)</f>
        <v>0.89</v>
      </c>
      <c r="AT389" s="4">
        <f>VLOOKUP("pcPr", Sheet2!$A$2:$I$18, MATCH(W389, Sheet2!$A$1:$I$1, 0), FALSE)</f>
        <v>0.55000000000000004</v>
      </c>
    </row>
    <row r="390" spans="1:46" x14ac:dyDescent="0.2">
      <c r="A390" s="5"/>
      <c r="B390" s="5" t="s">
        <v>2070</v>
      </c>
      <c r="C390" s="5" t="s">
        <v>1247</v>
      </c>
      <c r="D390" s="5" t="s">
        <v>1248</v>
      </c>
      <c r="E390" s="5" t="s">
        <v>16</v>
      </c>
      <c r="F390" s="5"/>
      <c r="G390" s="5"/>
      <c r="H390" s="5"/>
      <c r="I390" s="5"/>
      <c r="J390" s="5"/>
      <c r="K390" s="5"/>
      <c r="L390" s="5"/>
      <c r="M390" s="5"/>
      <c r="N390" s="5"/>
      <c r="P390" s="6" t="s">
        <v>27</v>
      </c>
      <c r="Q390" s="6" t="s">
        <v>27</v>
      </c>
      <c r="R390" s="6" t="s">
        <v>17</v>
      </c>
      <c r="S390" s="6" t="s">
        <v>28</v>
      </c>
      <c r="T390" s="6" t="s">
        <v>17</v>
      </c>
      <c r="U390" s="6" t="s">
        <v>28</v>
      </c>
      <c r="V390" s="6" t="s">
        <v>28</v>
      </c>
      <c r="W390" s="6" t="s">
        <v>19</v>
      </c>
      <c r="X390" s="6" t="s">
        <v>1138</v>
      </c>
      <c r="Y390" s="4">
        <f t="shared" si="18"/>
        <v>0</v>
      </c>
      <c r="Z390" s="4">
        <f t="shared" si="19"/>
        <v>4.55</v>
      </c>
      <c r="AM390" s="4">
        <f>VLOOKUP("m2Th", Sheet2!$A$2:$I$18, MATCH(P390, Sheet2!$A$1:$I$1, 0), FALSE)</f>
        <v>0</v>
      </c>
      <c r="AN390" s="4">
        <f>VLOOKUP("chemTh", Sheet2!$A$2:$I$18, MATCH(Q390, Sheet2!$A$1:$I$1, 0), FALSE)</f>
        <v>0</v>
      </c>
      <c r="AO390" s="4">
        <f>VLOOKUP("chemPr", Sheet2!$A$2:$I$18, MATCH(R390, Sheet2!$A$1:$I$1, 0), FALSE)</f>
        <v>0.44</v>
      </c>
      <c r="AP390" s="4">
        <f>VLOOKUP("ppsTh", Sheet2!$A$2:$I$18, MATCH(S390, Sheet2!$A$1:$I$1, 0), FALSE)</f>
        <v>1.17</v>
      </c>
      <c r="AQ390" s="4">
        <f>VLOOKUP("ppsPr", Sheet2!$A$2:$I$18, MATCH(T390, Sheet2!$A$1:$I$1, 0), FALSE)</f>
        <v>0.44</v>
      </c>
      <c r="AR390" s="4">
        <f>VLOOKUP("wmpPr", Sheet2!$A$2:$I$18, MATCH(U390, Sheet2!$A$1:$I$1, 0), FALSE)</f>
        <v>1.17</v>
      </c>
      <c r="AS390" s="4">
        <f>VLOOKUP("pcTh", Sheet2!$A$2:$I$18, MATCH(V390, Sheet2!$A$1:$I$1, 0), FALSE)</f>
        <v>0.78</v>
      </c>
      <c r="AT390" s="4">
        <f>VLOOKUP("pcPr", Sheet2!$A$2:$I$18, MATCH(W390, Sheet2!$A$1:$I$1, 0), FALSE)</f>
        <v>0.55000000000000004</v>
      </c>
    </row>
    <row r="391" spans="1:46" x14ac:dyDescent="0.2">
      <c r="A391" s="5"/>
      <c r="B391" s="5" t="s">
        <v>2071</v>
      </c>
      <c r="C391" s="5" t="s">
        <v>1249</v>
      </c>
      <c r="D391" s="5" t="s">
        <v>1250</v>
      </c>
      <c r="E391" s="5" t="s">
        <v>16</v>
      </c>
      <c r="F391" s="5"/>
      <c r="G391" s="5"/>
      <c r="H391" s="5"/>
      <c r="I391" s="5"/>
      <c r="J391" s="5"/>
      <c r="K391" s="5"/>
      <c r="L391" s="5"/>
      <c r="M391" s="5"/>
      <c r="N391" s="5"/>
      <c r="P391" s="6" t="s">
        <v>29</v>
      </c>
      <c r="Q391" s="6" t="s">
        <v>29</v>
      </c>
      <c r="R391" s="6" t="s">
        <v>17</v>
      </c>
      <c r="S391" s="6" t="s">
        <v>27</v>
      </c>
      <c r="T391" s="6" t="s">
        <v>17</v>
      </c>
      <c r="U391" s="6" t="s">
        <v>19</v>
      </c>
      <c r="V391" s="6" t="s">
        <v>45</v>
      </c>
      <c r="W391" s="6" t="s">
        <v>17</v>
      </c>
      <c r="X391" s="6" t="s">
        <v>1138</v>
      </c>
      <c r="Y391" s="4">
        <f t="shared" si="18"/>
        <v>0</v>
      </c>
      <c r="Z391" s="4">
        <f t="shared" si="19"/>
        <v>5.1000000000000005</v>
      </c>
      <c r="AM391" s="4">
        <f>VLOOKUP("m2Th", Sheet2!$A$2:$I$18, MATCH(P391, Sheet2!$A$1:$I$1, 0), FALSE)</f>
        <v>0.89</v>
      </c>
      <c r="AN391" s="4">
        <f>VLOOKUP("chemTh", Sheet2!$A$2:$I$18, MATCH(Q391, Sheet2!$A$1:$I$1, 0), FALSE)</f>
        <v>0.67</v>
      </c>
      <c r="AO391" s="4">
        <f>VLOOKUP("chemPr", Sheet2!$A$2:$I$18, MATCH(R391, Sheet2!$A$1:$I$1, 0), FALSE)</f>
        <v>0.44</v>
      </c>
      <c r="AP391" s="4">
        <f>VLOOKUP("ppsTh", Sheet2!$A$2:$I$18, MATCH(S391, Sheet2!$A$1:$I$1, 0), FALSE)</f>
        <v>0</v>
      </c>
      <c r="AQ391" s="4">
        <f>VLOOKUP("ppsPr", Sheet2!$A$2:$I$18, MATCH(T391, Sheet2!$A$1:$I$1, 0), FALSE)</f>
        <v>0.44</v>
      </c>
      <c r="AR391" s="4">
        <f>VLOOKUP("wmpPr", Sheet2!$A$2:$I$18, MATCH(U391, Sheet2!$A$1:$I$1, 0), FALSE)</f>
        <v>1.66</v>
      </c>
      <c r="AS391" s="4">
        <f>VLOOKUP("pcTh", Sheet2!$A$2:$I$18, MATCH(V391, Sheet2!$A$1:$I$1, 0), FALSE)</f>
        <v>0.56000000000000005</v>
      </c>
      <c r="AT391" s="4">
        <f>VLOOKUP("pcPr", Sheet2!$A$2:$I$18, MATCH(W391, Sheet2!$A$1:$I$1, 0), FALSE)</f>
        <v>0.44</v>
      </c>
    </row>
    <row r="392" spans="1:46" x14ac:dyDescent="0.2">
      <c r="A392" s="5"/>
      <c r="B392" s="5" t="s">
        <v>2072</v>
      </c>
      <c r="C392" s="5" t="s">
        <v>1251</v>
      </c>
      <c r="D392" s="5" t="s">
        <v>1252</v>
      </c>
      <c r="E392" s="5" t="s">
        <v>16</v>
      </c>
      <c r="F392" s="5"/>
      <c r="G392" s="5"/>
      <c r="H392" s="5"/>
      <c r="I392" s="5"/>
      <c r="J392" s="5"/>
      <c r="K392" s="5"/>
      <c r="L392" s="5"/>
      <c r="M392" s="5"/>
      <c r="N392" s="5"/>
      <c r="P392" s="6" t="s">
        <v>29</v>
      </c>
      <c r="Q392" s="6" t="s">
        <v>27</v>
      </c>
      <c r="R392" s="6" t="s">
        <v>17</v>
      </c>
      <c r="S392" s="6" t="s">
        <v>26</v>
      </c>
      <c r="T392" s="6" t="s">
        <v>28</v>
      </c>
      <c r="U392" s="6" t="s">
        <v>17</v>
      </c>
      <c r="V392" s="6" t="s">
        <v>17</v>
      </c>
      <c r="W392" s="6" t="s">
        <v>18</v>
      </c>
      <c r="X392" s="6" t="s">
        <v>1138</v>
      </c>
      <c r="Y392" s="4">
        <f t="shared" si="18"/>
        <v>0</v>
      </c>
      <c r="Z392" s="4">
        <f t="shared" si="19"/>
        <v>5.44</v>
      </c>
      <c r="AM392" s="4">
        <f>VLOOKUP("m2Th", Sheet2!$A$2:$I$18, MATCH(P392, Sheet2!$A$1:$I$1, 0), FALSE)</f>
        <v>0.89</v>
      </c>
      <c r="AN392" s="4">
        <f>VLOOKUP("chemTh", Sheet2!$A$2:$I$18, MATCH(Q392, Sheet2!$A$1:$I$1, 0), FALSE)</f>
        <v>0</v>
      </c>
      <c r="AO392" s="4">
        <f>VLOOKUP("chemPr", Sheet2!$A$2:$I$18, MATCH(R392, Sheet2!$A$1:$I$1, 0), FALSE)</f>
        <v>0.44</v>
      </c>
      <c r="AP392" s="4">
        <f>VLOOKUP("ppsTh", Sheet2!$A$2:$I$18, MATCH(S392, Sheet2!$A$1:$I$1, 0), FALSE)</f>
        <v>1</v>
      </c>
      <c r="AQ392" s="4">
        <f>VLOOKUP("ppsPr", Sheet2!$A$2:$I$18, MATCH(T392, Sheet2!$A$1:$I$1, 0), FALSE)</f>
        <v>0.39</v>
      </c>
      <c r="AR392" s="4">
        <f>VLOOKUP("wmpPr", Sheet2!$A$2:$I$18, MATCH(U392, Sheet2!$A$1:$I$1, 0), FALSE)</f>
        <v>1.33</v>
      </c>
      <c r="AS392" s="4">
        <f>VLOOKUP("pcTh", Sheet2!$A$2:$I$18, MATCH(V392, Sheet2!$A$1:$I$1, 0), FALSE)</f>
        <v>0.89</v>
      </c>
      <c r="AT392" s="4">
        <f>VLOOKUP("pcPr", Sheet2!$A$2:$I$18, MATCH(W392, Sheet2!$A$1:$I$1, 0), FALSE)</f>
        <v>0.5</v>
      </c>
    </row>
    <row r="393" spans="1:46" x14ac:dyDescent="0.2">
      <c r="A393" s="5"/>
      <c r="B393" s="5" t="s">
        <v>2073</v>
      </c>
      <c r="C393" s="5" t="s">
        <v>1253</v>
      </c>
      <c r="D393" s="5" t="s">
        <v>1254</v>
      </c>
      <c r="E393" s="5" t="s">
        <v>16</v>
      </c>
      <c r="F393" s="5"/>
      <c r="G393" s="5"/>
      <c r="H393" s="5"/>
      <c r="I393" s="5"/>
      <c r="J393" s="5"/>
      <c r="K393" s="5"/>
      <c r="L393" s="5"/>
      <c r="M393" s="5"/>
      <c r="N393" s="5"/>
      <c r="P393" s="6" t="s">
        <v>587</v>
      </c>
      <c r="Q393" s="6" t="s">
        <v>27</v>
      </c>
      <c r="R393" s="6" t="s">
        <v>27</v>
      </c>
      <c r="S393" s="6" t="s">
        <v>587</v>
      </c>
      <c r="T393" s="6" t="s">
        <v>27</v>
      </c>
      <c r="U393" s="6" t="s">
        <v>45</v>
      </c>
      <c r="V393" s="6" t="s">
        <v>587</v>
      </c>
      <c r="W393" s="6" t="s">
        <v>587</v>
      </c>
      <c r="X393" s="6" t="s">
        <v>1138</v>
      </c>
      <c r="Y393" s="4">
        <f t="shared" si="18"/>
        <v>0</v>
      </c>
      <c r="Z393" s="4" t="e">
        <f t="shared" si="19"/>
        <v>#N/A</v>
      </c>
      <c r="AM393" s="4" t="e">
        <f>VLOOKUP("m2Th", Sheet2!$A$2:$I$18, MATCH(P393, Sheet2!$A$1:$I$1, 0), FALSE)</f>
        <v>#N/A</v>
      </c>
      <c r="AN393" s="4">
        <f>VLOOKUP("chemTh", Sheet2!$A$2:$I$18, MATCH(Q393, Sheet2!$A$1:$I$1, 0), FALSE)</f>
        <v>0</v>
      </c>
      <c r="AO393" s="4">
        <f>VLOOKUP("chemPr", Sheet2!$A$2:$I$18, MATCH(R393, Sheet2!$A$1:$I$1, 0), FALSE)</f>
        <v>0</v>
      </c>
      <c r="AP393" s="4" t="e">
        <f>VLOOKUP("ppsTh", Sheet2!$A$2:$I$18, MATCH(S393, Sheet2!$A$1:$I$1, 0), FALSE)</f>
        <v>#N/A</v>
      </c>
      <c r="AQ393" s="4">
        <f>VLOOKUP("ppsPr", Sheet2!$A$2:$I$18, MATCH(T393, Sheet2!$A$1:$I$1, 0), FALSE)</f>
        <v>0</v>
      </c>
      <c r="AR393" s="4">
        <f>VLOOKUP("wmpPr", Sheet2!$A$2:$I$18, MATCH(U393, Sheet2!$A$1:$I$1, 0), FALSE)</f>
        <v>0.83</v>
      </c>
      <c r="AS393" s="4" t="e">
        <f>VLOOKUP("pcTh", Sheet2!$A$2:$I$18, MATCH(V393, Sheet2!$A$1:$I$1, 0), FALSE)</f>
        <v>#N/A</v>
      </c>
      <c r="AT393" s="4" t="e">
        <f>VLOOKUP("pcPr", Sheet2!$A$2:$I$18, MATCH(W393, Sheet2!$A$1:$I$1, 0), FALSE)</f>
        <v>#N/A</v>
      </c>
    </row>
    <row r="394" spans="1:46" x14ac:dyDescent="0.2">
      <c r="A394" s="5"/>
      <c r="B394" s="5" t="s">
        <v>2074</v>
      </c>
      <c r="C394" s="5" t="s">
        <v>1255</v>
      </c>
      <c r="D394" s="5" t="s">
        <v>1256</v>
      </c>
      <c r="E394" s="5" t="s">
        <v>16</v>
      </c>
      <c r="F394" s="5"/>
      <c r="G394" s="5"/>
      <c r="H394" s="5"/>
      <c r="I394" s="5"/>
      <c r="J394" s="5"/>
      <c r="K394" s="5"/>
      <c r="L394" s="5"/>
      <c r="M394" s="5"/>
      <c r="N394" s="5"/>
      <c r="P394" s="6" t="s">
        <v>26</v>
      </c>
      <c r="Q394" s="6" t="s">
        <v>26</v>
      </c>
      <c r="R394" s="6" t="s">
        <v>18</v>
      </c>
      <c r="S394" s="6" t="s">
        <v>28</v>
      </c>
      <c r="T394" s="6" t="s">
        <v>18</v>
      </c>
      <c r="U394" s="6" t="s">
        <v>18</v>
      </c>
      <c r="V394" s="6" t="s">
        <v>26</v>
      </c>
      <c r="W394" s="6" t="s">
        <v>17</v>
      </c>
      <c r="X394" s="6" t="s">
        <v>1138</v>
      </c>
      <c r="Y394" s="4">
        <f t="shared" si="18"/>
        <v>0</v>
      </c>
      <c r="Z394" s="4">
        <f t="shared" si="19"/>
        <v>7.11</v>
      </c>
      <c r="AM394" s="4">
        <f>VLOOKUP("m2Th", Sheet2!$A$2:$I$18, MATCH(P394, Sheet2!$A$1:$I$1, 0), FALSE)</f>
        <v>1.33</v>
      </c>
      <c r="AN394" s="4">
        <f>VLOOKUP("chemTh", Sheet2!$A$2:$I$18, MATCH(Q394, Sheet2!$A$1:$I$1, 0), FALSE)</f>
        <v>1</v>
      </c>
      <c r="AO394" s="4">
        <f>VLOOKUP("chemPr", Sheet2!$A$2:$I$18, MATCH(R394, Sheet2!$A$1:$I$1, 0), FALSE)</f>
        <v>0.5</v>
      </c>
      <c r="AP394" s="4">
        <f>VLOOKUP("ppsTh", Sheet2!$A$2:$I$18, MATCH(S394, Sheet2!$A$1:$I$1, 0), FALSE)</f>
        <v>1.17</v>
      </c>
      <c r="AQ394" s="4">
        <f>VLOOKUP("ppsPr", Sheet2!$A$2:$I$18, MATCH(T394, Sheet2!$A$1:$I$1, 0), FALSE)</f>
        <v>0.5</v>
      </c>
      <c r="AR394" s="4">
        <f>VLOOKUP("wmpPr", Sheet2!$A$2:$I$18, MATCH(U394, Sheet2!$A$1:$I$1, 0), FALSE)</f>
        <v>1.5</v>
      </c>
      <c r="AS394" s="4">
        <f>VLOOKUP("pcTh", Sheet2!$A$2:$I$18, MATCH(V394, Sheet2!$A$1:$I$1, 0), FALSE)</f>
        <v>0.67</v>
      </c>
      <c r="AT394" s="4">
        <f>VLOOKUP("pcPr", Sheet2!$A$2:$I$18, MATCH(W394, Sheet2!$A$1:$I$1, 0), FALSE)</f>
        <v>0.44</v>
      </c>
    </row>
    <row r="395" spans="1:46" x14ac:dyDescent="0.2">
      <c r="A395" s="5"/>
      <c r="B395" s="5" t="s">
        <v>2075</v>
      </c>
      <c r="C395" s="5" t="s">
        <v>1257</v>
      </c>
      <c r="D395" s="5" t="s">
        <v>1258</v>
      </c>
      <c r="E395" s="5" t="s">
        <v>16</v>
      </c>
      <c r="F395" s="5"/>
      <c r="G395" s="5"/>
      <c r="H395" s="5"/>
      <c r="I395" s="5"/>
      <c r="J395" s="5"/>
      <c r="K395" s="5"/>
      <c r="L395" s="5"/>
      <c r="M395" s="5"/>
      <c r="N395" s="5"/>
      <c r="P395" s="6" t="s">
        <v>27</v>
      </c>
      <c r="Q395" s="6" t="s">
        <v>27</v>
      </c>
      <c r="R395" s="6" t="s">
        <v>17</v>
      </c>
      <c r="S395" s="6" t="s">
        <v>45</v>
      </c>
      <c r="T395" s="6" t="s">
        <v>17</v>
      </c>
      <c r="U395" s="6" t="s">
        <v>19</v>
      </c>
      <c r="V395" s="6" t="s">
        <v>26</v>
      </c>
      <c r="W395" s="6" t="s">
        <v>17</v>
      </c>
      <c r="X395" s="6" t="s">
        <v>1138</v>
      </c>
      <c r="Y395" s="4">
        <f t="shared" si="18"/>
        <v>0</v>
      </c>
      <c r="Z395" s="4">
        <f t="shared" si="19"/>
        <v>4.4800000000000004</v>
      </c>
      <c r="AM395" s="4">
        <f>VLOOKUP("m2Th", Sheet2!$A$2:$I$18, MATCH(P395, Sheet2!$A$1:$I$1, 0), FALSE)</f>
        <v>0</v>
      </c>
      <c r="AN395" s="4">
        <f>VLOOKUP("chemTh", Sheet2!$A$2:$I$18, MATCH(Q395, Sheet2!$A$1:$I$1, 0), FALSE)</f>
        <v>0</v>
      </c>
      <c r="AO395" s="4">
        <f>VLOOKUP("chemPr", Sheet2!$A$2:$I$18, MATCH(R395, Sheet2!$A$1:$I$1, 0), FALSE)</f>
        <v>0.44</v>
      </c>
      <c r="AP395" s="4">
        <f>VLOOKUP("ppsTh", Sheet2!$A$2:$I$18, MATCH(S395, Sheet2!$A$1:$I$1, 0), FALSE)</f>
        <v>0.83</v>
      </c>
      <c r="AQ395" s="4">
        <f>VLOOKUP("ppsPr", Sheet2!$A$2:$I$18, MATCH(T395, Sheet2!$A$1:$I$1, 0), FALSE)</f>
        <v>0.44</v>
      </c>
      <c r="AR395" s="4">
        <f>VLOOKUP("wmpPr", Sheet2!$A$2:$I$18, MATCH(U395, Sheet2!$A$1:$I$1, 0), FALSE)</f>
        <v>1.66</v>
      </c>
      <c r="AS395" s="4">
        <f>VLOOKUP("pcTh", Sheet2!$A$2:$I$18, MATCH(V395, Sheet2!$A$1:$I$1, 0), FALSE)</f>
        <v>0.67</v>
      </c>
      <c r="AT395" s="4">
        <f>VLOOKUP("pcPr", Sheet2!$A$2:$I$18, MATCH(W395, Sheet2!$A$1:$I$1, 0), FALSE)</f>
        <v>0.44</v>
      </c>
    </row>
    <row r="396" spans="1:46" x14ac:dyDescent="0.2">
      <c r="A396" s="5"/>
      <c r="B396" s="5" t="s">
        <v>2076</v>
      </c>
      <c r="C396" s="5" t="s">
        <v>1259</v>
      </c>
      <c r="D396" s="5" t="s">
        <v>1260</v>
      </c>
      <c r="E396" s="5" t="s">
        <v>16</v>
      </c>
      <c r="F396" s="5"/>
      <c r="G396" s="5"/>
      <c r="H396" s="5"/>
      <c r="I396" s="5"/>
      <c r="J396" s="5"/>
      <c r="K396" s="5"/>
      <c r="L396" s="5"/>
      <c r="M396" s="5"/>
      <c r="N396" s="5"/>
      <c r="P396" s="6" t="s">
        <v>45</v>
      </c>
      <c r="Q396" s="6" t="s">
        <v>29</v>
      </c>
      <c r="R396" s="6" t="s">
        <v>17</v>
      </c>
      <c r="S396" s="6" t="s">
        <v>26</v>
      </c>
      <c r="T396" s="6" t="s">
        <v>17</v>
      </c>
      <c r="U396" s="6" t="s">
        <v>18</v>
      </c>
      <c r="V396" s="6" t="s">
        <v>26</v>
      </c>
      <c r="W396" s="6" t="s">
        <v>28</v>
      </c>
      <c r="X396" s="6" t="s">
        <v>1138</v>
      </c>
      <c r="Y396" s="4">
        <f t="shared" si="18"/>
        <v>0</v>
      </c>
      <c r="Z396" s="4">
        <f t="shared" si="19"/>
        <v>6.22</v>
      </c>
      <c r="AM396" s="4">
        <f>VLOOKUP("m2Th", Sheet2!$A$2:$I$18, MATCH(P396, Sheet2!$A$1:$I$1, 0), FALSE)</f>
        <v>1.1100000000000001</v>
      </c>
      <c r="AN396" s="4">
        <f>VLOOKUP("chemTh", Sheet2!$A$2:$I$18, MATCH(Q396, Sheet2!$A$1:$I$1, 0), FALSE)</f>
        <v>0.67</v>
      </c>
      <c r="AO396" s="4">
        <f>VLOOKUP("chemPr", Sheet2!$A$2:$I$18, MATCH(R396, Sheet2!$A$1:$I$1, 0), FALSE)</f>
        <v>0.44</v>
      </c>
      <c r="AP396" s="4">
        <f>VLOOKUP("ppsTh", Sheet2!$A$2:$I$18, MATCH(S396, Sheet2!$A$1:$I$1, 0), FALSE)</f>
        <v>1</v>
      </c>
      <c r="AQ396" s="4">
        <f>VLOOKUP("ppsPr", Sheet2!$A$2:$I$18, MATCH(T396, Sheet2!$A$1:$I$1, 0), FALSE)</f>
        <v>0.44</v>
      </c>
      <c r="AR396" s="4">
        <f>VLOOKUP("wmpPr", Sheet2!$A$2:$I$18, MATCH(U396, Sheet2!$A$1:$I$1, 0), FALSE)</f>
        <v>1.5</v>
      </c>
      <c r="AS396" s="4">
        <f>VLOOKUP("pcTh", Sheet2!$A$2:$I$18, MATCH(V396, Sheet2!$A$1:$I$1, 0), FALSE)</f>
        <v>0.67</v>
      </c>
      <c r="AT396" s="4">
        <f>VLOOKUP("pcPr", Sheet2!$A$2:$I$18, MATCH(W396, Sheet2!$A$1:$I$1, 0), FALSE)</f>
        <v>0.39</v>
      </c>
    </row>
    <row r="397" spans="1:46" x14ac:dyDescent="0.2">
      <c r="A397" s="5"/>
      <c r="B397" s="5" t="s">
        <v>2077</v>
      </c>
      <c r="C397" s="5" t="s">
        <v>1261</v>
      </c>
      <c r="D397" s="5" t="s">
        <v>1262</v>
      </c>
      <c r="E397" s="5" t="s">
        <v>16</v>
      </c>
      <c r="F397" s="5"/>
      <c r="G397" s="5"/>
      <c r="H397" s="5"/>
      <c r="I397" s="5"/>
      <c r="J397" s="5"/>
      <c r="K397" s="5"/>
      <c r="L397" s="5"/>
      <c r="M397" s="5"/>
      <c r="N397" s="5"/>
      <c r="P397" s="6" t="s">
        <v>45</v>
      </c>
      <c r="Q397" s="6" t="s">
        <v>27</v>
      </c>
      <c r="R397" s="6" t="s">
        <v>17</v>
      </c>
      <c r="S397" s="6" t="s">
        <v>29</v>
      </c>
      <c r="T397" s="6" t="s">
        <v>28</v>
      </c>
      <c r="U397" s="6" t="s">
        <v>17</v>
      </c>
      <c r="V397" s="6" t="s">
        <v>45</v>
      </c>
      <c r="W397" s="9"/>
      <c r="X397" s="9" t="s">
        <v>1138</v>
      </c>
      <c r="Y397" s="4">
        <f t="shared" si="18"/>
        <v>0</v>
      </c>
      <c r="Z397" s="4" t="e">
        <f t="shared" si="19"/>
        <v>#N/A</v>
      </c>
      <c r="AM397" s="4">
        <f>VLOOKUP("m2Th", Sheet2!$A$2:$I$18, MATCH(P397, Sheet2!$A$1:$I$1, 0), FALSE)</f>
        <v>1.1100000000000001</v>
      </c>
      <c r="AN397" s="4">
        <f>VLOOKUP("chemTh", Sheet2!$A$2:$I$18, MATCH(Q397, Sheet2!$A$1:$I$1, 0), FALSE)</f>
        <v>0</v>
      </c>
      <c r="AO397" s="4">
        <f>VLOOKUP("chemPr", Sheet2!$A$2:$I$18, MATCH(R397, Sheet2!$A$1:$I$1, 0), FALSE)</f>
        <v>0.44</v>
      </c>
      <c r="AP397" s="4">
        <f>VLOOKUP("ppsTh", Sheet2!$A$2:$I$18, MATCH(S397, Sheet2!$A$1:$I$1, 0), FALSE)</f>
        <v>0.67</v>
      </c>
      <c r="AQ397" s="4">
        <f>VLOOKUP("ppsPr", Sheet2!$A$2:$I$18, MATCH(T397, Sheet2!$A$1:$I$1, 0), FALSE)</f>
        <v>0.39</v>
      </c>
      <c r="AR397" s="4">
        <f>VLOOKUP("wmpPr", Sheet2!$A$2:$I$18, MATCH(U397, Sheet2!$A$1:$I$1, 0), FALSE)</f>
        <v>1.33</v>
      </c>
      <c r="AS397" s="4">
        <f>VLOOKUP("pcTh", Sheet2!$A$2:$I$18, MATCH(V397, Sheet2!$A$1:$I$1, 0), FALSE)</f>
        <v>0.56000000000000005</v>
      </c>
      <c r="AT397" s="4" t="e">
        <f>VLOOKUP("pcPr", Sheet2!$A$2:$I$18, MATCH(W397, Sheet2!$A$1:$I$1, 0), FALSE)</f>
        <v>#N/A</v>
      </c>
    </row>
    <row r="398" spans="1:46" x14ac:dyDescent="0.2">
      <c r="A398" s="5"/>
      <c r="B398" s="5" t="s">
        <v>2078</v>
      </c>
      <c r="C398" s="5" t="s">
        <v>1263</v>
      </c>
      <c r="D398" s="5" t="s">
        <v>1264</v>
      </c>
      <c r="E398" s="5" t="s">
        <v>16</v>
      </c>
      <c r="F398" s="5"/>
      <c r="G398" s="5"/>
      <c r="H398" s="5"/>
      <c r="I398" s="5"/>
      <c r="J398" s="5"/>
      <c r="K398" s="5"/>
      <c r="L398" s="5"/>
      <c r="M398" s="5"/>
      <c r="N398" s="5"/>
      <c r="P398" s="6" t="s">
        <v>45</v>
      </c>
      <c r="Q398" s="6" t="s">
        <v>45</v>
      </c>
      <c r="R398" s="6" t="s">
        <v>19</v>
      </c>
      <c r="S398" s="6" t="s">
        <v>26</v>
      </c>
      <c r="T398" s="6" t="s">
        <v>18</v>
      </c>
      <c r="U398" s="6" t="s">
        <v>18</v>
      </c>
      <c r="V398" s="6" t="s">
        <v>28</v>
      </c>
      <c r="W398" s="6" t="s">
        <v>19</v>
      </c>
      <c r="X398" s="6" t="s">
        <v>1138</v>
      </c>
      <c r="Y398" s="4">
        <f t="shared" si="18"/>
        <v>0</v>
      </c>
      <c r="Z398" s="4">
        <f t="shared" si="19"/>
        <v>6.83</v>
      </c>
      <c r="AM398" s="4">
        <f>VLOOKUP("m2Th", Sheet2!$A$2:$I$18, MATCH(P398, Sheet2!$A$1:$I$1, 0), FALSE)</f>
        <v>1.1100000000000001</v>
      </c>
      <c r="AN398" s="4">
        <f>VLOOKUP("chemTh", Sheet2!$A$2:$I$18, MATCH(Q398, Sheet2!$A$1:$I$1, 0), FALSE)</f>
        <v>0.83</v>
      </c>
      <c r="AO398" s="4">
        <f>VLOOKUP("chemPr", Sheet2!$A$2:$I$18, MATCH(R398, Sheet2!$A$1:$I$1, 0), FALSE)</f>
        <v>0.56000000000000005</v>
      </c>
      <c r="AP398" s="4">
        <f>VLOOKUP("ppsTh", Sheet2!$A$2:$I$18, MATCH(S398, Sheet2!$A$1:$I$1, 0), FALSE)</f>
        <v>1</v>
      </c>
      <c r="AQ398" s="4">
        <f>VLOOKUP("ppsPr", Sheet2!$A$2:$I$18, MATCH(T398, Sheet2!$A$1:$I$1, 0), FALSE)</f>
        <v>0.5</v>
      </c>
      <c r="AR398" s="4">
        <f>VLOOKUP("wmpPr", Sheet2!$A$2:$I$18, MATCH(U398, Sheet2!$A$1:$I$1, 0), FALSE)</f>
        <v>1.5</v>
      </c>
      <c r="AS398" s="4">
        <f>VLOOKUP("pcTh", Sheet2!$A$2:$I$18, MATCH(V398, Sheet2!$A$1:$I$1, 0), FALSE)</f>
        <v>0.78</v>
      </c>
      <c r="AT398" s="4">
        <f>VLOOKUP("pcPr", Sheet2!$A$2:$I$18, MATCH(W398, Sheet2!$A$1:$I$1, 0), FALSE)</f>
        <v>0.55000000000000004</v>
      </c>
    </row>
    <row r="399" spans="1:46" x14ac:dyDescent="0.2">
      <c r="A399" s="5"/>
      <c r="B399" s="5" t="s">
        <v>2079</v>
      </c>
      <c r="C399" s="5" t="s">
        <v>1265</v>
      </c>
      <c r="D399" s="5" t="s">
        <v>1266</v>
      </c>
      <c r="E399" s="5" t="s">
        <v>16</v>
      </c>
      <c r="F399" s="5"/>
      <c r="G399" s="5"/>
      <c r="H399" s="5"/>
      <c r="I399" s="5"/>
      <c r="J399" s="5"/>
      <c r="K399" s="5"/>
      <c r="L399" s="5"/>
      <c r="M399" s="5"/>
      <c r="N399" s="5"/>
      <c r="P399" s="6" t="s">
        <v>29</v>
      </c>
      <c r="Q399" s="6" t="s">
        <v>29</v>
      </c>
      <c r="R399" s="6" t="s">
        <v>18</v>
      </c>
      <c r="S399" s="6" t="s">
        <v>45</v>
      </c>
      <c r="T399" s="6" t="s">
        <v>17</v>
      </c>
      <c r="U399" s="6" t="s">
        <v>17</v>
      </c>
      <c r="V399" s="6" t="s">
        <v>45</v>
      </c>
      <c r="W399" s="6" t="s">
        <v>17</v>
      </c>
      <c r="X399" s="6" t="s">
        <v>1138</v>
      </c>
      <c r="Y399" s="4">
        <f t="shared" si="18"/>
        <v>0</v>
      </c>
      <c r="Z399" s="4">
        <f t="shared" si="19"/>
        <v>5.660000000000001</v>
      </c>
      <c r="AM399" s="4">
        <f>VLOOKUP("m2Th", Sheet2!$A$2:$I$18, MATCH(P399, Sheet2!$A$1:$I$1, 0), FALSE)</f>
        <v>0.89</v>
      </c>
      <c r="AN399" s="4">
        <f>VLOOKUP("chemTh", Sheet2!$A$2:$I$18, MATCH(Q399, Sheet2!$A$1:$I$1, 0), FALSE)</f>
        <v>0.67</v>
      </c>
      <c r="AO399" s="4">
        <f>VLOOKUP("chemPr", Sheet2!$A$2:$I$18, MATCH(R399, Sheet2!$A$1:$I$1, 0), FALSE)</f>
        <v>0.5</v>
      </c>
      <c r="AP399" s="4">
        <f>VLOOKUP("ppsTh", Sheet2!$A$2:$I$18, MATCH(S399, Sheet2!$A$1:$I$1, 0), FALSE)</f>
        <v>0.83</v>
      </c>
      <c r="AQ399" s="4">
        <f>VLOOKUP("ppsPr", Sheet2!$A$2:$I$18, MATCH(T399, Sheet2!$A$1:$I$1, 0), FALSE)</f>
        <v>0.44</v>
      </c>
      <c r="AR399" s="4">
        <f>VLOOKUP("wmpPr", Sheet2!$A$2:$I$18, MATCH(U399, Sheet2!$A$1:$I$1, 0), FALSE)</f>
        <v>1.33</v>
      </c>
      <c r="AS399" s="4">
        <f>VLOOKUP("pcTh", Sheet2!$A$2:$I$18, MATCH(V399, Sheet2!$A$1:$I$1, 0), FALSE)</f>
        <v>0.56000000000000005</v>
      </c>
      <c r="AT399" s="4">
        <f>VLOOKUP("pcPr", Sheet2!$A$2:$I$18, MATCH(W399, Sheet2!$A$1:$I$1, 0), FALSE)</f>
        <v>0.44</v>
      </c>
    </row>
    <row r="400" spans="1:46" x14ac:dyDescent="0.2">
      <c r="A400" s="5"/>
      <c r="B400" s="5" t="s">
        <v>2080</v>
      </c>
      <c r="C400" s="5" t="s">
        <v>1267</v>
      </c>
      <c r="D400" s="5" t="s">
        <v>1268</v>
      </c>
      <c r="E400" s="5" t="s">
        <v>16</v>
      </c>
      <c r="F400" s="5"/>
      <c r="G400" s="5"/>
      <c r="H400" s="5"/>
      <c r="I400" s="5"/>
      <c r="J400" s="5"/>
      <c r="K400" s="5"/>
      <c r="L400" s="5"/>
      <c r="M400" s="5"/>
      <c r="N400" s="5"/>
      <c r="P400" s="6" t="s">
        <v>27</v>
      </c>
      <c r="Q400" s="6" t="s">
        <v>27</v>
      </c>
      <c r="R400" s="6" t="s">
        <v>19</v>
      </c>
      <c r="S400" s="6" t="s">
        <v>29</v>
      </c>
      <c r="T400" s="6" t="s">
        <v>17</v>
      </c>
      <c r="U400" s="6" t="s">
        <v>19</v>
      </c>
      <c r="V400" s="6" t="s">
        <v>26</v>
      </c>
      <c r="W400" s="6" t="s">
        <v>18</v>
      </c>
      <c r="X400" s="6" t="s">
        <v>1138</v>
      </c>
      <c r="Y400" s="4">
        <f t="shared" si="18"/>
        <v>0</v>
      </c>
      <c r="Z400" s="4">
        <f t="shared" si="19"/>
        <v>4.5</v>
      </c>
      <c r="AM400" s="4">
        <f>VLOOKUP("m2Th", Sheet2!$A$2:$I$18, MATCH(P400, Sheet2!$A$1:$I$1, 0), FALSE)</f>
        <v>0</v>
      </c>
      <c r="AN400" s="4">
        <f>VLOOKUP("chemTh", Sheet2!$A$2:$I$18, MATCH(Q400, Sheet2!$A$1:$I$1, 0), FALSE)</f>
        <v>0</v>
      </c>
      <c r="AO400" s="4">
        <f>VLOOKUP("chemPr", Sheet2!$A$2:$I$18, MATCH(R400, Sheet2!$A$1:$I$1, 0), FALSE)</f>
        <v>0.56000000000000005</v>
      </c>
      <c r="AP400" s="4">
        <f>VLOOKUP("ppsTh", Sheet2!$A$2:$I$18, MATCH(S400, Sheet2!$A$1:$I$1, 0), FALSE)</f>
        <v>0.67</v>
      </c>
      <c r="AQ400" s="4">
        <f>VLOOKUP("ppsPr", Sheet2!$A$2:$I$18, MATCH(T400, Sheet2!$A$1:$I$1, 0), FALSE)</f>
        <v>0.44</v>
      </c>
      <c r="AR400" s="4">
        <f>VLOOKUP("wmpPr", Sheet2!$A$2:$I$18, MATCH(U400, Sheet2!$A$1:$I$1, 0), FALSE)</f>
        <v>1.66</v>
      </c>
      <c r="AS400" s="4">
        <f>VLOOKUP("pcTh", Sheet2!$A$2:$I$18, MATCH(V400, Sheet2!$A$1:$I$1, 0), FALSE)</f>
        <v>0.67</v>
      </c>
      <c r="AT400" s="4">
        <f>VLOOKUP("pcPr", Sheet2!$A$2:$I$18, MATCH(W400, Sheet2!$A$1:$I$1, 0), FALSE)</f>
        <v>0.5</v>
      </c>
    </row>
    <row r="401" spans="1:46" x14ac:dyDescent="0.2">
      <c r="A401" s="5"/>
      <c r="B401" s="5" t="s">
        <v>2081</v>
      </c>
      <c r="C401" s="5" t="s">
        <v>1269</v>
      </c>
      <c r="D401" s="5" t="s">
        <v>1270</v>
      </c>
      <c r="E401" s="5" t="s">
        <v>16</v>
      </c>
      <c r="F401" s="5"/>
      <c r="G401" s="5"/>
      <c r="H401" s="5"/>
      <c r="I401" s="5"/>
      <c r="J401" s="5"/>
      <c r="K401" s="5"/>
      <c r="L401" s="5"/>
      <c r="M401" s="5"/>
      <c r="N401" s="5"/>
      <c r="P401" s="6" t="s">
        <v>17</v>
      </c>
      <c r="Q401" s="6" t="s">
        <v>28</v>
      </c>
      <c r="R401" s="6" t="s">
        <v>17</v>
      </c>
      <c r="S401" s="6" t="s">
        <v>26</v>
      </c>
      <c r="T401" s="6" t="s">
        <v>17</v>
      </c>
      <c r="U401" s="6" t="s">
        <v>19</v>
      </c>
      <c r="V401" s="6" t="s">
        <v>28</v>
      </c>
      <c r="W401" s="6" t="s">
        <v>17</v>
      </c>
      <c r="X401" s="6" t="s">
        <v>1138</v>
      </c>
      <c r="Y401" s="4">
        <f t="shared" si="18"/>
        <v>0</v>
      </c>
      <c r="Z401" s="4">
        <f t="shared" si="19"/>
        <v>7.7100000000000017</v>
      </c>
      <c r="AM401" s="4">
        <f>VLOOKUP("m2Th", Sheet2!$A$2:$I$18, MATCH(P401, Sheet2!$A$1:$I$1, 0), FALSE)</f>
        <v>1.78</v>
      </c>
      <c r="AN401" s="4">
        <f>VLOOKUP("chemTh", Sheet2!$A$2:$I$18, MATCH(Q401, Sheet2!$A$1:$I$1, 0), FALSE)</f>
        <v>1.17</v>
      </c>
      <c r="AO401" s="4">
        <f>VLOOKUP("chemPr", Sheet2!$A$2:$I$18, MATCH(R401, Sheet2!$A$1:$I$1, 0), FALSE)</f>
        <v>0.44</v>
      </c>
      <c r="AP401" s="4">
        <f>VLOOKUP("ppsTh", Sheet2!$A$2:$I$18, MATCH(S401, Sheet2!$A$1:$I$1, 0), FALSE)</f>
        <v>1</v>
      </c>
      <c r="AQ401" s="4">
        <f>VLOOKUP("ppsPr", Sheet2!$A$2:$I$18, MATCH(T401, Sheet2!$A$1:$I$1, 0), FALSE)</f>
        <v>0.44</v>
      </c>
      <c r="AR401" s="4">
        <f>VLOOKUP("wmpPr", Sheet2!$A$2:$I$18, MATCH(U401, Sheet2!$A$1:$I$1, 0), FALSE)</f>
        <v>1.66</v>
      </c>
      <c r="AS401" s="4">
        <f>VLOOKUP("pcTh", Sheet2!$A$2:$I$18, MATCH(V401, Sheet2!$A$1:$I$1, 0), FALSE)</f>
        <v>0.78</v>
      </c>
      <c r="AT401" s="4">
        <f>VLOOKUP("pcPr", Sheet2!$A$2:$I$18, MATCH(W401, Sheet2!$A$1:$I$1, 0), FALSE)</f>
        <v>0.44</v>
      </c>
    </row>
    <row r="402" spans="1:46" x14ac:dyDescent="0.2">
      <c r="A402" s="5"/>
      <c r="B402" s="5" t="s">
        <v>2082</v>
      </c>
      <c r="C402" s="5" t="s">
        <v>1271</v>
      </c>
      <c r="D402" s="5" t="s">
        <v>1272</v>
      </c>
      <c r="E402" s="5" t="s">
        <v>16</v>
      </c>
      <c r="F402" s="5"/>
      <c r="G402" s="5"/>
      <c r="H402" s="5"/>
      <c r="I402" s="5"/>
      <c r="J402" s="5"/>
      <c r="K402" s="5"/>
      <c r="L402" s="5"/>
      <c r="M402" s="5"/>
      <c r="N402" s="5"/>
      <c r="P402" s="6" t="s">
        <v>26</v>
      </c>
      <c r="Q402" s="6" t="s">
        <v>29</v>
      </c>
      <c r="R402" s="6" t="s">
        <v>18</v>
      </c>
      <c r="S402" s="6" t="s">
        <v>17</v>
      </c>
      <c r="T402" s="6" t="s">
        <v>18</v>
      </c>
      <c r="U402" s="6" t="s">
        <v>19</v>
      </c>
      <c r="V402" s="6" t="s">
        <v>17</v>
      </c>
      <c r="W402" s="6" t="s">
        <v>18</v>
      </c>
      <c r="X402" s="6" t="s">
        <v>1138</v>
      </c>
      <c r="Y402" s="4">
        <f t="shared" si="18"/>
        <v>0</v>
      </c>
      <c r="Z402" s="4">
        <f t="shared" si="19"/>
        <v>7.38</v>
      </c>
      <c r="AM402" s="4">
        <f>VLOOKUP("m2Th", Sheet2!$A$2:$I$18, MATCH(P402, Sheet2!$A$1:$I$1, 0), FALSE)</f>
        <v>1.33</v>
      </c>
      <c r="AN402" s="4">
        <f>VLOOKUP("chemTh", Sheet2!$A$2:$I$18, MATCH(Q402, Sheet2!$A$1:$I$1, 0), FALSE)</f>
        <v>0.67</v>
      </c>
      <c r="AO402" s="4">
        <f>VLOOKUP("chemPr", Sheet2!$A$2:$I$18, MATCH(R402, Sheet2!$A$1:$I$1, 0), FALSE)</f>
        <v>0.5</v>
      </c>
      <c r="AP402" s="4">
        <f>VLOOKUP("ppsTh", Sheet2!$A$2:$I$18, MATCH(S402, Sheet2!$A$1:$I$1, 0), FALSE)</f>
        <v>1.33</v>
      </c>
      <c r="AQ402" s="4">
        <f>VLOOKUP("ppsPr", Sheet2!$A$2:$I$18, MATCH(T402, Sheet2!$A$1:$I$1, 0), FALSE)</f>
        <v>0.5</v>
      </c>
      <c r="AR402" s="4">
        <f>VLOOKUP("wmpPr", Sheet2!$A$2:$I$18, MATCH(U402, Sheet2!$A$1:$I$1, 0), FALSE)</f>
        <v>1.66</v>
      </c>
      <c r="AS402" s="4">
        <f>VLOOKUP("pcTh", Sheet2!$A$2:$I$18, MATCH(V402, Sheet2!$A$1:$I$1, 0), FALSE)</f>
        <v>0.89</v>
      </c>
      <c r="AT402" s="4">
        <f>VLOOKUP("pcPr", Sheet2!$A$2:$I$18, MATCH(W402, Sheet2!$A$1:$I$1, 0), FALSE)</f>
        <v>0.5</v>
      </c>
    </row>
    <row r="403" spans="1:46" x14ac:dyDescent="0.2">
      <c r="A403" s="5"/>
      <c r="B403" s="5" t="s">
        <v>2083</v>
      </c>
      <c r="C403" s="5" t="s">
        <v>1273</v>
      </c>
      <c r="D403" s="5" t="s">
        <v>1274</v>
      </c>
      <c r="E403" s="5" t="s">
        <v>16</v>
      </c>
      <c r="F403" s="5"/>
      <c r="G403" s="5"/>
      <c r="H403" s="5"/>
      <c r="I403" s="5"/>
      <c r="J403" s="5"/>
      <c r="K403" s="5"/>
      <c r="L403" s="5"/>
      <c r="M403" s="5"/>
      <c r="N403" s="5"/>
      <c r="P403" s="6" t="s">
        <v>27</v>
      </c>
      <c r="Q403" s="6" t="s">
        <v>27</v>
      </c>
      <c r="R403" s="6" t="s">
        <v>17</v>
      </c>
      <c r="S403" s="6" t="s">
        <v>29</v>
      </c>
      <c r="T403" s="6" t="s">
        <v>17</v>
      </c>
      <c r="U403" s="6" t="s">
        <v>19</v>
      </c>
      <c r="V403" s="6" t="s">
        <v>45</v>
      </c>
      <c r="W403" s="6" t="s">
        <v>18</v>
      </c>
      <c r="X403" s="6" t="s">
        <v>1138</v>
      </c>
      <c r="Y403" s="4">
        <f t="shared" si="18"/>
        <v>0</v>
      </c>
      <c r="Z403" s="4">
        <f t="shared" si="19"/>
        <v>4.2699999999999996</v>
      </c>
      <c r="AM403" s="4">
        <f>VLOOKUP("m2Th", Sheet2!$A$2:$I$18, MATCH(P403, Sheet2!$A$1:$I$1, 0), FALSE)</f>
        <v>0</v>
      </c>
      <c r="AN403" s="4">
        <f>VLOOKUP("chemTh", Sheet2!$A$2:$I$18, MATCH(Q403, Sheet2!$A$1:$I$1, 0), FALSE)</f>
        <v>0</v>
      </c>
      <c r="AO403" s="4">
        <f>VLOOKUP("chemPr", Sheet2!$A$2:$I$18, MATCH(R403, Sheet2!$A$1:$I$1, 0), FALSE)</f>
        <v>0.44</v>
      </c>
      <c r="AP403" s="4">
        <f>VLOOKUP("ppsTh", Sheet2!$A$2:$I$18, MATCH(S403, Sheet2!$A$1:$I$1, 0), FALSE)</f>
        <v>0.67</v>
      </c>
      <c r="AQ403" s="4">
        <f>VLOOKUP("ppsPr", Sheet2!$A$2:$I$18, MATCH(T403, Sheet2!$A$1:$I$1, 0), FALSE)</f>
        <v>0.44</v>
      </c>
      <c r="AR403" s="4">
        <f>VLOOKUP("wmpPr", Sheet2!$A$2:$I$18, MATCH(U403, Sheet2!$A$1:$I$1, 0), FALSE)</f>
        <v>1.66</v>
      </c>
      <c r="AS403" s="4">
        <f>VLOOKUP("pcTh", Sheet2!$A$2:$I$18, MATCH(V403, Sheet2!$A$1:$I$1, 0), FALSE)</f>
        <v>0.56000000000000005</v>
      </c>
      <c r="AT403" s="4">
        <f>VLOOKUP("pcPr", Sheet2!$A$2:$I$18, MATCH(W403, Sheet2!$A$1:$I$1, 0), FALSE)</f>
        <v>0.5</v>
      </c>
    </row>
    <row r="404" spans="1:46" x14ac:dyDescent="0.2">
      <c r="A404" s="5"/>
      <c r="B404" s="5" t="s">
        <v>2085</v>
      </c>
      <c r="C404" s="5" t="s">
        <v>1275</v>
      </c>
      <c r="D404" s="5" t="s">
        <v>1276</v>
      </c>
      <c r="E404" s="5" t="s">
        <v>16</v>
      </c>
      <c r="F404" s="5"/>
      <c r="G404" s="5"/>
      <c r="H404" s="5"/>
      <c r="I404" s="5"/>
      <c r="J404" s="5"/>
      <c r="K404" s="5"/>
      <c r="L404" s="5"/>
      <c r="M404" s="5"/>
      <c r="N404" s="5"/>
      <c r="P404" s="6" t="s">
        <v>28</v>
      </c>
      <c r="Q404" s="6" t="s">
        <v>28</v>
      </c>
      <c r="R404" s="6" t="s">
        <v>17</v>
      </c>
      <c r="S404" s="6" t="s">
        <v>17</v>
      </c>
      <c r="T404" s="6" t="s">
        <v>18</v>
      </c>
      <c r="U404" s="6" t="s">
        <v>17</v>
      </c>
      <c r="V404" s="6" t="s">
        <v>29</v>
      </c>
      <c r="W404" s="6" t="s">
        <v>17</v>
      </c>
      <c r="X404" s="6" t="s">
        <v>1138</v>
      </c>
      <c r="Y404" s="4">
        <f t="shared" si="18"/>
        <v>0</v>
      </c>
      <c r="Z404" s="4">
        <f t="shared" si="19"/>
        <v>7.2100000000000009</v>
      </c>
      <c r="AM404" s="4">
        <f>VLOOKUP("m2Th", Sheet2!$A$2:$I$18, MATCH(P404, Sheet2!$A$1:$I$1, 0), FALSE)</f>
        <v>1.56</v>
      </c>
      <c r="AN404" s="4">
        <f>VLOOKUP("chemTh", Sheet2!$A$2:$I$18, MATCH(Q404, Sheet2!$A$1:$I$1, 0), FALSE)</f>
        <v>1.17</v>
      </c>
      <c r="AO404" s="4">
        <f>VLOOKUP("chemPr", Sheet2!$A$2:$I$18, MATCH(R404, Sheet2!$A$1:$I$1, 0), FALSE)</f>
        <v>0.44</v>
      </c>
      <c r="AP404" s="4">
        <f>VLOOKUP("ppsTh", Sheet2!$A$2:$I$18, MATCH(S404, Sheet2!$A$1:$I$1, 0), FALSE)</f>
        <v>1.33</v>
      </c>
      <c r="AQ404" s="4">
        <f>VLOOKUP("ppsPr", Sheet2!$A$2:$I$18, MATCH(T404, Sheet2!$A$1:$I$1, 0), FALSE)</f>
        <v>0.5</v>
      </c>
      <c r="AR404" s="4">
        <f>VLOOKUP("wmpPr", Sheet2!$A$2:$I$18, MATCH(U404, Sheet2!$A$1:$I$1, 0), FALSE)</f>
        <v>1.33</v>
      </c>
      <c r="AS404" s="4">
        <f>VLOOKUP("pcTh", Sheet2!$A$2:$I$18, MATCH(V404, Sheet2!$A$1:$I$1, 0), FALSE)</f>
        <v>0.44</v>
      </c>
      <c r="AT404" s="4">
        <f>VLOOKUP("pcPr", Sheet2!$A$2:$I$18, MATCH(W404, Sheet2!$A$1:$I$1, 0), FALSE)</f>
        <v>0.44</v>
      </c>
    </row>
    <row r="405" spans="1:46" x14ac:dyDescent="0.2">
      <c r="A405" s="5"/>
      <c r="B405" s="5" t="s">
        <v>2086</v>
      </c>
      <c r="C405" s="5" t="s">
        <v>1277</v>
      </c>
      <c r="D405" s="5" t="s">
        <v>1278</v>
      </c>
      <c r="E405" s="5" t="s">
        <v>16</v>
      </c>
      <c r="F405" s="5"/>
      <c r="G405" s="5"/>
      <c r="H405" s="5"/>
      <c r="I405" s="5"/>
      <c r="J405" s="5"/>
      <c r="K405" s="5"/>
      <c r="L405" s="5"/>
      <c r="M405" s="5"/>
      <c r="N405" s="5"/>
      <c r="P405" s="6" t="s">
        <v>29</v>
      </c>
      <c r="Q405" s="6" t="s">
        <v>28</v>
      </c>
      <c r="R405" s="6" t="s">
        <v>18</v>
      </c>
      <c r="S405" s="6" t="s">
        <v>26</v>
      </c>
      <c r="T405" s="6" t="s">
        <v>1140</v>
      </c>
      <c r="U405" s="9"/>
      <c r="V405" s="6" t="s">
        <v>27</v>
      </c>
      <c r="W405" s="6" t="s">
        <v>28</v>
      </c>
      <c r="X405" s="6" t="s">
        <v>1138</v>
      </c>
      <c r="Y405" s="4">
        <f t="shared" si="18"/>
        <v>0</v>
      </c>
      <c r="Z405" s="4" t="e">
        <f t="shared" si="19"/>
        <v>#N/A</v>
      </c>
      <c r="AM405" s="4">
        <f>VLOOKUP("m2Th", Sheet2!$A$2:$I$18, MATCH(P405, Sheet2!$A$1:$I$1, 0), FALSE)</f>
        <v>0.89</v>
      </c>
      <c r="AN405" s="4">
        <f>VLOOKUP("chemTh", Sheet2!$A$2:$I$18, MATCH(Q405, Sheet2!$A$1:$I$1, 0), FALSE)</f>
        <v>1.17</v>
      </c>
      <c r="AO405" s="4">
        <f>VLOOKUP("chemPr", Sheet2!$A$2:$I$18, MATCH(R405, Sheet2!$A$1:$I$1, 0), FALSE)</f>
        <v>0.5</v>
      </c>
      <c r="AP405" s="4">
        <f>VLOOKUP("ppsTh", Sheet2!$A$2:$I$18, MATCH(S405, Sheet2!$A$1:$I$1, 0), FALSE)</f>
        <v>1</v>
      </c>
      <c r="AQ405" s="4" t="e">
        <f>VLOOKUP("ppsPr", Sheet2!$A$2:$I$18, MATCH(T405, Sheet2!$A$1:$I$1, 0), FALSE)</f>
        <v>#N/A</v>
      </c>
      <c r="AR405" s="4" t="e">
        <f>VLOOKUP("wmpPr", Sheet2!$A$2:$I$18, MATCH(U405, Sheet2!$A$1:$I$1, 0), FALSE)</f>
        <v>#N/A</v>
      </c>
      <c r="AS405" s="4">
        <f>VLOOKUP("pcTh", Sheet2!$A$2:$I$18, MATCH(V405, Sheet2!$A$1:$I$1, 0), FALSE)</f>
        <v>0</v>
      </c>
      <c r="AT405" s="4">
        <f>VLOOKUP("pcPr", Sheet2!$A$2:$I$18, MATCH(W405, Sheet2!$A$1:$I$1, 0), FALSE)</f>
        <v>0.39</v>
      </c>
    </row>
    <row r="406" spans="1:46" ht="20.399999999999999" x14ac:dyDescent="0.2">
      <c r="A406" s="5"/>
      <c r="B406" s="5" t="s">
        <v>1279</v>
      </c>
      <c r="C406" s="5" t="s">
        <v>1280</v>
      </c>
      <c r="D406" s="5" t="s">
        <v>1281</v>
      </c>
      <c r="E406" s="5" t="s">
        <v>16</v>
      </c>
      <c r="F406" s="5"/>
      <c r="G406" s="5"/>
      <c r="H406" s="5"/>
      <c r="I406" s="5"/>
      <c r="J406" s="5"/>
      <c r="K406" s="5"/>
      <c r="L406" s="5"/>
      <c r="M406" s="5"/>
      <c r="N406" s="5"/>
      <c r="P406" s="6" t="s">
        <v>19</v>
      </c>
      <c r="Q406" s="6" t="s">
        <v>18</v>
      </c>
      <c r="R406" s="6" t="s">
        <v>19</v>
      </c>
      <c r="S406" s="6" t="s">
        <v>19</v>
      </c>
      <c r="T406" s="6" t="s">
        <v>19</v>
      </c>
      <c r="U406" s="6" t="s">
        <v>18</v>
      </c>
      <c r="V406" s="6" t="s">
        <v>18</v>
      </c>
      <c r="W406" s="6" t="s">
        <v>19</v>
      </c>
      <c r="X406" s="6" t="s">
        <v>1138</v>
      </c>
      <c r="Y406" s="4">
        <f t="shared" si="18"/>
        <v>0</v>
      </c>
      <c r="Z406" s="4">
        <f t="shared" si="19"/>
        <v>9.56</v>
      </c>
      <c r="AM406" s="4">
        <f>VLOOKUP("m2Th", Sheet2!$A$2:$I$18, MATCH(P406, Sheet2!$A$1:$I$1, 0), FALSE)</f>
        <v>2.2200000000000002</v>
      </c>
      <c r="AN406" s="4">
        <f>VLOOKUP("chemTh", Sheet2!$A$2:$I$18, MATCH(Q406, Sheet2!$A$1:$I$1, 0), FALSE)</f>
        <v>1.5</v>
      </c>
      <c r="AO406" s="4">
        <f>VLOOKUP("chemPr", Sheet2!$A$2:$I$18, MATCH(R406, Sheet2!$A$1:$I$1, 0), FALSE)</f>
        <v>0.56000000000000005</v>
      </c>
      <c r="AP406" s="4">
        <f>VLOOKUP("ppsTh", Sheet2!$A$2:$I$18, MATCH(S406, Sheet2!$A$1:$I$1, 0), FALSE)</f>
        <v>1.67</v>
      </c>
      <c r="AQ406" s="4">
        <f>VLOOKUP("ppsPr", Sheet2!$A$2:$I$18, MATCH(T406, Sheet2!$A$1:$I$1, 0), FALSE)</f>
        <v>0.56000000000000005</v>
      </c>
      <c r="AR406" s="4">
        <f>VLOOKUP("wmpPr", Sheet2!$A$2:$I$18, MATCH(U406, Sheet2!$A$1:$I$1, 0), FALSE)</f>
        <v>1.5</v>
      </c>
      <c r="AS406" s="4">
        <f>VLOOKUP("pcTh", Sheet2!$A$2:$I$18, MATCH(V406, Sheet2!$A$1:$I$1, 0), FALSE)</f>
        <v>1</v>
      </c>
      <c r="AT406" s="4">
        <f>VLOOKUP("pcPr", Sheet2!$A$2:$I$18, MATCH(W406, Sheet2!$A$1:$I$1, 0), FALSE)</f>
        <v>0.55000000000000004</v>
      </c>
    </row>
    <row r="407" spans="1:46" x14ac:dyDescent="0.2">
      <c r="A407" s="5"/>
      <c r="B407" s="5" t="s">
        <v>1282</v>
      </c>
      <c r="C407" s="5" t="s">
        <v>1283</v>
      </c>
      <c r="D407" s="5" t="s">
        <v>1284</v>
      </c>
      <c r="E407" s="5" t="s">
        <v>16</v>
      </c>
      <c r="F407" s="5"/>
      <c r="G407" s="5"/>
      <c r="H407" s="5"/>
      <c r="I407" s="5"/>
      <c r="J407" s="5"/>
      <c r="K407" s="5"/>
      <c r="L407" s="5"/>
      <c r="M407" s="5"/>
      <c r="N407" s="5"/>
      <c r="P407" s="6" t="s">
        <v>18</v>
      </c>
      <c r="Q407" s="6" t="s">
        <v>17</v>
      </c>
      <c r="R407" s="6" t="s">
        <v>18</v>
      </c>
      <c r="S407" s="6" t="s">
        <v>19</v>
      </c>
      <c r="T407" s="6" t="s">
        <v>19</v>
      </c>
      <c r="U407" s="6" t="s">
        <v>18</v>
      </c>
      <c r="V407" s="6" t="s">
        <v>17</v>
      </c>
      <c r="W407" s="6" t="s">
        <v>19</v>
      </c>
      <c r="X407" s="6" t="s">
        <v>1138</v>
      </c>
      <c r="Y407" s="4">
        <f t="shared" si="18"/>
        <v>0</v>
      </c>
      <c r="Z407" s="4">
        <f t="shared" si="19"/>
        <v>9.0000000000000018</v>
      </c>
      <c r="AM407" s="4">
        <f>VLOOKUP("m2Th", Sheet2!$A$2:$I$18, MATCH(P407, Sheet2!$A$1:$I$1, 0), FALSE)</f>
        <v>2</v>
      </c>
      <c r="AN407" s="4">
        <f>VLOOKUP("chemTh", Sheet2!$A$2:$I$18, MATCH(Q407, Sheet2!$A$1:$I$1, 0), FALSE)</f>
        <v>1.33</v>
      </c>
      <c r="AO407" s="4">
        <f>VLOOKUP("chemPr", Sheet2!$A$2:$I$18, MATCH(R407, Sheet2!$A$1:$I$1, 0), FALSE)</f>
        <v>0.5</v>
      </c>
      <c r="AP407" s="4">
        <f>VLOOKUP("ppsTh", Sheet2!$A$2:$I$18, MATCH(S407, Sheet2!$A$1:$I$1, 0), FALSE)</f>
        <v>1.67</v>
      </c>
      <c r="AQ407" s="4">
        <f>VLOOKUP("ppsPr", Sheet2!$A$2:$I$18, MATCH(T407, Sheet2!$A$1:$I$1, 0), FALSE)</f>
        <v>0.56000000000000005</v>
      </c>
      <c r="AR407" s="4">
        <f>VLOOKUP("wmpPr", Sheet2!$A$2:$I$18, MATCH(U407, Sheet2!$A$1:$I$1, 0), FALSE)</f>
        <v>1.5</v>
      </c>
      <c r="AS407" s="4">
        <f>VLOOKUP("pcTh", Sheet2!$A$2:$I$18, MATCH(V407, Sheet2!$A$1:$I$1, 0), FALSE)</f>
        <v>0.89</v>
      </c>
      <c r="AT407" s="4">
        <f>VLOOKUP("pcPr", Sheet2!$A$2:$I$18, MATCH(W407, Sheet2!$A$1:$I$1, 0), FALSE)</f>
        <v>0.55000000000000004</v>
      </c>
    </row>
    <row r="408" spans="1:46" x14ac:dyDescent="0.2">
      <c r="A408" s="5"/>
      <c r="B408" s="5" t="s">
        <v>1285</v>
      </c>
      <c r="C408" s="5" t="s">
        <v>1286</v>
      </c>
      <c r="D408" s="5" t="s">
        <v>1287</v>
      </c>
      <c r="E408" s="5" t="s">
        <v>16</v>
      </c>
      <c r="F408" s="5"/>
      <c r="G408" s="5"/>
      <c r="H408" s="5"/>
      <c r="I408" s="5"/>
      <c r="J408" s="5"/>
      <c r="K408" s="5"/>
      <c r="L408" s="5"/>
      <c r="M408" s="5"/>
      <c r="N408" s="5"/>
      <c r="P408" s="6" t="s">
        <v>17</v>
      </c>
      <c r="Q408" s="6" t="s">
        <v>28</v>
      </c>
      <c r="R408" s="6" t="s">
        <v>17</v>
      </c>
      <c r="S408" s="6" t="s">
        <v>17</v>
      </c>
      <c r="T408" s="6" t="s">
        <v>17</v>
      </c>
      <c r="U408" s="6" t="s">
        <v>19</v>
      </c>
      <c r="V408" s="6" t="s">
        <v>28</v>
      </c>
      <c r="W408" s="6" t="s">
        <v>18</v>
      </c>
      <c r="X408" s="6" t="s">
        <v>1138</v>
      </c>
      <c r="Y408" s="4">
        <f t="shared" si="18"/>
        <v>0</v>
      </c>
      <c r="Z408" s="4">
        <f t="shared" si="19"/>
        <v>8.1000000000000014</v>
      </c>
      <c r="AM408" s="4">
        <f>VLOOKUP("m2Th", Sheet2!$A$2:$I$18, MATCH(P408, Sheet2!$A$1:$I$1, 0), FALSE)</f>
        <v>1.78</v>
      </c>
      <c r="AN408" s="4">
        <f>VLOOKUP("chemTh", Sheet2!$A$2:$I$18, MATCH(Q408, Sheet2!$A$1:$I$1, 0), FALSE)</f>
        <v>1.17</v>
      </c>
      <c r="AO408" s="4">
        <f>VLOOKUP("chemPr", Sheet2!$A$2:$I$18, MATCH(R408, Sheet2!$A$1:$I$1, 0), FALSE)</f>
        <v>0.44</v>
      </c>
      <c r="AP408" s="4">
        <f>VLOOKUP("ppsTh", Sheet2!$A$2:$I$18, MATCH(S408, Sheet2!$A$1:$I$1, 0), FALSE)</f>
        <v>1.33</v>
      </c>
      <c r="AQ408" s="4">
        <f>VLOOKUP("ppsPr", Sheet2!$A$2:$I$18, MATCH(T408, Sheet2!$A$1:$I$1, 0), FALSE)</f>
        <v>0.44</v>
      </c>
      <c r="AR408" s="4">
        <f>VLOOKUP("wmpPr", Sheet2!$A$2:$I$18, MATCH(U408, Sheet2!$A$1:$I$1, 0), FALSE)</f>
        <v>1.66</v>
      </c>
      <c r="AS408" s="4">
        <f>VLOOKUP("pcTh", Sheet2!$A$2:$I$18, MATCH(V408, Sheet2!$A$1:$I$1, 0), FALSE)</f>
        <v>0.78</v>
      </c>
      <c r="AT408" s="4">
        <f>VLOOKUP("pcPr", Sheet2!$A$2:$I$18, MATCH(W408, Sheet2!$A$1:$I$1, 0), FALSE)</f>
        <v>0.5</v>
      </c>
    </row>
    <row r="409" spans="1:46" x14ac:dyDescent="0.2">
      <c r="A409" s="5"/>
      <c r="B409" s="5" t="s">
        <v>1288</v>
      </c>
      <c r="C409" s="5" t="s">
        <v>1289</v>
      </c>
      <c r="D409" s="5" t="s">
        <v>1290</v>
      </c>
      <c r="E409" s="5" t="s">
        <v>16</v>
      </c>
      <c r="F409" s="5"/>
      <c r="G409" s="5"/>
      <c r="H409" s="5"/>
      <c r="I409" s="5"/>
      <c r="J409" s="5"/>
      <c r="K409" s="5"/>
      <c r="L409" s="5"/>
      <c r="M409" s="5"/>
      <c r="N409" s="5"/>
      <c r="P409" s="6" t="s">
        <v>17</v>
      </c>
      <c r="Q409" s="6" t="s">
        <v>28</v>
      </c>
      <c r="R409" s="6" t="s">
        <v>17</v>
      </c>
      <c r="S409" s="6" t="s">
        <v>18</v>
      </c>
      <c r="T409" s="6" t="s">
        <v>18</v>
      </c>
      <c r="U409" s="6" t="s">
        <v>18</v>
      </c>
      <c r="V409" s="6" t="s">
        <v>17</v>
      </c>
      <c r="W409" s="6" t="s">
        <v>18</v>
      </c>
      <c r="X409" s="6" t="s">
        <v>1138</v>
      </c>
      <c r="Y409" s="4">
        <f t="shared" si="18"/>
        <v>0</v>
      </c>
      <c r="Z409" s="4">
        <f t="shared" si="19"/>
        <v>8.2800000000000011</v>
      </c>
      <c r="AM409" s="4">
        <f>VLOOKUP("m2Th", Sheet2!$A$2:$I$18, MATCH(P409, Sheet2!$A$1:$I$1, 0), FALSE)</f>
        <v>1.78</v>
      </c>
      <c r="AN409" s="4">
        <f>VLOOKUP("chemTh", Sheet2!$A$2:$I$18, MATCH(Q409, Sheet2!$A$1:$I$1, 0), FALSE)</f>
        <v>1.17</v>
      </c>
      <c r="AO409" s="4">
        <f>VLOOKUP("chemPr", Sheet2!$A$2:$I$18, MATCH(R409, Sheet2!$A$1:$I$1, 0), FALSE)</f>
        <v>0.44</v>
      </c>
      <c r="AP409" s="4">
        <f>VLOOKUP("ppsTh", Sheet2!$A$2:$I$18, MATCH(S409, Sheet2!$A$1:$I$1, 0), FALSE)</f>
        <v>1.5</v>
      </c>
      <c r="AQ409" s="4">
        <f>VLOOKUP("ppsPr", Sheet2!$A$2:$I$18, MATCH(T409, Sheet2!$A$1:$I$1, 0), FALSE)</f>
        <v>0.5</v>
      </c>
      <c r="AR409" s="4">
        <f>VLOOKUP("wmpPr", Sheet2!$A$2:$I$18, MATCH(U409, Sheet2!$A$1:$I$1, 0), FALSE)</f>
        <v>1.5</v>
      </c>
      <c r="AS409" s="4">
        <f>VLOOKUP("pcTh", Sheet2!$A$2:$I$18, MATCH(V409, Sheet2!$A$1:$I$1, 0), FALSE)</f>
        <v>0.89</v>
      </c>
      <c r="AT409" s="4">
        <f>VLOOKUP("pcPr", Sheet2!$A$2:$I$18, MATCH(W409, Sheet2!$A$1:$I$1, 0), FALSE)</f>
        <v>0.5</v>
      </c>
    </row>
    <row r="410" spans="1:46" x14ac:dyDescent="0.2">
      <c r="A410" s="5"/>
      <c r="B410" s="5" t="s">
        <v>1291</v>
      </c>
      <c r="C410" s="5" t="s">
        <v>1292</v>
      </c>
      <c r="D410" s="5" t="s">
        <v>1293</v>
      </c>
      <c r="E410" s="5" t="s">
        <v>16</v>
      </c>
      <c r="F410" s="5"/>
      <c r="G410" s="5"/>
      <c r="H410" s="5"/>
      <c r="I410" s="5"/>
      <c r="J410" s="5"/>
      <c r="K410" s="5"/>
      <c r="L410" s="5"/>
      <c r="M410" s="5"/>
      <c r="N410" s="5"/>
      <c r="P410" s="6" t="s">
        <v>27</v>
      </c>
      <c r="Q410" s="6" t="s">
        <v>27</v>
      </c>
      <c r="R410" s="6" t="s">
        <v>17</v>
      </c>
      <c r="S410" s="6" t="s">
        <v>28</v>
      </c>
      <c r="T410" s="6" t="s">
        <v>17</v>
      </c>
      <c r="U410" s="6" t="s">
        <v>28</v>
      </c>
      <c r="V410" s="6" t="s">
        <v>28</v>
      </c>
      <c r="W410" s="6" t="s">
        <v>28</v>
      </c>
      <c r="X410" s="6" t="s">
        <v>1138</v>
      </c>
      <c r="Y410" s="4">
        <f t="shared" si="18"/>
        <v>0</v>
      </c>
      <c r="Z410" s="4">
        <f t="shared" si="19"/>
        <v>4.3899999999999997</v>
      </c>
      <c r="AM410" s="4">
        <f>VLOOKUP("m2Th", Sheet2!$A$2:$I$18, MATCH(P410, Sheet2!$A$1:$I$1, 0), FALSE)</f>
        <v>0</v>
      </c>
      <c r="AN410" s="4">
        <f>VLOOKUP("chemTh", Sheet2!$A$2:$I$18, MATCH(Q410, Sheet2!$A$1:$I$1, 0), FALSE)</f>
        <v>0</v>
      </c>
      <c r="AO410" s="4">
        <f>VLOOKUP("chemPr", Sheet2!$A$2:$I$18, MATCH(R410, Sheet2!$A$1:$I$1, 0), FALSE)</f>
        <v>0.44</v>
      </c>
      <c r="AP410" s="4">
        <f>VLOOKUP("ppsTh", Sheet2!$A$2:$I$18, MATCH(S410, Sheet2!$A$1:$I$1, 0), FALSE)</f>
        <v>1.17</v>
      </c>
      <c r="AQ410" s="4">
        <f>VLOOKUP("ppsPr", Sheet2!$A$2:$I$18, MATCH(T410, Sheet2!$A$1:$I$1, 0), FALSE)</f>
        <v>0.44</v>
      </c>
      <c r="AR410" s="4">
        <f>VLOOKUP("wmpPr", Sheet2!$A$2:$I$18, MATCH(U410, Sheet2!$A$1:$I$1, 0), FALSE)</f>
        <v>1.17</v>
      </c>
      <c r="AS410" s="4">
        <f>VLOOKUP("pcTh", Sheet2!$A$2:$I$18, MATCH(V410, Sheet2!$A$1:$I$1, 0), FALSE)</f>
        <v>0.78</v>
      </c>
      <c r="AT410" s="4">
        <f>VLOOKUP("pcPr", Sheet2!$A$2:$I$18, MATCH(W410, Sheet2!$A$1:$I$1, 0), FALSE)</f>
        <v>0.39</v>
      </c>
    </row>
    <row r="411" spans="1:46" x14ac:dyDescent="0.2">
      <c r="A411" s="5"/>
      <c r="B411" s="5" t="s">
        <v>1294</v>
      </c>
      <c r="C411" s="5" t="s">
        <v>1295</v>
      </c>
      <c r="D411" s="5" t="s">
        <v>1296</v>
      </c>
      <c r="E411" s="5" t="s">
        <v>16</v>
      </c>
      <c r="F411" s="5"/>
      <c r="G411" s="5"/>
      <c r="H411" s="5"/>
      <c r="I411" s="5"/>
      <c r="J411" s="5"/>
      <c r="K411" s="5"/>
      <c r="L411" s="5"/>
      <c r="M411" s="5"/>
      <c r="N411" s="5"/>
      <c r="P411" s="6" t="s">
        <v>18</v>
      </c>
      <c r="Q411" s="6" t="s">
        <v>18</v>
      </c>
      <c r="R411" s="6" t="s">
        <v>18</v>
      </c>
      <c r="S411" s="6" t="s">
        <v>18</v>
      </c>
      <c r="T411" s="6" t="s">
        <v>18</v>
      </c>
      <c r="U411" s="6" t="s">
        <v>19</v>
      </c>
      <c r="V411" s="6" t="s">
        <v>17</v>
      </c>
      <c r="W411" s="6" t="s">
        <v>17</v>
      </c>
      <c r="X411" s="6" t="s">
        <v>1138</v>
      </c>
      <c r="Y411" s="4">
        <f t="shared" si="18"/>
        <v>0</v>
      </c>
      <c r="Z411" s="4">
        <f t="shared" si="19"/>
        <v>8.99</v>
      </c>
      <c r="AM411" s="4">
        <f>VLOOKUP("m2Th", Sheet2!$A$2:$I$18, MATCH(P411, Sheet2!$A$1:$I$1, 0), FALSE)</f>
        <v>2</v>
      </c>
      <c r="AN411" s="4">
        <f>VLOOKUP("chemTh", Sheet2!$A$2:$I$18, MATCH(Q411, Sheet2!$A$1:$I$1, 0), FALSE)</f>
        <v>1.5</v>
      </c>
      <c r="AO411" s="4">
        <f>VLOOKUP("chemPr", Sheet2!$A$2:$I$18, MATCH(R411, Sheet2!$A$1:$I$1, 0), FALSE)</f>
        <v>0.5</v>
      </c>
      <c r="AP411" s="4">
        <f>VLOOKUP("ppsTh", Sheet2!$A$2:$I$18, MATCH(S411, Sheet2!$A$1:$I$1, 0), FALSE)</f>
        <v>1.5</v>
      </c>
      <c r="AQ411" s="4">
        <f>VLOOKUP("ppsPr", Sheet2!$A$2:$I$18, MATCH(T411, Sheet2!$A$1:$I$1, 0), FALSE)</f>
        <v>0.5</v>
      </c>
      <c r="AR411" s="4">
        <f>VLOOKUP("wmpPr", Sheet2!$A$2:$I$18, MATCH(U411, Sheet2!$A$1:$I$1, 0), FALSE)</f>
        <v>1.66</v>
      </c>
      <c r="AS411" s="4">
        <f>VLOOKUP("pcTh", Sheet2!$A$2:$I$18, MATCH(V411, Sheet2!$A$1:$I$1, 0), FALSE)</f>
        <v>0.89</v>
      </c>
      <c r="AT411" s="4">
        <f>VLOOKUP("pcPr", Sheet2!$A$2:$I$18, MATCH(W411, Sheet2!$A$1:$I$1, 0), FALSE)</f>
        <v>0.44</v>
      </c>
    </row>
    <row r="412" spans="1:46" x14ac:dyDescent="0.2">
      <c r="A412" s="5"/>
      <c r="B412" s="5" t="s">
        <v>1297</v>
      </c>
      <c r="C412" s="5" t="s">
        <v>1298</v>
      </c>
      <c r="D412" s="5" t="s">
        <v>1299</v>
      </c>
      <c r="E412" s="5" t="s">
        <v>16</v>
      </c>
      <c r="F412" s="5"/>
      <c r="G412" s="5"/>
      <c r="H412" s="5"/>
      <c r="I412" s="5"/>
      <c r="J412" s="5"/>
      <c r="K412" s="5"/>
      <c r="L412" s="5"/>
      <c r="M412" s="5"/>
      <c r="N412" s="5"/>
      <c r="P412" s="6" t="s">
        <v>18</v>
      </c>
      <c r="Q412" s="6" t="s">
        <v>18</v>
      </c>
      <c r="R412" s="6" t="s">
        <v>18</v>
      </c>
      <c r="S412" s="6" t="s">
        <v>19</v>
      </c>
      <c r="T412" s="6" t="s">
        <v>18</v>
      </c>
      <c r="U412" s="6" t="s">
        <v>17</v>
      </c>
      <c r="V412" s="6" t="s">
        <v>18</v>
      </c>
      <c r="W412" s="6" t="s">
        <v>19</v>
      </c>
      <c r="X412" s="6" t="s">
        <v>1138</v>
      </c>
      <c r="Y412" s="4">
        <f t="shared" si="18"/>
        <v>0</v>
      </c>
      <c r="Z412" s="4">
        <f t="shared" si="19"/>
        <v>9.0500000000000007</v>
      </c>
      <c r="AM412" s="4">
        <f>VLOOKUP("m2Th", Sheet2!$A$2:$I$18, MATCH(P412, Sheet2!$A$1:$I$1, 0), FALSE)</f>
        <v>2</v>
      </c>
      <c r="AN412" s="4">
        <f>VLOOKUP("chemTh", Sheet2!$A$2:$I$18, MATCH(Q412, Sheet2!$A$1:$I$1, 0), FALSE)</f>
        <v>1.5</v>
      </c>
      <c r="AO412" s="4">
        <f>VLOOKUP("chemPr", Sheet2!$A$2:$I$18, MATCH(R412, Sheet2!$A$1:$I$1, 0), FALSE)</f>
        <v>0.5</v>
      </c>
      <c r="AP412" s="4">
        <f>VLOOKUP("ppsTh", Sheet2!$A$2:$I$18, MATCH(S412, Sheet2!$A$1:$I$1, 0), FALSE)</f>
        <v>1.67</v>
      </c>
      <c r="AQ412" s="4">
        <f>VLOOKUP("ppsPr", Sheet2!$A$2:$I$18, MATCH(T412, Sheet2!$A$1:$I$1, 0), FALSE)</f>
        <v>0.5</v>
      </c>
      <c r="AR412" s="4">
        <f>VLOOKUP("wmpPr", Sheet2!$A$2:$I$18, MATCH(U412, Sheet2!$A$1:$I$1, 0), FALSE)</f>
        <v>1.33</v>
      </c>
      <c r="AS412" s="4">
        <f>VLOOKUP("pcTh", Sheet2!$A$2:$I$18, MATCH(V412, Sheet2!$A$1:$I$1, 0), FALSE)</f>
        <v>1</v>
      </c>
      <c r="AT412" s="4">
        <f>VLOOKUP("pcPr", Sheet2!$A$2:$I$18, MATCH(W412, Sheet2!$A$1:$I$1, 0), FALSE)</f>
        <v>0.55000000000000004</v>
      </c>
    </row>
    <row r="413" spans="1:46" x14ac:dyDescent="0.2">
      <c r="A413" s="5"/>
      <c r="B413" s="5" t="s">
        <v>1300</v>
      </c>
      <c r="C413" s="5" t="s">
        <v>1301</v>
      </c>
      <c r="D413" s="5" t="s">
        <v>1302</v>
      </c>
      <c r="E413" s="5" t="s">
        <v>16</v>
      </c>
      <c r="F413" s="5"/>
      <c r="G413" s="5"/>
      <c r="H413" s="5"/>
      <c r="I413" s="5"/>
      <c r="J413" s="5"/>
      <c r="K413" s="5"/>
      <c r="L413" s="5"/>
      <c r="M413" s="5"/>
      <c r="N413" s="5"/>
      <c r="P413" s="6" t="s">
        <v>18</v>
      </c>
      <c r="Q413" s="6" t="s">
        <v>18</v>
      </c>
      <c r="R413" s="6" t="s">
        <v>19</v>
      </c>
      <c r="S413" s="6" t="s">
        <v>19</v>
      </c>
      <c r="T413" s="6" t="s">
        <v>18</v>
      </c>
      <c r="U413" s="6" t="s">
        <v>19</v>
      </c>
      <c r="V413" s="6" t="s">
        <v>17</v>
      </c>
      <c r="W413" s="6" t="s">
        <v>17</v>
      </c>
      <c r="X413" s="6" t="s">
        <v>1138</v>
      </c>
      <c r="Y413" s="4">
        <f t="shared" si="18"/>
        <v>0</v>
      </c>
      <c r="Z413" s="4">
        <f t="shared" si="19"/>
        <v>9.2200000000000006</v>
      </c>
      <c r="AM413" s="4">
        <f>VLOOKUP("m2Th", Sheet2!$A$2:$I$18, MATCH(P413, Sheet2!$A$1:$I$1, 0), FALSE)</f>
        <v>2</v>
      </c>
      <c r="AN413" s="4">
        <f>VLOOKUP("chemTh", Sheet2!$A$2:$I$18, MATCH(Q413, Sheet2!$A$1:$I$1, 0), FALSE)</f>
        <v>1.5</v>
      </c>
      <c r="AO413" s="4">
        <f>VLOOKUP("chemPr", Sheet2!$A$2:$I$18, MATCH(R413, Sheet2!$A$1:$I$1, 0), FALSE)</f>
        <v>0.56000000000000005</v>
      </c>
      <c r="AP413" s="4">
        <f>VLOOKUP("ppsTh", Sheet2!$A$2:$I$18, MATCH(S413, Sheet2!$A$1:$I$1, 0), FALSE)</f>
        <v>1.67</v>
      </c>
      <c r="AQ413" s="4">
        <f>VLOOKUP("ppsPr", Sheet2!$A$2:$I$18, MATCH(T413, Sheet2!$A$1:$I$1, 0), FALSE)</f>
        <v>0.5</v>
      </c>
      <c r="AR413" s="4">
        <f>VLOOKUP("wmpPr", Sheet2!$A$2:$I$18, MATCH(U413, Sheet2!$A$1:$I$1, 0), FALSE)</f>
        <v>1.66</v>
      </c>
      <c r="AS413" s="4">
        <f>VLOOKUP("pcTh", Sheet2!$A$2:$I$18, MATCH(V413, Sheet2!$A$1:$I$1, 0), FALSE)</f>
        <v>0.89</v>
      </c>
      <c r="AT413" s="4">
        <f>VLOOKUP("pcPr", Sheet2!$A$2:$I$18, MATCH(W413, Sheet2!$A$1:$I$1, 0), FALSE)</f>
        <v>0.44</v>
      </c>
    </row>
    <row r="414" spans="1:46" x14ac:dyDescent="0.2">
      <c r="A414" s="5"/>
      <c r="B414" s="5" t="s">
        <v>1303</v>
      </c>
      <c r="C414" s="5" t="s">
        <v>1304</v>
      </c>
      <c r="D414" s="5" t="s">
        <v>1305</v>
      </c>
      <c r="E414" s="5" t="s">
        <v>16</v>
      </c>
      <c r="F414" s="5"/>
      <c r="G414" s="5"/>
      <c r="H414" s="5"/>
      <c r="I414" s="5"/>
      <c r="J414" s="5"/>
      <c r="K414" s="5"/>
      <c r="L414" s="5"/>
      <c r="M414" s="5"/>
      <c r="N414" s="5"/>
      <c r="P414" s="6" t="s">
        <v>18</v>
      </c>
      <c r="Q414" s="6" t="s">
        <v>17</v>
      </c>
      <c r="R414" s="6" t="s">
        <v>18</v>
      </c>
      <c r="S414" s="6" t="s">
        <v>17</v>
      </c>
      <c r="T414" s="6" t="s">
        <v>18</v>
      </c>
      <c r="U414" s="6" t="s">
        <v>17</v>
      </c>
      <c r="V414" s="6" t="s">
        <v>19</v>
      </c>
      <c r="W414" s="6" t="s">
        <v>19</v>
      </c>
      <c r="X414" s="6" t="s">
        <v>1138</v>
      </c>
      <c r="Y414" s="4">
        <f t="shared" si="18"/>
        <v>0</v>
      </c>
      <c r="Z414" s="4">
        <f t="shared" si="19"/>
        <v>8.65</v>
      </c>
      <c r="AM414" s="4">
        <f>VLOOKUP("m2Th", Sheet2!$A$2:$I$18, MATCH(P414, Sheet2!$A$1:$I$1, 0), FALSE)</f>
        <v>2</v>
      </c>
      <c r="AN414" s="4">
        <f>VLOOKUP("chemTh", Sheet2!$A$2:$I$18, MATCH(Q414, Sheet2!$A$1:$I$1, 0), FALSE)</f>
        <v>1.33</v>
      </c>
      <c r="AO414" s="4">
        <f>VLOOKUP("chemPr", Sheet2!$A$2:$I$18, MATCH(R414, Sheet2!$A$1:$I$1, 0), FALSE)</f>
        <v>0.5</v>
      </c>
      <c r="AP414" s="4">
        <f>VLOOKUP("ppsTh", Sheet2!$A$2:$I$18, MATCH(S414, Sheet2!$A$1:$I$1, 0), FALSE)</f>
        <v>1.33</v>
      </c>
      <c r="AQ414" s="4">
        <f>VLOOKUP("ppsPr", Sheet2!$A$2:$I$18, MATCH(T414, Sheet2!$A$1:$I$1, 0), FALSE)</f>
        <v>0.5</v>
      </c>
      <c r="AR414" s="4">
        <f>VLOOKUP("wmpPr", Sheet2!$A$2:$I$18, MATCH(U414, Sheet2!$A$1:$I$1, 0), FALSE)</f>
        <v>1.33</v>
      </c>
      <c r="AS414" s="4">
        <f>VLOOKUP("pcTh", Sheet2!$A$2:$I$18, MATCH(V414, Sheet2!$A$1:$I$1, 0), FALSE)</f>
        <v>1.1100000000000001</v>
      </c>
      <c r="AT414" s="4">
        <f>VLOOKUP("pcPr", Sheet2!$A$2:$I$18, MATCH(W414, Sheet2!$A$1:$I$1, 0), FALSE)</f>
        <v>0.55000000000000004</v>
      </c>
    </row>
    <row r="415" spans="1:46" x14ac:dyDescent="0.2">
      <c r="A415" s="5"/>
      <c r="B415" s="5" t="s">
        <v>1306</v>
      </c>
      <c r="C415" s="5" t="s">
        <v>1307</v>
      </c>
      <c r="D415" s="5" t="s">
        <v>1308</v>
      </c>
      <c r="E415" s="5" t="s">
        <v>16</v>
      </c>
      <c r="F415" s="5"/>
      <c r="G415" s="5"/>
      <c r="H415" s="5"/>
      <c r="I415" s="5"/>
      <c r="J415" s="5"/>
      <c r="K415" s="5"/>
      <c r="L415" s="5"/>
      <c r="M415" s="5"/>
      <c r="N415" s="5"/>
      <c r="P415" s="6" t="s">
        <v>26</v>
      </c>
      <c r="Q415" s="6" t="s">
        <v>17</v>
      </c>
      <c r="R415" s="6" t="s">
        <v>17</v>
      </c>
      <c r="S415" s="6" t="s">
        <v>17</v>
      </c>
      <c r="T415" s="6" t="s">
        <v>17</v>
      </c>
      <c r="U415" s="6" t="s">
        <v>17</v>
      </c>
      <c r="V415" s="6" t="s">
        <v>18</v>
      </c>
      <c r="W415" s="6" t="s">
        <v>18</v>
      </c>
      <c r="X415" s="6" t="s">
        <v>1138</v>
      </c>
      <c r="Y415" s="4">
        <f t="shared" si="18"/>
        <v>0</v>
      </c>
      <c r="Z415" s="4">
        <f t="shared" si="19"/>
        <v>7.7</v>
      </c>
      <c r="AM415" s="4">
        <f>VLOOKUP("m2Th", Sheet2!$A$2:$I$18, MATCH(P415, Sheet2!$A$1:$I$1, 0), FALSE)</f>
        <v>1.33</v>
      </c>
      <c r="AN415" s="4">
        <f>VLOOKUP("chemTh", Sheet2!$A$2:$I$18, MATCH(Q415, Sheet2!$A$1:$I$1, 0), FALSE)</f>
        <v>1.33</v>
      </c>
      <c r="AO415" s="4">
        <f>VLOOKUP("chemPr", Sheet2!$A$2:$I$18, MATCH(R415, Sheet2!$A$1:$I$1, 0), FALSE)</f>
        <v>0.44</v>
      </c>
      <c r="AP415" s="4">
        <f>VLOOKUP("ppsTh", Sheet2!$A$2:$I$18, MATCH(S415, Sheet2!$A$1:$I$1, 0), FALSE)</f>
        <v>1.33</v>
      </c>
      <c r="AQ415" s="4">
        <f>VLOOKUP("ppsPr", Sheet2!$A$2:$I$18, MATCH(T415, Sheet2!$A$1:$I$1, 0), FALSE)</f>
        <v>0.44</v>
      </c>
      <c r="AR415" s="4">
        <f>VLOOKUP("wmpPr", Sheet2!$A$2:$I$18, MATCH(U415, Sheet2!$A$1:$I$1, 0), FALSE)</f>
        <v>1.33</v>
      </c>
      <c r="AS415" s="4">
        <f>VLOOKUP("pcTh", Sheet2!$A$2:$I$18, MATCH(V415, Sheet2!$A$1:$I$1, 0), FALSE)</f>
        <v>1</v>
      </c>
      <c r="AT415" s="4">
        <f>VLOOKUP("pcPr", Sheet2!$A$2:$I$18, MATCH(W415, Sheet2!$A$1:$I$1, 0), FALSE)</f>
        <v>0.5</v>
      </c>
    </row>
    <row r="416" spans="1:46" x14ac:dyDescent="0.2">
      <c r="A416" s="5"/>
      <c r="B416" s="5" t="s">
        <v>1309</v>
      </c>
      <c r="C416" s="5" t="s">
        <v>1310</v>
      </c>
      <c r="D416" s="5" t="s">
        <v>1311</v>
      </c>
      <c r="E416" s="5" t="s">
        <v>16</v>
      </c>
      <c r="F416" s="5"/>
      <c r="G416" s="5"/>
      <c r="H416" s="5"/>
      <c r="I416" s="5"/>
      <c r="J416" s="5"/>
      <c r="K416" s="5"/>
      <c r="L416" s="5"/>
      <c r="M416" s="5"/>
      <c r="N416" s="5"/>
      <c r="P416" s="6" t="s">
        <v>19</v>
      </c>
      <c r="Q416" s="6" t="s">
        <v>18</v>
      </c>
      <c r="R416" s="6" t="s">
        <v>18</v>
      </c>
      <c r="S416" s="6" t="s">
        <v>19</v>
      </c>
      <c r="T416" s="6" t="s">
        <v>19</v>
      </c>
      <c r="U416" s="6" t="s">
        <v>19</v>
      </c>
      <c r="V416" s="6" t="s">
        <v>19</v>
      </c>
      <c r="W416" s="6" t="s">
        <v>18</v>
      </c>
      <c r="X416" s="6" t="s">
        <v>1138</v>
      </c>
      <c r="Y416" s="4">
        <f t="shared" si="18"/>
        <v>0</v>
      </c>
      <c r="Z416" s="4">
        <f t="shared" si="19"/>
        <v>9.7200000000000006</v>
      </c>
      <c r="AM416" s="4">
        <f>VLOOKUP("m2Th", Sheet2!$A$2:$I$18, MATCH(P416, Sheet2!$A$1:$I$1, 0), FALSE)</f>
        <v>2.2200000000000002</v>
      </c>
      <c r="AN416" s="4">
        <f>VLOOKUP("chemTh", Sheet2!$A$2:$I$18, MATCH(Q416, Sheet2!$A$1:$I$1, 0), FALSE)</f>
        <v>1.5</v>
      </c>
      <c r="AO416" s="4">
        <f>VLOOKUP("chemPr", Sheet2!$A$2:$I$18, MATCH(R416, Sheet2!$A$1:$I$1, 0), FALSE)</f>
        <v>0.5</v>
      </c>
      <c r="AP416" s="4">
        <f>VLOOKUP("ppsTh", Sheet2!$A$2:$I$18, MATCH(S416, Sheet2!$A$1:$I$1, 0), FALSE)</f>
        <v>1.67</v>
      </c>
      <c r="AQ416" s="4">
        <f>VLOOKUP("ppsPr", Sheet2!$A$2:$I$18, MATCH(T416, Sheet2!$A$1:$I$1, 0), FALSE)</f>
        <v>0.56000000000000005</v>
      </c>
      <c r="AR416" s="4">
        <f>VLOOKUP("wmpPr", Sheet2!$A$2:$I$18, MATCH(U416, Sheet2!$A$1:$I$1, 0), FALSE)</f>
        <v>1.66</v>
      </c>
      <c r="AS416" s="4">
        <f>VLOOKUP("pcTh", Sheet2!$A$2:$I$18, MATCH(V416, Sheet2!$A$1:$I$1, 0), FALSE)</f>
        <v>1.1100000000000001</v>
      </c>
      <c r="AT416" s="4">
        <f>VLOOKUP("pcPr", Sheet2!$A$2:$I$18, MATCH(W416, Sheet2!$A$1:$I$1, 0), FALSE)</f>
        <v>0.5</v>
      </c>
    </row>
    <row r="417" spans="1:46" x14ac:dyDescent="0.2">
      <c r="A417" s="5"/>
      <c r="B417" s="5" t="s">
        <v>1312</v>
      </c>
      <c r="C417" s="5" t="s">
        <v>1313</v>
      </c>
      <c r="D417" s="5" t="s">
        <v>1314</v>
      </c>
      <c r="E417" s="5" t="s">
        <v>16</v>
      </c>
      <c r="F417" s="5"/>
      <c r="G417" s="5"/>
      <c r="H417" s="5"/>
      <c r="I417" s="5"/>
      <c r="J417" s="5"/>
      <c r="K417" s="5"/>
      <c r="L417" s="5"/>
      <c r="M417" s="5"/>
      <c r="N417" s="5"/>
      <c r="P417" s="6" t="s">
        <v>19</v>
      </c>
      <c r="Q417" s="6" t="s">
        <v>18</v>
      </c>
      <c r="R417" s="6" t="s">
        <v>18</v>
      </c>
      <c r="S417" s="6" t="s">
        <v>19</v>
      </c>
      <c r="T417" s="6" t="s">
        <v>19</v>
      </c>
      <c r="U417" s="6" t="s">
        <v>17</v>
      </c>
      <c r="V417" s="6" t="s">
        <v>17</v>
      </c>
      <c r="W417" s="6" t="s">
        <v>18</v>
      </c>
      <c r="X417" s="6" t="s">
        <v>1138</v>
      </c>
      <c r="Y417" s="4">
        <f t="shared" si="18"/>
        <v>0</v>
      </c>
      <c r="Z417" s="4">
        <f t="shared" si="19"/>
        <v>9.1700000000000017</v>
      </c>
      <c r="AM417" s="4">
        <f>VLOOKUP("m2Th", Sheet2!$A$2:$I$18, MATCH(P417, Sheet2!$A$1:$I$1, 0), FALSE)</f>
        <v>2.2200000000000002</v>
      </c>
      <c r="AN417" s="4">
        <f>VLOOKUP("chemTh", Sheet2!$A$2:$I$18, MATCH(Q417, Sheet2!$A$1:$I$1, 0), FALSE)</f>
        <v>1.5</v>
      </c>
      <c r="AO417" s="4">
        <f>VLOOKUP("chemPr", Sheet2!$A$2:$I$18, MATCH(R417, Sheet2!$A$1:$I$1, 0), FALSE)</f>
        <v>0.5</v>
      </c>
      <c r="AP417" s="4">
        <f>VLOOKUP("ppsTh", Sheet2!$A$2:$I$18, MATCH(S417, Sheet2!$A$1:$I$1, 0), FALSE)</f>
        <v>1.67</v>
      </c>
      <c r="AQ417" s="4">
        <f>VLOOKUP("ppsPr", Sheet2!$A$2:$I$18, MATCH(T417, Sheet2!$A$1:$I$1, 0), FALSE)</f>
        <v>0.56000000000000005</v>
      </c>
      <c r="AR417" s="4">
        <f>VLOOKUP("wmpPr", Sheet2!$A$2:$I$18, MATCH(U417, Sheet2!$A$1:$I$1, 0), FALSE)</f>
        <v>1.33</v>
      </c>
      <c r="AS417" s="4">
        <f>VLOOKUP("pcTh", Sheet2!$A$2:$I$18, MATCH(V417, Sheet2!$A$1:$I$1, 0), FALSE)</f>
        <v>0.89</v>
      </c>
      <c r="AT417" s="4">
        <f>VLOOKUP("pcPr", Sheet2!$A$2:$I$18, MATCH(W417, Sheet2!$A$1:$I$1, 0), FALSE)</f>
        <v>0.5</v>
      </c>
    </row>
    <row r="418" spans="1:46" x14ac:dyDescent="0.2">
      <c r="A418" s="5"/>
      <c r="B418" s="5" t="s">
        <v>1315</v>
      </c>
      <c r="C418" s="5" t="s">
        <v>1316</v>
      </c>
      <c r="D418" s="5" t="s">
        <v>1317</v>
      </c>
      <c r="E418" s="5" t="s">
        <v>16</v>
      </c>
      <c r="F418" s="5"/>
      <c r="G418" s="5"/>
      <c r="H418" s="5"/>
      <c r="I418" s="5"/>
      <c r="J418" s="5"/>
      <c r="K418" s="5"/>
      <c r="L418" s="5"/>
      <c r="M418" s="5"/>
      <c r="N418" s="5"/>
      <c r="P418" s="6" t="s">
        <v>17</v>
      </c>
      <c r="Q418" s="6" t="s">
        <v>17</v>
      </c>
      <c r="R418" s="6" t="s">
        <v>18</v>
      </c>
      <c r="S418" s="6" t="s">
        <v>18</v>
      </c>
      <c r="T418" s="6" t="s">
        <v>18</v>
      </c>
      <c r="U418" s="6" t="s">
        <v>18</v>
      </c>
      <c r="V418" s="6" t="s">
        <v>18</v>
      </c>
      <c r="W418" s="6" t="s">
        <v>28</v>
      </c>
      <c r="X418" s="6" t="s">
        <v>1138</v>
      </c>
      <c r="Y418" s="4">
        <f t="shared" si="18"/>
        <v>0</v>
      </c>
      <c r="Z418" s="4">
        <f t="shared" si="19"/>
        <v>8.5</v>
      </c>
      <c r="AM418" s="4">
        <f>VLOOKUP("m2Th", Sheet2!$A$2:$I$18, MATCH(P418, Sheet2!$A$1:$I$1, 0), FALSE)</f>
        <v>1.78</v>
      </c>
      <c r="AN418" s="4">
        <f>VLOOKUP("chemTh", Sheet2!$A$2:$I$18, MATCH(Q418, Sheet2!$A$1:$I$1, 0), FALSE)</f>
        <v>1.33</v>
      </c>
      <c r="AO418" s="4">
        <f>VLOOKUP("chemPr", Sheet2!$A$2:$I$18, MATCH(R418, Sheet2!$A$1:$I$1, 0), FALSE)</f>
        <v>0.5</v>
      </c>
      <c r="AP418" s="4">
        <f>VLOOKUP("ppsTh", Sheet2!$A$2:$I$18, MATCH(S418, Sheet2!$A$1:$I$1, 0), FALSE)</f>
        <v>1.5</v>
      </c>
      <c r="AQ418" s="4">
        <f>VLOOKUP("ppsPr", Sheet2!$A$2:$I$18, MATCH(T418, Sheet2!$A$1:$I$1, 0), FALSE)</f>
        <v>0.5</v>
      </c>
      <c r="AR418" s="4">
        <f>VLOOKUP("wmpPr", Sheet2!$A$2:$I$18, MATCH(U418, Sheet2!$A$1:$I$1, 0), FALSE)</f>
        <v>1.5</v>
      </c>
      <c r="AS418" s="4">
        <f>VLOOKUP("pcTh", Sheet2!$A$2:$I$18, MATCH(V418, Sheet2!$A$1:$I$1, 0), FALSE)</f>
        <v>1</v>
      </c>
      <c r="AT418" s="4">
        <f>VLOOKUP("pcPr", Sheet2!$A$2:$I$18, MATCH(W418, Sheet2!$A$1:$I$1, 0), FALSE)</f>
        <v>0.39</v>
      </c>
    </row>
    <row r="419" spans="1:46" x14ac:dyDescent="0.2">
      <c r="A419" s="5"/>
      <c r="B419" s="5" t="s">
        <v>1318</v>
      </c>
      <c r="C419" s="5" t="s">
        <v>1319</v>
      </c>
      <c r="D419" s="5" t="s">
        <v>1320</v>
      </c>
      <c r="E419" s="5" t="s">
        <v>16</v>
      </c>
      <c r="F419" s="5"/>
      <c r="G419" s="5"/>
      <c r="H419" s="5"/>
      <c r="I419" s="5"/>
      <c r="J419" s="5"/>
      <c r="K419" s="5"/>
      <c r="L419" s="5"/>
      <c r="M419" s="5"/>
      <c r="N419" s="5"/>
      <c r="P419" s="6" t="s">
        <v>17</v>
      </c>
      <c r="Q419" s="6" t="s">
        <v>17</v>
      </c>
      <c r="R419" s="6" t="s">
        <v>18</v>
      </c>
      <c r="S419" s="6" t="s">
        <v>17</v>
      </c>
      <c r="T419" s="6" t="s">
        <v>18</v>
      </c>
      <c r="U419" s="6" t="s">
        <v>18</v>
      </c>
      <c r="V419" s="6" t="s">
        <v>28</v>
      </c>
      <c r="W419" s="6" t="s">
        <v>28</v>
      </c>
      <c r="X419" s="6" t="s">
        <v>1138</v>
      </c>
      <c r="Y419" s="4">
        <f t="shared" si="18"/>
        <v>0</v>
      </c>
      <c r="Z419" s="4">
        <f t="shared" si="19"/>
        <v>8.1100000000000012</v>
      </c>
      <c r="AM419" s="4">
        <f>VLOOKUP("m2Th", Sheet2!$A$2:$I$18, MATCH(P419, Sheet2!$A$1:$I$1, 0), FALSE)</f>
        <v>1.78</v>
      </c>
      <c r="AN419" s="4">
        <f>VLOOKUP("chemTh", Sheet2!$A$2:$I$18, MATCH(Q419, Sheet2!$A$1:$I$1, 0), FALSE)</f>
        <v>1.33</v>
      </c>
      <c r="AO419" s="4">
        <f>VLOOKUP("chemPr", Sheet2!$A$2:$I$18, MATCH(R419, Sheet2!$A$1:$I$1, 0), FALSE)</f>
        <v>0.5</v>
      </c>
      <c r="AP419" s="4">
        <f>VLOOKUP("ppsTh", Sheet2!$A$2:$I$18, MATCH(S419, Sheet2!$A$1:$I$1, 0), FALSE)</f>
        <v>1.33</v>
      </c>
      <c r="AQ419" s="4">
        <f>VLOOKUP("ppsPr", Sheet2!$A$2:$I$18, MATCH(T419, Sheet2!$A$1:$I$1, 0), FALSE)</f>
        <v>0.5</v>
      </c>
      <c r="AR419" s="4">
        <f>VLOOKUP("wmpPr", Sheet2!$A$2:$I$18, MATCH(U419, Sheet2!$A$1:$I$1, 0), FALSE)</f>
        <v>1.5</v>
      </c>
      <c r="AS419" s="4">
        <f>VLOOKUP("pcTh", Sheet2!$A$2:$I$18, MATCH(V419, Sheet2!$A$1:$I$1, 0), FALSE)</f>
        <v>0.78</v>
      </c>
      <c r="AT419" s="4">
        <f>VLOOKUP("pcPr", Sheet2!$A$2:$I$18, MATCH(W419, Sheet2!$A$1:$I$1, 0), FALSE)</f>
        <v>0.39</v>
      </c>
    </row>
    <row r="420" spans="1:46" x14ac:dyDescent="0.2">
      <c r="A420" s="5"/>
      <c r="B420" s="5" t="s">
        <v>1321</v>
      </c>
      <c r="C420" s="5" t="s">
        <v>1322</v>
      </c>
      <c r="D420" s="5" t="s">
        <v>1323</v>
      </c>
      <c r="E420" s="5" t="s">
        <v>16</v>
      </c>
      <c r="F420" s="5"/>
      <c r="G420" s="5"/>
      <c r="H420" s="5"/>
      <c r="I420" s="5"/>
      <c r="J420" s="5"/>
      <c r="K420" s="5"/>
      <c r="L420" s="5"/>
      <c r="M420" s="5"/>
      <c r="N420" s="5"/>
      <c r="P420" s="6" t="s">
        <v>17</v>
      </c>
      <c r="Q420" s="6" t="s">
        <v>17</v>
      </c>
      <c r="R420" s="6" t="s">
        <v>18</v>
      </c>
      <c r="S420" s="6" t="s">
        <v>18</v>
      </c>
      <c r="T420" s="6" t="s">
        <v>19</v>
      </c>
      <c r="U420" s="6" t="s">
        <v>19</v>
      </c>
      <c r="V420" s="6" t="s">
        <v>17</v>
      </c>
      <c r="W420" s="6" t="s">
        <v>17</v>
      </c>
      <c r="X420" s="6" t="s">
        <v>1138</v>
      </c>
      <c r="Y420" s="4">
        <f t="shared" si="18"/>
        <v>0</v>
      </c>
      <c r="Z420" s="4">
        <f t="shared" si="19"/>
        <v>8.66</v>
      </c>
      <c r="AM420" s="4">
        <f>VLOOKUP("m2Th", Sheet2!$A$2:$I$18, MATCH(P420, Sheet2!$A$1:$I$1, 0), FALSE)</f>
        <v>1.78</v>
      </c>
      <c r="AN420" s="4">
        <f>VLOOKUP("chemTh", Sheet2!$A$2:$I$18, MATCH(Q420, Sheet2!$A$1:$I$1, 0), FALSE)</f>
        <v>1.33</v>
      </c>
      <c r="AO420" s="4">
        <f>VLOOKUP("chemPr", Sheet2!$A$2:$I$18, MATCH(R420, Sheet2!$A$1:$I$1, 0), FALSE)</f>
        <v>0.5</v>
      </c>
      <c r="AP420" s="4">
        <f>VLOOKUP("ppsTh", Sheet2!$A$2:$I$18, MATCH(S420, Sheet2!$A$1:$I$1, 0), FALSE)</f>
        <v>1.5</v>
      </c>
      <c r="AQ420" s="4">
        <f>VLOOKUP("ppsPr", Sheet2!$A$2:$I$18, MATCH(T420, Sheet2!$A$1:$I$1, 0), FALSE)</f>
        <v>0.56000000000000005</v>
      </c>
      <c r="AR420" s="4">
        <f>VLOOKUP("wmpPr", Sheet2!$A$2:$I$18, MATCH(U420, Sheet2!$A$1:$I$1, 0), FALSE)</f>
        <v>1.66</v>
      </c>
      <c r="AS420" s="4">
        <f>VLOOKUP("pcTh", Sheet2!$A$2:$I$18, MATCH(V420, Sheet2!$A$1:$I$1, 0), FALSE)</f>
        <v>0.89</v>
      </c>
      <c r="AT420" s="4">
        <f>VLOOKUP("pcPr", Sheet2!$A$2:$I$18, MATCH(W420, Sheet2!$A$1:$I$1, 0), FALSE)</f>
        <v>0.44</v>
      </c>
    </row>
    <row r="421" spans="1:46" x14ac:dyDescent="0.2">
      <c r="A421" s="5"/>
      <c r="B421" s="5" t="s">
        <v>1324</v>
      </c>
      <c r="C421" s="5" t="s">
        <v>1325</v>
      </c>
      <c r="D421" s="5" t="s">
        <v>1326</v>
      </c>
      <c r="E421" s="5" t="s">
        <v>16</v>
      </c>
      <c r="F421" s="5"/>
      <c r="G421" s="5"/>
      <c r="H421" s="5"/>
      <c r="I421" s="5"/>
      <c r="J421" s="5"/>
      <c r="K421" s="5"/>
      <c r="L421" s="5"/>
      <c r="M421" s="5"/>
      <c r="N421" s="5"/>
      <c r="P421" s="6" t="s">
        <v>19</v>
      </c>
      <c r="Q421" s="6" t="s">
        <v>19</v>
      </c>
      <c r="R421" s="6" t="s">
        <v>17</v>
      </c>
      <c r="S421" s="6" t="s">
        <v>19</v>
      </c>
      <c r="T421" s="6" t="s">
        <v>19</v>
      </c>
      <c r="U421" s="6" t="s">
        <v>17</v>
      </c>
      <c r="V421" s="6" t="s">
        <v>18</v>
      </c>
      <c r="W421" s="6" t="s">
        <v>19</v>
      </c>
      <c r="X421" s="6" t="s">
        <v>1138</v>
      </c>
      <c r="Y421" s="4">
        <f t="shared" si="18"/>
        <v>0</v>
      </c>
      <c r="Z421" s="4">
        <f t="shared" si="19"/>
        <v>9.4400000000000013</v>
      </c>
      <c r="AM421" s="4">
        <f>VLOOKUP("m2Th", Sheet2!$A$2:$I$18, MATCH(P421, Sheet2!$A$1:$I$1, 0), FALSE)</f>
        <v>2.2200000000000002</v>
      </c>
      <c r="AN421" s="4">
        <f>VLOOKUP("chemTh", Sheet2!$A$2:$I$18, MATCH(Q421, Sheet2!$A$1:$I$1, 0), FALSE)</f>
        <v>1.67</v>
      </c>
      <c r="AO421" s="4">
        <f>VLOOKUP("chemPr", Sheet2!$A$2:$I$18, MATCH(R421, Sheet2!$A$1:$I$1, 0), FALSE)</f>
        <v>0.44</v>
      </c>
      <c r="AP421" s="4">
        <f>VLOOKUP("ppsTh", Sheet2!$A$2:$I$18, MATCH(S421, Sheet2!$A$1:$I$1, 0), FALSE)</f>
        <v>1.67</v>
      </c>
      <c r="AQ421" s="4">
        <f>VLOOKUP("ppsPr", Sheet2!$A$2:$I$18, MATCH(T421, Sheet2!$A$1:$I$1, 0), FALSE)</f>
        <v>0.56000000000000005</v>
      </c>
      <c r="AR421" s="4">
        <f>VLOOKUP("wmpPr", Sheet2!$A$2:$I$18, MATCH(U421, Sheet2!$A$1:$I$1, 0), FALSE)</f>
        <v>1.33</v>
      </c>
      <c r="AS421" s="4">
        <f>VLOOKUP("pcTh", Sheet2!$A$2:$I$18, MATCH(V421, Sheet2!$A$1:$I$1, 0), FALSE)</f>
        <v>1</v>
      </c>
      <c r="AT421" s="4">
        <f>VLOOKUP("pcPr", Sheet2!$A$2:$I$18, MATCH(W421, Sheet2!$A$1:$I$1, 0), FALSE)</f>
        <v>0.55000000000000004</v>
      </c>
    </row>
    <row r="422" spans="1:46" x14ac:dyDescent="0.2">
      <c r="A422" s="5"/>
      <c r="B422" s="5" t="s">
        <v>1327</v>
      </c>
      <c r="C422" s="5" t="s">
        <v>1328</v>
      </c>
      <c r="D422" s="5" t="s">
        <v>1329</v>
      </c>
      <c r="E422" s="5" t="s">
        <v>16</v>
      </c>
      <c r="F422" s="5"/>
      <c r="G422" s="5"/>
      <c r="H422" s="5"/>
      <c r="I422" s="5"/>
      <c r="J422" s="5"/>
      <c r="K422" s="5"/>
      <c r="L422" s="5"/>
      <c r="M422" s="5"/>
      <c r="N422" s="5"/>
      <c r="P422" s="6" t="s">
        <v>17</v>
      </c>
      <c r="Q422" s="6" t="s">
        <v>17</v>
      </c>
      <c r="R422" s="6" t="s">
        <v>17</v>
      </c>
      <c r="S422" s="6" t="s">
        <v>17</v>
      </c>
      <c r="T422" s="6" t="s">
        <v>18</v>
      </c>
      <c r="U422" s="6" t="s">
        <v>18</v>
      </c>
      <c r="V422" s="6" t="s">
        <v>17</v>
      </c>
      <c r="W422" s="6" t="s">
        <v>18</v>
      </c>
      <c r="X422" s="6" t="s">
        <v>1138</v>
      </c>
      <c r="Y422" s="4">
        <f t="shared" si="18"/>
        <v>0</v>
      </c>
      <c r="Z422" s="4">
        <f t="shared" si="19"/>
        <v>8.27</v>
      </c>
      <c r="AM422" s="4">
        <f>VLOOKUP("m2Th", Sheet2!$A$2:$I$18, MATCH(P422, Sheet2!$A$1:$I$1, 0), FALSE)</f>
        <v>1.78</v>
      </c>
      <c r="AN422" s="4">
        <f>VLOOKUP("chemTh", Sheet2!$A$2:$I$18, MATCH(Q422, Sheet2!$A$1:$I$1, 0), FALSE)</f>
        <v>1.33</v>
      </c>
      <c r="AO422" s="4">
        <f>VLOOKUP("chemPr", Sheet2!$A$2:$I$18, MATCH(R422, Sheet2!$A$1:$I$1, 0), FALSE)</f>
        <v>0.44</v>
      </c>
      <c r="AP422" s="4">
        <f>VLOOKUP("ppsTh", Sheet2!$A$2:$I$18, MATCH(S422, Sheet2!$A$1:$I$1, 0), FALSE)</f>
        <v>1.33</v>
      </c>
      <c r="AQ422" s="4">
        <f>VLOOKUP("ppsPr", Sheet2!$A$2:$I$18, MATCH(T422, Sheet2!$A$1:$I$1, 0), FALSE)</f>
        <v>0.5</v>
      </c>
      <c r="AR422" s="4">
        <f>VLOOKUP("wmpPr", Sheet2!$A$2:$I$18, MATCH(U422, Sheet2!$A$1:$I$1, 0), FALSE)</f>
        <v>1.5</v>
      </c>
      <c r="AS422" s="4">
        <f>VLOOKUP("pcTh", Sheet2!$A$2:$I$18, MATCH(V422, Sheet2!$A$1:$I$1, 0), FALSE)</f>
        <v>0.89</v>
      </c>
      <c r="AT422" s="4">
        <f>VLOOKUP("pcPr", Sheet2!$A$2:$I$18, MATCH(W422, Sheet2!$A$1:$I$1, 0), FALSE)</f>
        <v>0.5</v>
      </c>
    </row>
    <row r="423" spans="1:46" x14ac:dyDescent="0.2">
      <c r="A423" s="5"/>
      <c r="B423" s="5" t="s">
        <v>1330</v>
      </c>
      <c r="C423" s="5" t="s">
        <v>1331</v>
      </c>
      <c r="D423" s="5" t="s">
        <v>1332</v>
      </c>
      <c r="E423" s="5" t="s">
        <v>16</v>
      </c>
      <c r="F423" s="5"/>
      <c r="G423" s="5"/>
      <c r="H423" s="5"/>
      <c r="I423" s="5"/>
      <c r="J423" s="5"/>
      <c r="K423" s="5"/>
      <c r="L423" s="5"/>
      <c r="M423" s="5"/>
      <c r="N423" s="5"/>
      <c r="P423" s="6" t="s">
        <v>18</v>
      </c>
      <c r="Q423" s="6" t="s">
        <v>18</v>
      </c>
      <c r="R423" s="6" t="s">
        <v>18</v>
      </c>
      <c r="S423" s="6" t="s">
        <v>17</v>
      </c>
      <c r="T423" s="6" t="s">
        <v>17</v>
      </c>
      <c r="U423" s="6" t="s">
        <v>18</v>
      </c>
      <c r="V423" s="6" t="s">
        <v>17</v>
      </c>
      <c r="W423" s="6" t="s">
        <v>17</v>
      </c>
      <c r="X423" s="6" t="s">
        <v>1138</v>
      </c>
      <c r="Y423" s="4">
        <f t="shared" si="18"/>
        <v>0</v>
      </c>
      <c r="Z423" s="4">
        <f t="shared" si="19"/>
        <v>8.6</v>
      </c>
      <c r="AM423" s="4">
        <f>VLOOKUP("m2Th", Sheet2!$A$2:$I$18, MATCH(P423, Sheet2!$A$1:$I$1, 0), FALSE)</f>
        <v>2</v>
      </c>
      <c r="AN423" s="4">
        <f>VLOOKUP("chemTh", Sheet2!$A$2:$I$18, MATCH(Q423, Sheet2!$A$1:$I$1, 0), FALSE)</f>
        <v>1.5</v>
      </c>
      <c r="AO423" s="4">
        <f>VLOOKUP("chemPr", Sheet2!$A$2:$I$18, MATCH(R423, Sheet2!$A$1:$I$1, 0), FALSE)</f>
        <v>0.5</v>
      </c>
      <c r="AP423" s="4">
        <f>VLOOKUP("ppsTh", Sheet2!$A$2:$I$18, MATCH(S423, Sheet2!$A$1:$I$1, 0), FALSE)</f>
        <v>1.33</v>
      </c>
      <c r="AQ423" s="4">
        <f>VLOOKUP("ppsPr", Sheet2!$A$2:$I$18, MATCH(T423, Sheet2!$A$1:$I$1, 0), FALSE)</f>
        <v>0.44</v>
      </c>
      <c r="AR423" s="4">
        <f>VLOOKUP("wmpPr", Sheet2!$A$2:$I$18, MATCH(U423, Sheet2!$A$1:$I$1, 0), FALSE)</f>
        <v>1.5</v>
      </c>
      <c r="AS423" s="4">
        <f>VLOOKUP("pcTh", Sheet2!$A$2:$I$18, MATCH(V423, Sheet2!$A$1:$I$1, 0), FALSE)</f>
        <v>0.89</v>
      </c>
      <c r="AT423" s="4">
        <f>VLOOKUP("pcPr", Sheet2!$A$2:$I$18, MATCH(W423, Sheet2!$A$1:$I$1, 0), FALSE)</f>
        <v>0.44</v>
      </c>
    </row>
    <row r="424" spans="1:46" x14ac:dyDescent="0.2">
      <c r="A424" s="5"/>
      <c r="B424" s="5" t="s">
        <v>1333</v>
      </c>
      <c r="C424" s="5" t="s">
        <v>1334</v>
      </c>
      <c r="D424" s="5" t="s">
        <v>1335</v>
      </c>
      <c r="E424" s="5" t="s">
        <v>16</v>
      </c>
      <c r="F424" s="5"/>
      <c r="G424" s="5"/>
      <c r="H424" s="5"/>
      <c r="I424" s="5"/>
      <c r="J424" s="5"/>
      <c r="K424" s="5"/>
      <c r="L424" s="5"/>
      <c r="M424" s="5"/>
      <c r="N424" s="5"/>
      <c r="P424" s="6" t="s">
        <v>17</v>
      </c>
      <c r="Q424" s="6" t="s">
        <v>17</v>
      </c>
      <c r="R424" s="6" t="s">
        <v>18</v>
      </c>
      <c r="S424" s="6" t="s">
        <v>18</v>
      </c>
      <c r="T424" s="6" t="s">
        <v>18</v>
      </c>
      <c r="U424" s="6" t="s">
        <v>17</v>
      </c>
      <c r="V424" s="6" t="s">
        <v>19</v>
      </c>
      <c r="W424" s="6" t="s">
        <v>28</v>
      </c>
      <c r="X424" s="6" t="s">
        <v>1138</v>
      </c>
      <c r="Y424" s="4">
        <f t="shared" si="18"/>
        <v>0</v>
      </c>
      <c r="Z424" s="4">
        <f t="shared" si="19"/>
        <v>8.4400000000000013</v>
      </c>
      <c r="AM424" s="4">
        <f>VLOOKUP("m2Th", Sheet2!$A$2:$I$18, MATCH(P424, Sheet2!$A$1:$I$1, 0), FALSE)</f>
        <v>1.78</v>
      </c>
      <c r="AN424" s="4">
        <f>VLOOKUP("chemTh", Sheet2!$A$2:$I$18, MATCH(Q424, Sheet2!$A$1:$I$1, 0), FALSE)</f>
        <v>1.33</v>
      </c>
      <c r="AO424" s="4">
        <f>VLOOKUP("chemPr", Sheet2!$A$2:$I$18, MATCH(R424, Sheet2!$A$1:$I$1, 0), FALSE)</f>
        <v>0.5</v>
      </c>
      <c r="AP424" s="4">
        <f>VLOOKUP("ppsTh", Sheet2!$A$2:$I$18, MATCH(S424, Sheet2!$A$1:$I$1, 0), FALSE)</f>
        <v>1.5</v>
      </c>
      <c r="AQ424" s="4">
        <f>VLOOKUP("ppsPr", Sheet2!$A$2:$I$18, MATCH(T424, Sheet2!$A$1:$I$1, 0), FALSE)</f>
        <v>0.5</v>
      </c>
      <c r="AR424" s="4">
        <f>VLOOKUP("wmpPr", Sheet2!$A$2:$I$18, MATCH(U424, Sheet2!$A$1:$I$1, 0), FALSE)</f>
        <v>1.33</v>
      </c>
      <c r="AS424" s="4">
        <f>VLOOKUP("pcTh", Sheet2!$A$2:$I$18, MATCH(V424, Sheet2!$A$1:$I$1, 0), FALSE)</f>
        <v>1.1100000000000001</v>
      </c>
      <c r="AT424" s="4">
        <f>VLOOKUP("pcPr", Sheet2!$A$2:$I$18, MATCH(W424, Sheet2!$A$1:$I$1, 0), FALSE)</f>
        <v>0.39</v>
      </c>
    </row>
    <row r="425" spans="1:46" x14ac:dyDescent="0.2">
      <c r="A425" s="5"/>
      <c r="B425" s="5" t="s">
        <v>1336</v>
      </c>
      <c r="C425" s="5" t="s">
        <v>1337</v>
      </c>
      <c r="D425" s="5" t="s">
        <v>1338</v>
      </c>
      <c r="E425" s="5" t="s">
        <v>16</v>
      </c>
      <c r="F425" s="5"/>
      <c r="G425" s="5"/>
      <c r="H425" s="5"/>
      <c r="I425" s="5"/>
      <c r="J425" s="5"/>
      <c r="K425" s="5"/>
      <c r="L425" s="5"/>
      <c r="M425" s="5"/>
      <c r="N425" s="5"/>
      <c r="P425" s="6" t="s">
        <v>27</v>
      </c>
      <c r="Q425" s="6" t="s">
        <v>26</v>
      </c>
      <c r="R425" s="6" t="s">
        <v>17</v>
      </c>
      <c r="S425" s="6" t="s">
        <v>17</v>
      </c>
      <c r="T425" s="6" t="s">
        <v>17</v>
      </c>
      <c r="U425" s="6" t="s">
        <v>28</v>
      </c>
      <c r="V425" s="6" t="s">
        <v>26</v>
      </c>
      <c r="W425" s="6" t="s">
        <v>28</v>
      </c>
      <c r="X425" s="6" t="s">
        <v>1138</v>
      </c>
      <c r="Y425" s="4">
        <f t="shared" si="18"/>
        <v>0</v>
      </c>
      <c r="Z425" s="4">
        <f t="shared" si="19"/>
        <v>5.4399999999999995</v>
      </c>
      <c r="AM425" s="4">
        <f>VLOOKUP("m2Th", Sheet2!$A$2:$I$18, MATCH(P425, Sheet2!$A$1:$I$1, 0), FALSE)</f>
        <v>0</v>
      </c>
      <c r="AN425" s="4">
        <f>VLOOKUP("chemTh", Sheet2!$A$2:$I$18, MATCH(Q425, Sheet2!$A$1:$I$1, 0), FALSE)</f>
        <v>1</v>
      </c>
      <c r="AO425" s="4">
        <f>VLOOKUP("chemPr", Sheet2!$A$2:$I$18, MATCH(R425, Sheet2!$A$1:$I$1, 0), FALSE)</f>
        <v>0.44</v>
      </c>
      <c r="AP425" s="4">
        <f>VLOOKUP("ppsTh", Sheet2!$A$2:$I$18, MATCH(S425, Sheet2!$A$1:$I$1, 0), FALSE)</f>
        <v>1.33</v>
      </c>
      <c r="AQ425" s="4">
        <f>VLOOKUP("ppsPr", Sheet2!$A$2:$I$18, MATCH(T425, Sheet2!$A$1:$I$1, 0), FALSE)</f>
        <v>0.44</v>
      </c>
      <c r="AR425" s="4">
        <f>VLOOKUP("wmpPr", Sheet2!$A$2:$I$18, MATCH(U425, Sheet2!$A$1:$I$1, 0), FALSE)</f>
        <v>1.17</v>
      </c>
      <c r="AS425" s="4">
        <f>VLOOKUP("pcTh", Sheet2!$A$2:$I$18, MATCH(V425, Sheet2!$A$1:$I$1, 0), FALSE)</f>
        <v>0.67</v>
      </c>
      <c r="AT425" s="4">
        <f>VLOOKUP("pcPr", Sheet2!$A$2:$I$18, MATCH(W425, Sheet2!$A$1:$I$1, 0), FALSE)</f>
        <v>0.39</v>
      </c>
    </row>
    <row r="426" spans="1:46" x14ac:dyDescent="0.2">
      <c r="A426" s="5"/>
      <c r="B426" s="5" t="s">
        <v>1339</v>
      </c>
      <c r="C426" s="5" t="s">
        <v>1340</v>
      </c>
      <c r="D426" s="5" t="s">
        <v>1341</v>
      </c>
      <c r="E426" s="5" t="s">
        <v>16</v>
      </c>
      <c r="F426" s="5"/>
      <c r="G426" s="5"/>
      <c r="H426" s="5"/>
      <c r="I426" s="5"/>
      <c r="J426" s="5"/>
      <c r="K426" s="5"/>
      <c r="L426" s="5"/>
      <c r="M426" s="5"/>
      <c r="N426" s="5"/>
      <c r="P426" s="6" t="s">
        <v>19</v>
      </c>
      <c r="Q426" s="6" t="s">
        <v>19</v>
      </c>
      <c r="R426" s="6" t="s">
        <v>18</v>
      </c>
      <c r="S426" s="6" t="s">
        <v>18</v>
      </c>
      <c r="T426" s="6" t="s">
        <v>18</v>
      </c>
      <c r="U426" s="6" t="s">
        <v>17</v>
      </c>
      <c r="V426" s="6" t="s">
        <v>18</v>
      </c>
      <c r="W426" s="6" t="s">
        <v>18</v>
      </c>
      <c r="X426" s="6" t="s">
        <v>1138</v>
      </c>
      <c r="Y426" s="4">
        <f t="shared" si="18"/>
        <v>0</v>
      </c>
      <c r="Z426" s="4">
        <f t="shared" si="19"/>
        <v>9.2200000000000006</v>
      </c>
      <c r="AM426" s="4">
        <f>VLOOKUP("m2Th", Sheet2!$A$2:$I$18, MATCH(P426, Sheet2!$A$1:$I$1, 0), FALSE)</f>
        <v>2.2200000000000002</v>
      </c>
      <c r="AN426" s="4">
        <f>VLOOKUP("chemTh", Sheet2!$A$2:$I$18, MATCH(Q426, Sheet2!$A$1:$I$1, 0), FALSE)</f>
        <v>1.67</v>
      </c>
      <c r="AO426" s="4">
        <f>VLOOKUP("chemPr", Sheet2!$A$2:$I$18, MATCH(R426, Sheet2!$A$1:$I$1, 0), FALSE)</f>
        <v>0.5</v>
      </c>
      <c r="AP426" s="4">
        <f>VLOOKUP("ppsTh", Sheet2!$A$2:$I$18, MATCH(S426, Sheet2!$A$1:$I$1, 0), FALSE)</f>
        <v>1.5</v>
      </c>
      <c r="AQ426" s="4">
        <f>VLOOKUP("ppsPr", Sheet2!$A$2:$I$18, MATCH(T426, Sheet2!$A$1:$I$1, 0), FALSE)</f>
        <v>0.5</v>
      </c>
      <c r="AR426" s="4">
        <f>VLOOKUP("wmpPr", Sheet2!$A$2:$I$18, MATCH(U426, Sheet2!$A$1:$I$1, 0), FALSE)</f>
        <v>1.33</v>
      </c>
      <c r="AS426" s="4">
        <f>VLOOKUP("pcTh", Sheet2!$A$2:$I$18, MATCH(V426, Sheet2!$A$1:$I$1, 0), FALSE)</f>
        <v>1</v>
      </c>
      <c r="AT426" s="4">
        <f>VLOOKUP("pcPr", Sheet2!$A$2:$I$18, MATCH(W426, Sheet2!$A$1:$I$1, 0), FALSE)</f>
        <v>0.5</v>
      </c>
    </row>
    <row r="427" spans="1:46" x14ac:dyDescent="0.2">
      <c r="A427" s="5"/>
      <c r="B427" s="5" t="s">
        <v>1342</v>
      </c>
      <c r="C427" s="5" t="s">
        <v>1343</v>
      </c>
      <c r="D427" s="5" t="s">
        <v>1344</v>
      </c>
      <c r="E427" s="5" t="s">
        <v>16</v>
      </c>
      <c r="F427" s="5"/>
      <c r="G427" s="5"/>
      <c r="H427" s="5"/>
      <c r="I427" s="5"/>
      <c r="J427" s="5"/>
      <c r="K427" s="5"/>
      <c r="L427" s="5"/>
      <c r="M427" s="5"/>
      <c r="N427" s="5"/>
      <c r="P427" s="6" t="s">
        <v>28</v>
      </c>
      <c r="Q427" s="6" t="s">
        <v>17</v>
      </c>
      <c r="R427" s="6" t="s">
        <v>18</v>
      </c>
      <c r="S427" s="6" t="s">
        <v>17</v>
      </c>
      <c r="T427" s="6" t="s">
        <v>17</v>
      </c>
      <c r="U427" s="6" t="s">
        <v>19</v>
      </c>
      <c r="V427" s="6" t="s">
        <v>18</v>
      </c>
      <c r="W427" s="6" t="s">
        <v>18</v>
      </c>
      <c r="X427" s="6" t="s">
        <v>1138</v>
      </c>
      <c r="Y427" s="4">
        <f t="shared" si="18"/>
        <v>0</v>
      </c>
      <c r="Z427" s="4">
        <f t="shared" si="19"/>
        <v>8.32</v>
      </c>
      <c r="AM427" s="4">
        <f>VLOOKUP("m2Th", Sheet2!$A$2:$I$18, MATCH(P427, Sheet2!$A$1:$I$1, 0), FALSE)</f>
        <v>1.56</v>
      </c>
      <c r="AN427" s="4">
        <f>VLOOKUP("chemTh", Sheet2!$A$2:$I$18, MATCH(Q427, Sheet2!$A$1:$I$1, 0), FALSE)</f>
        <v>1.33</v>
      </c>
      <c r="AO427" s="4">
        <f>VLOOKUP("chemPr", Sheet2!$A$2:$I$18, MATCH(R427, Sheet2!$A$1:$I$1, 0), FALSE)</f>
        <v>0.5</v>
      </c>
      <c r="AP427" s="4">
        <f>VLOOKUP("ppsTh", Sheet2!$A$2:$I$18, MATCH(S427, Sheet2!$A$1:$I$1, 0), FALSE)</f>
        <v>1.33</v>
      </c>
      <c r="AQ427" s="4">
        <f>VLOOKUP("ppsPr", Sheet2!$A$2:$I$18, MATCH(T427, Sheet2!$A$1:$I$1, 0), FALSE)</f>
        <v>0.44</v>
      </c>
      <c r="AR427" s="4">
        <f>VLOOKUP("wmpPr", Sheet2!$A$2:$I$18, MATCH(U427, Sheet2!$A$1:$I$1, 0), FALSE)</f>
        <v>1.66</v>
      </c>
      <c r="AS427" s="4">
        <f>VLOOKUP("pcTh", Sheet2!$A$2:$I$18, MATCH(V427, Sheet2!$A$1:$I$1, 0), FALSE)</f>
        <v>1</v>
      </c>
      <c r="AT427" s="4">
        <f>VLOOKUP("pcPr", Sheet2!$A$2:$I$18, MATCH(W427, Sheet2!$A$1:$I$1, 0), FALSE)</f>
        <v>0.5</v>
      </c>
    </row>
    <row r="428" spans="1:46" x14ac:dyDescent="0.2">
      <c r="A428" s="5"/>
      <c r="B428" s="5" t="s">
        <v>1345</v>
      </c>
      <c r="C428" s="5" t="s">
        <v>1346</v>
      </c>
      <c r="D428" s="5" t="s">
        <v>1347</v>
      </c>
      <c r="E428" s="5" t="s">
        <v>16</v>
      </c>
      <c r="F428" s="5"/>
      <c r="G428" s="5"/>
      <c r="H428" s="5"/>
      <c r="I428" s="5"/>
      <c r="J428" s="5"/>
      <c r="K428" s="5"/>
      <c r="L428" s="5"/>
      <c r="M428" s="5"/>
      <c r="N428" s="5"/>
      <c r="P428" s="6" t="s">
        <v>18</v>
      </c>
      <c r="Q428" s="6" t="s">
        <v>18</v>
      </c>
      <c r="R428" s="6" t="s">
        <v>18</v>
      </c>
      <c r="S428" s="6" t="s">
        <v>18</v>
      </c>
      <c r="T428" s="6" t="s">
        <v>18</v>
      </c>
      <c r="U428" s="6" t="s">
        <v>18</v>
      </c>
      <c r="V428" s="6" t="s">
        <v>19</v>
      </c>
      <c r="W428" s="6" t="s">
        <v>17</v>
      </c>
      <c r="X428" s="6" t="s">
        <v>1138</v>
      </c>
      <c r="Y428" s="4">
        <f t="shared" si="18"/>
        <v>0</v>
      </c>
      <c r="Z428" s="4">
        <f t="shared" si="19"/>
        <v>9.0499999999999989</v>
      </c>
      <c r="AM428" s="4">
        <f>VLOOKUP("m2Th", Sheet2!$A$2:$I$18, MATCH(P428, Sheet2!$A$1:$I$1, 0), FALSE)</f>
        <v>2</v>
      </c>
      <c r="AN428" s="4">
        <f>VLOOKUP("chemTh", Sheet2!$A$2:$I$18, MATCH(Q428, Sheet2!$A$1:$I$1, 0), FALSE)</f>
        <v>1.5</v>
      </c>
      <c r="AO428" s="4">
        <f>VLOOKUP("chemPr", Sheet2!$A$2:$I$18, MATCH(R428, Sheet2!$A$1:$I$1, 0), FALSE)</f>
        <v>0.5</v>
      </c>
      <c r="AP428" s="4">
        <f>VLOOKUP("ppsTh", Sheet2!$A$2:$I$18, MATCH(S428, Sheet2!$A$1:$I$1, 0), FALSE)</f>
        <v>1.5</v>
      </c>
      <c r="AQ428" s="4">
        <f>VLOOKUP("ppsPr", Sheet2!$A$2:$I$18, MATCH(T428, Sheet2!$A$1:$I$1, 0), FALSE)</f>
        <v>0.5</v>
      </c>
      <c r="AR428" s="4">
        <f>VLOOKUP("wmpPr", Sheet2!$A$2:$I$18, MATCH(U428, Sheet2!$A$1:$I$1, 0), FALSE)</f>
        <v>1.5</v>
      </c>
      <c r="AS428" s="4">
        <f>VLOOKUP("pcTh", Sheet2!$A$2:$I$18, MATCH(V428, Sheet2!$A$1:$I$1, 0), FALSE)</f>
        <v>1.1100000000000001</v>
      </c>
      <c r="AT428" s="4">
        <f>VLOOKUP("pcPr", Sheet2!$A$2:$I$18, MATCH(W428, Sheet2!$A$1:$I$1, 0), FALSE)</f>
        <v>0.44</v>
      </c>
    </row>
    <row r="429" spans="1:46" x14ac:dyDescent="0.2">
      <c r="A429" s="5"/>
      <c r="B429" s="5" t="s">
        <v>1348</v>
      </c>
      <c r="C429" s="5" t="s">
        <v>1349</v>
      </c>
      <c r="D429" s="5" t="s">
        <v>1350</v>
      </c>
      <c r="E429" s="5" t="s">
        <v>16</v>
      </c>
      <c r="F429" s="5"/>
      <c r="G429" s="5"/>
      <c r="H429" s="5"/>
      <c r="I429" s="5"/>
      <c r="J429" s="5"/>
      <c r="K429" s="5"/>
      <c r="L429" s="5"/>
      <c r="M429" s="5"/>
      <c r="N429" s="5"/>
      <c r="P429" s="6" t="s">
        <v>18</v>
      </c>
      <c r="Q429" s="6" t="s">
        <v>18</v>
      </c>
      <c r="R429" s="6" t="s">
        <v>19</v>
      </c>
      <c r="S429" s="6" t="s">
        <v>18</v>
      </c>
      <c r="T429" s="6" t="s">
        <v>18</v>
      </c>
      <c r="U429" s="6" t="s">
        <v>17</v>
      </c>
      <c r="V429" s="6" t="s">
        <v>19</v>
      </c>
      <c r="W429" s="6" t="s">
        <v>19</v>
      </c>
      <c r="X429" s="6" t="s">
        <v>1138</v>
      </c>
      <c r="Y429" s="4">
        <f t="shared" si="18"/>
        <v>0</v>
      </c>
      <c r="Z429" s="4">
        <f t="shared" si="19"/>
        <v>9.0500000000000007</v>
      </c>
      <c r="AM429" s="4">
        <f>VLOOKUP("m2Th", Sheet2!$A$2:$I$18, MATCH(P429, Sheet2!$A$1:$I$1, 0), FALSE)</f>
        <v>2</v>
      </c>
      <c r="AN429" s="4">
        <f>VLOOKUP("chemTh", Sheet2!$A$2:$I$18, MATCH(Q429, Sheet2!$A$1:$I$1, 0), FALSE)</f>
        <v>1.5</v>
      </c>
      <c r="AO429" s="4">
        <f>VLOOKUP("chemPr", Sheet2!$A$2:$I$18, MATCH(R429, Sheet2!$A$1:$I$1, 0), FALSE)</f>
        <v>0.56000000000000005</v>
      </c>
      <c r="AP429" s="4">
        <f>VLOOKUP("ppsTh", Sheet2!$A$2:$I$18, MATCH(S429, Sheet2!$A$1:$I$1, 0), FALSE)</f>
        <v>1.5</v>
      </c>
      <c r="AQ429" s="4">
        <f>VLOOKUP("ppsPr", Sheet2!$A$2:$I$18, MATCH(T429, Sheet2!$A$1:$I$1, 0), FALSE)</f>
        <v>0.5</v>
      </c>
      <c r="AR429" s="4">
        <f>VLOOKUP("wmpPr", Sheet2!$A$2:$I$18, MATCH(U429, Sheet2!$A$1:$I$1, 0), FALSE)</f>
        <v>1.33</v>
      </c>
      <c r="AS429" s="4">
        <f>VLOOKUP("pcTh", Sheet2!$A$2:$I$18, MATCH(V429, Sheet2!$A$1:$I$1, 0), FALSE)</f>
        <v>1.1100000000000001</v>
      </c>
      <c r="AT429" s="4">
        <f>VLOOKUP("pcPr", Sheet2!$A$2:$I$18, MATCH(W429, Sheet2!$A$1:$I$1, 0), FALSE)</f>
        <v>0.55000000000000004</v>
      </c>
    </row>
    <row r="430" spans="1:46" x14ac:dyDescent="0.2">
      <c r="A430" s="5"/>
      <c r="B430" s="5" t="s">
        <v>1351</v>
      </c>
      <c r="C430" s="5" t="s">
        <v>1352</v>
      </c>
      <c r="D430" s="5" t="s">
        <v>1353</v>
      </c>
      <c r="E430" s="5" t="s">
        <v>16</v>
      </c>
      <c r="F430" s="5"/>
      <c r="G430" s="5"/>
      <c r="H430" s="5"/>
      <c r="I430" s="5"/>
      <c r="J430" s="5"/>
      <c r="K430" s="5"/>
      <c r="L430" s="5"/>
      <c r="M430" s="5"/>
      <c r="N430" s="5"/>
      <c r="P430" s="6" t="s">
        <v>18</v>
      </c>
      <c r="Q430" s="6" t="s">
        <v>18</v>
      </c>
      <c r="R430" s="6" t="s">
        <v>19</v>
      </c>
      <c r="S430" s="6" t="s">
        <v>18</v>
      </c>
      <c r="T430" s="6" t="s">
        <v>18</v>
      </c>
      <c r="U430" s="6" t="s">
        <v>17</v>
      </c>
      <c r="V430" s="6" t="s">
        <v>17</v>
      </c>
      <c r="W430" s="6" t="s">
        <v>17</v>
      </c>
      <c r="X430" s="6" t="s">
        <v>1138</v>
      </c>
      <c r="Y430" s="4">
        <f t="shared" si="18"/>
        <v>0</v>
      </c>
      <c r="Z430" s="4">
        <f t="shared" si="19"/>
        <v>8.7200000000000006</v>
      </c>
      <c r="AM430" s="4">
        <f>VLOOKUP("m2Th", Sheet2!$A$2:$I$18, MATCH(P430, Sheet2!$A$1:$I$1, 0), FALSE)</f>
        <v>2</v>
      </c>
      <c r="AN430" s="4">
        <f>VLOOKUP("chemTh", Sheet2!$A$2:$I$18, MATCH(Q430, Sheet2!$A$1:$I$1, 0), FALSE)</f>
        <v>1.5</v>
      </c>
      <c r="AO430" s="4">
        <f>VLOOKUP("chemPr", Sheet2!$A$2:$I$18, MATCH(R430, Sheet2!$A$1:$I$1, 0), FALSE)</f>
        <v>0.56000000000000005</v>
      </c>
      <c r="AP430" s="4">
        <f>VLOOKUP("ppsTh", Sheet2!$A$2:$I$18, MATCH(S430, Sheet2!$A$1:$I$1, 0), FALSE)</f>
        <v>1.5</v>
      </c>
      <c r="AQ430" s="4">
        <f>VLOOKUP("ppsPr", Sheet2!$A$2:$I$18, MATCH(T430, Sheet2!$A$1:$I$1, 0), FALSE)</f>
        <v>0.5</v>
      </c>
      <c r="AR430" s="4">
        <f>VLOOKUP("wmpPr", Sheet2!$A$2:$I$18, MATCH(U430, Sheet2!$A$1:$I$1, 0), FALSE)</f>
        <v>1.33</v>
      </c>
      <c r="AS430" s="4">
        <f>VLOOKUP("pcTh", Sheet2!$A$2:$I$18, MATCH(V430, Sheet2!$A$1:$I$1, 0), FALSE)</f>
        <v>0.89</v>
      </c>
      <c r="AT430" s="4">
        <f>VLOOKUP("pcPr", Sheet2!$A$2:$I$18, MATCH(W430, Sheet2!$A$1:$I$1, 0), FALSE)</f>
        <v>0.44</v>
      </c>
    </row>
    <row r="431" spans="1:46" x14ac:dyDescent="0.2">
      <c r="A431" s="5"/>
      <c r="B431" s="5" t="s">
        <v>1354</v>
      </c>
      <c r="C431" s="5" t="s">
        <v>1355</v>
      </c>
      <c r="D431" s="5" t="s">
        <v>1356</v>
      </c>
      <c r="E431" s="5" t="s">
        <v>16</v>
      </c>
      <c r="F431" s="5"/>
      <c r="G431" s="5"/>
      <c r="H431" s="5"/>
      <c r="I431" s="5"/>
      <c r="J431" s="5"/>
      <c r="K431" s="5"/>
      <c r="L431" s="5"/>
      <c r="M431" s="5"/>
      <c r="N431" s="5"/>
      <c r="P431" s="6" t="s">
        <v>18</v>
      </c>
      <c r="Q431" s="6" t="s">
        <v>17</v>
      </c>
      <c r="R431" s="6" t="s">
        <v>18</v>
      </c>
      <c r="S431" s="6" t="s">
        <v>18</v>
      </c>
      <c r="T431" s="6" t="s">
        <v>18</v>
      </c>
      <c r="U431" s="6" t="s">
        <v>17</v>
      </c>
      <c r="V431" s="6" t="s">
        <v>18</v>
      </c>
      <c r="W431" s="6" t="s">
        <v>18</v>
      </c>
      <c r="X431" s="6" t="s">
        <v>1138</v>
      </c>
      <c r="Y431" s="4">
        <f t="shared" si="18"/>
        <v>0</v>
      </c>
      <c r="Z431" s="4">
        <f t="shared" si="19"/>
        <v>8.66</v>
      </c>
      <c r="AM431" s="4">
        <f>VLOOKUP("m2Th", Sheet2!$A$2:$I$18, MATCH(P431, Sheet2!$A$1:$I$1, 0), FALSE)</f>
        <v>2</v>
      </c>
      <c r="AN431" s="4">
        <f>VLOOKUP("chemTh", Sheet2!$A$2:$I$18, MATCH(Q431, Sheet2!$A$1:$I$1, 0), FALSE)</f>
        <v>1.33</v>
      </c>
      <c r="AO431" s="4">
        <f>VLOOKUP("chemPr", Sheet2!$A$2:$I$18, MATCH(R431, Sheet2!$A$1:$I$1, 0), FALSE)</f>
        <v>0.5</v>
      </c>
      <c r="AP431" s="4">
        <f>VLOOKUP("ppsTh", Sheet2!$A$2:$I$18, MATCH(S431, Sheet2!$A$1:$I$1, 0), FALSE)</f>
        <v>1.5</v>
      </c>
      <c r="AQ431" s="4">
        <f>VLOOKUP("ppsPr", Sheet2!$A$2:$I$18, MATCH(T431, Sheet2!$A$1:$I$1, 0), FALSE)</f>
        <v>0.5</v>
      </c>
      <c r="AR431" s="4">
        <f>VLOOKUP("wmpPr", Sheet2!$A$2:$I$18, MATCH(U431, Sheet2!$A$1:$I$1, 0), FALSE)</f>
        <v>1.33</v>
      </c>
      <c r="AS431" s="4">
        <f>VLOOKUP("pcTh", Sheet2!$A$2:$I$18, MATCH(V431, Sheet2!$A$1:$I$1, 0), FALSE)</f>
        <v>1</v>
      </c>
      <c r="AT431" s="4">
        <f>VLOOKUP("pcPr", Sheet2!$A$2:$I$18, MATCH(W431, Sheet2!$A$1:$I$1, 0), FALSE)</f>
        <v>0.5</v>
      </c>
    </row>
    <row r="432" spans="1:46" x14ac:dyDescent="0.2">
      <c r="A432" s="5"/>
      <c r="B432" s="5" t="s">
        <v>1357</v>
      </c>
      <c r="C432" s="5" t="s">
        <v>1358</v>
      </c>
      <c r="D432" s="5" t="s">
        <v>1359</v>
      </c>
      <c r="E432" s="5" t="s">
        <v>16</v>
      </c>
      <c r="F432" s="5"/>
      <c r="G432" s="5"/>
      <c r="H432" s="5"/>
      <c r="I432" s="5"/>
      <c r="J432" s="5"/>
      <c r="K432" s="5"/>
      <c r="L432" s="5"/>
      <c r="M432" s="5"/>
      <c r="N432" s="5"/>
      <c r="P432" s="6" t="s">
        <v>18</v>
      </c>
      <c r="Q432" s="6" t="s">
        <v>18</v>
      </c>
      <c r="R432" s="6" t="s">
        <v>18</v>
      </c>
      <c r="S432" s="6" t="s">
        <v>18</v>
      </c>
      <c r="T432" s="6" t="s">
        <v>18</v>
      </c>
      <c r="U432" s="6" t="s">
        <v>17</v>
      </c>
      <c r="V432" s="6" t="s">
        <v>18</v>
      </c>
      <c r="W432" s="6" t="s">
        <v>17</v>
      </c>
      <c r="X432" s="6" t="s">
        <v>1138</v>
      </c>
      <c r="Y432" s="4">
        <f t="shared" si="18"/>
        <v>0</v>
      </c>
      <c r="Z432" s="4">
        <f t="shared" si="19"/>
        <v>8.77</v>
      </c>
      <c r="AM432" s="4">
        <f>VLOOKUP("m2Th", Sheet2!$A$2:$I$18, MATCH(P432, Sheet2!$A$1:$I$1, 0), FALSE)</f>
        <v>2</v>
      </c>
      <c r="AN432" s="4">
        <f>VLOOKUP("chemTh", Sheet2!$A$2:$I$18, MATCH(Q432, Sheet2!$A$1:$I$1, 0), FALSE)</f>
        <v>1.5</v>
      </c>
      <c r="AO432" s="4">
        <f>VLOOKUP("chemPr", Sheet2!$A$2:$I$18, MATCH(R432, Sheet2!$A$1:$I$1, 0), FALSE)</f>
        <v>0.5</v>
      </c>
      <c r="AP432" s="4">
        <f>VLOOKUP("ppsTh", Sheet2!$A$2:$I$18, MATCH(S432, Sheet2!$A$1:$I$1, 0), FALSE)</f>
        <v>1.5</v>
      </c>
      <c r="AQ432" s="4">
        <f>VLOOKUP("ppsPr", Sheet2!$A$2:$I$18, MATCH(T432, Sheet2!$A$1:$I$1, 0), FALSE)</f>
        <v>0.5</v>
      </c>
      <c r="AR432" s="4">
        <f>VLOOKUP("wmpPr", Sheet2!$A$2:$I$18, MATCH(U432, Sheet2!$A$1:$I$1, 0), FALSE)</f>
        <v>1.33</v>
      </c>
      <c r="AS432" s="4">
        <f>VLOOKUP("pcTh", Sheet2!$A$2:$I$18, MATCH(V432, Sheet2!$A$1:$I$1, 0), FALSE)</f>
        <v>1</v>
      </c>
      <c r="AT432" s="4">
        <f>VLOOKUP("pcPr", Sheet2!$A$2:$I$18, MATCH(W432, Sheet2!$A$1:$I$1, 0), FALSE)</f>
        <v>0.44</v>
      </c>
    </row>
    <row r="433" spans="1:46" x14ac:dyDescent="0.2">
      <c r="A433" s="5"/>
      <c r="B433" s="5" t="s">
        <v>1360</v>
      </c>
      <c r="C433" s="5" t="s">
        <v>1361</v>
      </c>
      <c r="D433" s="5" t="s">
        <v>1362</v>
      </c>
      <c r="E433" s="5" t="s">
        <v>16</v>
      </c>
      <c r="F433" s="5"/>
      <c r="G433" s="5"/>
      <c r="H433" s="5"/>
      <c r="I433" s="5"/>
      <c r="J433" s="5"/>
      <c r="K433" s="5"/>
      <c r="L433" s="5"/>
      <c r="M433" s="5"/>
      <c r="N433" s="5"/>
      <c r="P433" s="6" t="s">
        <v>19</v>
      </c>
      <c r="Q433" s="6" t="s">
        <v>19</v>
      </c>
      <c r="R433" s="6" t="s">
        <v>18</v>
      </c>
      <c r="S433" s="6" t="s">
        <v>19</v>
      </c>
      <c r="T433" s="6" t="s">
        <v>18</v>
      </c>
      <c r="U433" s="6" t="s">
        <v>18</v>
      </c>
      <c r="V433" s="6" t="s">
        <v>17</v>
      </c>
      <c r="W433" s="6" t="s">
        <v>17</v>
      </c>
      <c r="X433" s="6" t="s">
        <v>1138</v>
      </c>
      <c r="Y433" s="4">
        <f t="shared" si="18"/>
        <v>0</v>
      </c>
      <c r="Z433" s="4">
        <f t="shared" si="19"/>
        <v>9.39</v>
      </c>
      <c r="AM433" s="4">
        <f>VLOOKUP("m2Th", Sheet2!$A$2:$I$18, MATCH(P433, Sheet2!$A$1:$I$1, 0), FALSE)</f>
        <v>2.2200000000000002</v>
      </c>
      <c r="AN433" s="4">
        <f>VLOOKUP("chemTh", Sheet2!$A$2:$I$18, MATCH(Q433, Sheet2!$A$1:$I$1, 0), FALSE)</f>
        <v>1.67</v>
      </c>
      <c r="AO433" s="4">
        <f>VLOOKUP("chemPr", Sheet2!$A$2:$I$18, MATCH(R433, Sheet2!$A$1:$I$1, 0), FALSE)</f>
        <v>0.5</v>
      </c>
      <c r="AP433" s="4">
        <f>VLOOKUP("ppsTh", Sheet2!$A$2:$I$18, MATCH(S433, Sheet2!$A$1:$I$1, 0), FALSE)</f>
        <v>1.67</v>
      </c>
      <c r="AQ433" s="4">
        <f>VLOOKUP("ppsPr", Sheet2!$A$2:$I$18, MATCH(T433, Sheet2!$A$1:$I$1, 0), FALSE)</f>
        <v>0.5</v>
      </c>
      <c r="AR433" s="4">
        <f>VLOOKUP("wmpPr", Sheet2!$A$2:$I$18, MATCH(U433, Sheet2!$A$1:$I$1, 0), FALSE)</f>
        <v>1.5</v>
      </c>
      <c r="AS433" s="4">
        <f>VLOOKUP("pcTh", Sheet2!$A$2:$I$18, MATCH(V433, Sheet2!$A$1:$I$1, 0), FALSE)</f>
        <v>0.89</v>
      </c>
      <c r="AT433" s="4">
        <f>VLOOKUP("pcPr", Sheet2!$A$2:$I$18, MATCH(W433, Sheet2!$A$1:$I$1, 0), FALSE)</f>
        <v>0.44</v>
      </c>
    </row>
    <row r="434" spans="1:46" x14ac:dyDescent="0.2">
      <c r="A434" s="5"/>
      <c r="B434" s="5" t="s">
        <v>1363</v>
      </c>
      <c r="C434" s="5" t="s">
        <v>1364</v>
      </c>
      <c r="D434" s="5" t="s">
        <v>1365</v>
      </c>
      <c r="E434" s="5" t="s">
        <v>16</v>
      </c>
      <c r="F434" s="5"/>
      <c r="G434" s="5"/>
      <c r="H434" s="5"/>
      <c r="I434" s="5"/>
      <c r="J434" s="5"/>
      <c r="K434" s="5"/>
      <c r="L434" s="5"/>
      <c r="M434" s="5"/>
      <c r="N434" s="5"/>
      <c r="P434" s="6" t="s">
        <v>28</v>
      </c>
      <c r="Q434" s="6" t="s">
        <v>26</v>
      </c>
      <c r="R434" s="6" t="s">
        <v>18</v>
      </c>
      <c r="S434" s="6" t="s">
        <v>28</v>
      </c>
      <c r="T434" s="6" t="s">
        <v>18</v>
      </c>
      <c r="U434" s="6" t="s">
        <v>18</v>
      </c>
      <c r="V434" s="6" t="s">
        <v>28</v>
      </c>
      <c r="W434" s="6" t="s">
        <v>17</v>
      </c>
      <c r="X434" s="6" t="s">
        <v>1138</v>
      </c>
      <c r="Y434" s="4">
        <f t="shared" si="18"/>
        <v>0</v>
      </c>
      <c r="Z434" s="4">
        <f t="shared" si="19"/>
        <v>7.4500000000000011</v>
      </c>
      <c r="AM434" s="4">
        <f>VLOOKUP("m2Th", Sheet2!$A$2:$I$18, MATCH(P434, Sheet2!$A$1:$I$1, 0), FALSE)</f>
        <v>1.56</v>
      </c>
      <c r="AN434" s="4">
        <f>VLOOKUP("chemTh", Sheet2!$A$2:$I$18, MATCH(Q434, Sheet2!$A$1:$I$1, 0), FALSE)</f>
        <v>1</v>
      </c>
      <c r="AO434" s="4">
        <f>VLOOKUP("chemPr", Sheet2!$A$2:$I$18, MATCH(R434, Sheet2!$A$1:$I$1, 0), FALSE)</f>
        <v>0.5</v>
      </c>
      <c r="AP434" s="4">
        <f>VLOOKUP("ppsTh", Sheet2!$A$2:$I$18, MATCH(S434, Sheet2!$A$1:$I$1, 0), FALSE)</f>
        <v>1.17</v>
      </c>
      <c r="AQ434" s="4">
        <f>VLOOKUP("ppsPr", Sheet2!$A$2:$I$18, MATCH(T434, Sheet2!$A$1:$I$1, 0), FALSE)</f>
        <v>0.5</v>
      </c>
      <c r="AR434" s="4">
        <f>VLOOKUP("wmpPr", Sheet2!$A$2:$I$18, MATCH(U434, Sheet2!$A$1:$I$1, 0), FALSE)</f>
        <v>1.5</v>
      </c>
      <c r="AS434" s="4">
        <f>VLOOKUP("pcTh", Sheet2!$A$2:$I$18, MATCH(V434, Sheet2!$A$1:$I$1, 0), FALSE)</f>
        <v>0.78</v>
      </c>
      <c r="AT434" s="4">
        <f>VLOOKUP("pcPr", Sheet2!$A$2:$I$18, MATCH(W434, Sheet2!$A$1:$I$1, 0), FALSE)</f>
        <v>0.44</v>
      </c>
    </row>
    <row r="435" spans="1:46" x14ac:dyDescent="0.2">
      <c r="A435" s="5"/>
      <c r="B435" s="5" t="s">
        <v>1366</v>
      </c>
      <c r="C435" s="5" t="s">
        <v>1367</v>
      </c>
      <c r="D435" s="5" t="s">
        <v>1368</v>
      </c>
      <c r="E435" s="5" t="s">
        <v>16</v>
      </c>
      <c r="F435" s="5"/>
      <c r="G435" s="5"/>
      <c r="H435" s="5"/>
      <c r="I435" s="5"/>
      <c r="J435" s="5"/>
      <c r="K435" s="5"/>
      <c r="L435" s="5"/>
      <c r="M435" s="5"/>
      <c r="N435" s="5"/>
      <c r="P435" s="6" t="s">
        <v>28</v>
      </c>
      <c r="Q435" s="6" t="s">
        <v>29</v>
      </c>
      <c r="R435" s="6" t="s">
        <v>17</v>
      </c>
      <c r="S435" s="6" t="s">
        <v>28</v>
      </c>
      <c r="T435" s="6" t="s">
        <v>17</v>
      </c>
      <c r="U435" s="6" t="s">
        <v>17</v>
      </c>
      <c r="V435" s="6" t="s">
        <v>26</v>
      </c>
      <c r="W435" s="6" t="s">
        <v>17</v>
      </c>
      <c r="X435" s="6" t="s">
        <v>1138</v>
      </c>
      <c r="Y435" s="4">
        <f t="shared" si="18"/>
        <v>0</v>
      </c>
      <c r="Z435" s="4">
        <f t="shared" si="19"/>
        <v>6.7200000000000006</v>
      </c>
      <c r="AM435" s="4">
        <f>VLOOKUP("m2Th", Sheet2!$A$2:$I$18, MATCH(P435, Sheet2!$A$1:$I$1, 0), FALSE)</f>
        <v>1.56</v>
      </c>
      <c r="AN435" s="4">
        <f>VLOOKUP("chemTh", Sheet2!$A$2:$I$18, MATCH(Q435, Sheet2!$A$1:$I$1, 0), FALSE)</f>
        <v>0.67</v>
      </c>
      <c r="AO435" s="4">
        <f>VLOOKUP("chemPr", Sheet2!$A$2:$I$18, MATCH(R435, Sheet2!$A$1:$I$1, 0), FALSE)</f>
        <v>0.44</v>
      </c>
      <c r="AP435" s="4">
        <f>VLOOKUP("ppsTh", Sheet2!$A$2:$I$18, MATCH(S435, Sheet2!$A$1:$I$1, 0), FALSE)</f>
        <v>1.17</v>
      </c>
      <c r="AQ435" s="4">
        <f>VLOOKUP("ppsPr", Sheet2!$A$2:$I$18, MATCH(T435, Sheet2!$A$1:$I$1, 0), FALSE)</f>
        <v>0.44</v>
      </c>
      <c r="AR435" s="4">
        <f>VLOOKUP("wmpPr", Sheet2!$A$2:$I$18, MATCH(U435, Sheet2!$A$1:$I$1, 0), FALSE)</f>
        <v>1.33</v>
      </c>
      <c r="AS435" s="4">
        <f>VLOOKUP("pcTh", Sheet2!$A$2:$I$18, MATCH(V435, Sheet2!$A$1:$I$1, 0), FALSE)</f>
        <v>0.67</v>
      </c>
      <c r="AT435" s="4">
        <f>VLOOKUP("pcPr", Sheet2!$A$2:$I$18, MATCH(W435, Sheet2!$A$1:$I$1, 0), FALSE)</f>
        <v>0.44</v>
      </c>
    </row>
    <row r="436" spans="1:46" x14ac:dyDescent="0.2">
      <c r="A436" s="5"/>
      <c r="B436" s="5" t="s">
        <v>1369</v>
      </c>
      <c r="C436" s="5" t="s">
        <v>1370</v>
      </c>
      <c r="D436" s="5" t="s">
        <v>1371</v>
      </c>
      <c r="E436" s="5" t="s">
        <v>16</v>
      </c>
      <c r="F436" s="5"/>
      <c r="G436" s="5"/>
      <c r="H436" s="5"/>
      <c r="I436" s="5"/>
      <c r="J436" s="5"/>
      <c r="K436" s="5"/>
      <c r="L436" s="5"/>
      <c r="M436" s="5"/>
      <c r="N436" s="5"/>
      <c r="P436" s="6" t="s">
        <v>17</v>
      </c>
      <c r="Q436" s="6" t="s">
        <v>17</v>
      </c>
      <c r="R436" s="6" t="s">
        <v>17</v>
      </c>
      <c r="S436" s="6" t="s">
        <v>19</v>
      </c>
      <c r="T436" s="6" t="s">
        <v>18</v>
      </c>
      <c r="U436" s="6" t="s">
        <v>17</v>
      </c>
      <c r="V436" s="6" t="s">
        <v>28</v>
      </c>
      <c r="W436" s="6" t="s">
        <v>17</v>
      </c>
      <c r="X436" s="6" t="s">
        <v>1138</v>
      </c>
      <c r="Y436" s="4">
        <f t="shared" si="18"/>
        <v>0</v>
      </c>
      <c r="Z436" s="4">
        <f t="shared" si="19"/>
        <v>8.2700000000000014</v>
      </c>
      <c r="AM436" s="4">
        <f>VLOOKUP("m2Th", Sheet2!$A$2:$I$18, MATCH(P436, Sheet2!$A$1:$I$1, 0), FALSE)</f>
        <v>1.78</v>
      </c>
      <c r="AN436" s="4">
        <f>VLOOKUP("chemTh", Sheet2!$A$2:$I$18, MATCH(Q436, Sheet2!$A$1:$I$1, 0), FALSE)</f>
        <v>1.33</v>
      </c>
      <c r="AO436" s="4">
        <f>VLOOKUP("chemPr", Sheet2!$A$2:$I$18, MATCH(R436, Sheet2!$A$1:$I$1, 0), FALSE)</f>
        <v>0.44</v>
      </c>
      <c r="AP436" s="4">
        <f>VLOOKUP("ppsTh", Sheet2!$A$2:$I$18, MATCH(S436, Sheet2!$A$1:$I$1, 0), FALSE)</f>
        <v>1.67</v>
      </c>
      <c r="AQ436" s="4">
        <f>VLOOKUP("ppsPr", Sheet2!$A$2:$I$18, MATCH(T436, Sheet2!$A$1:$I$1, 0), FALSE)</f>
        <v>0.5</v>
      </c>
      <c r="AR436" s="4">
        <f>VLOOKUP("wmpPr", Sheet2!$A$2:$I$18, MATCH(U436, Sheet2!$A$1:$I$1, 0), FALSE)</f>
        <v>1.33</v>
      </c>
      <c r="AS436" s="4">
        <f>VLOOKUP("pcTh", Sheet2!$A$2:$I$18, MATCH(V436, Sheet2!$A$1:$I$1, 0), FALSE)</f>
        <v>0.78</v>
      </c>
      <c r="AT436" s="4">
        <f>VLOOKUP("pcPr", Sheet2!$A$2:$I$18, MATCH(W436, Sheet2!$A$1:$I$1, 0), FALSE)</f>
        <v>0.44</v>
      </c>
    </row>
    <row r="437" spans="1:46" x14ac:dyDescent="0.2">
      <c r="A437" s="5"/>
      <c r="B437" s="5" t="s">
        <v>1372</v>
      </c>
      <c r="C437" s="5" t="s">
        <v>1373</v>
      </c>
      <c r="D437" s="5" t="s">
        <v>1374</v>
      </c>
      <c r="E437" s="5" t="s">
        <v>16</v>
      </c>
      <c r="F437" s="5"/>
      <c r="G437" s="5"/>
      <c r="H437" s="5"/>
      <c r="I437" s="5"/>
      <c r="J437" s="5"/>
      <c r="K437" s="5"/>
      <c r="L437" s="5"/>
      <c r="M437" s="5"/>
      <c r="N437" s="5"/>
      <c r="P437" s="6" t="s">
        <v>18</v>
      </c>
      <c r="Q437" s="6" t="s">
        <v>17</v>
      </c>
      <c r="R437" s="6" t="s">
        <v>17</v>
      </c>
      <c r="S437" s="6" t="s">
        <v>18</v>
      </c>
      <c r="T437" s="6" t="s">
        <v>18</v>
      </c>
      <c r="U437" s="6" t="s">
        <v>17</v>
      </c>
      <c r="V437" s="6" t="s">
        <v>26</v>
      </c>
      <c r="W437" s="6" t="s">
        <v>18</v>
      </c>
      <c r="X437" s="6" t="s">
        <v>1138</v>
      </c>
      <c r="Y437" s="4">
        <f t="shared" si="18"/>
        <v>0</v>
      </c>
      <c r="Z437" s="4">
        <f t="shared" si="19"/>
        <v>8.27</v>
      </c>
      <c r="AM437" s="4">
        <f>VLOOKUP("m2Th", Sheet2!$A$2:$I$18, MATCH(P437, Sheet2!$A$1:$I$1, 0), FALSE)</f>
        <v>2</v>
      </c>
      <c r="AN437" s="4">
        <f>VLOOKUP("chemTh", Sheet2!$A$2:$I$18, MATCH(Q437, Sheet2!$A$1:$I$1, 0), FALSE)</f>
        <v>1.33</v>
      </c>
      <c r="AO437" s="4">
        <f>VLOOKUP("chemPr", Sheet2!$A$2:$I$18, MATCH(R437, Sheet2!$A$1:$I$1, 0), FALSE)</f>
        <v>0.44</v>
      </c>
      <c r="AP437" s="4">
        <f>VLOOKUP("ppsTh", Sheet2!$A$2:$I$18, MATCH(S437, Sheet2!$A$1:$I$1, 0), FALSE)</f>
        <v>1.5</v>
      </c>
      <c r="AQ437" s="4">
        <f>VLOOKUP("ppsPr", Sheet2!$A$2:$I$18, MATCH(T437, Sheet2!$A$1:$I$1, 0), FALSE)</f>
        <v>0.5</v>
      </c>
      <c r="AR437" s="4">
        <f>VLOOKUP("wmpPr", Sheet2!$A$2:$I$18, MATCH(U437, Sheet2!$A$1:$I$1, 0), FALSE)</f>
        <v>1.33</v>
      </c>
      <c r="AS437" s="4">
        <f>VLOOKUP("pcTh", Sheet2!$A$2:$I$18, MATCH(V437, Sheet2!$A$1:$I$1, 0), FALSE)</f>
        <v>0.67</v>
      </c>
      <c r="AT437" s="4">
        <f>VLOOKUP("pcPr", Sheet2!$A$2:$I$18, MATCH(W437, Sheet2!$A$1:$I$1, 0), FALSE)</f>
        <v>0.5</v>
      </c>
    </row>
    <row r="438" spans="1:46" x14ac:dyDescent="0.2">
      <c r="A438" s="5"/>
      <c r="B438" s="5" t="s">
        <v>1375</v>
      </c>
      <c r="C438" s="5" t="s">
        <v>1376</v>
      </c>
      <c r="D438" s="5" t="s">
        <v>1377</v>
      </c>
      <c r="E438" s="5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P438" s="6" t="s">
        <v>27</v>
      </c>
      <c r="Q438" s="6" t="s">
        <v>26</v>
      </c>
      <c r="R438" s="6" t="s">
        <v>17</v>
      </c>
      <c r="S438" s="6" t="s">
        <v>26</v>
      </c>
      <c r="T438" s="6" t="s">
        <v>17</v>
      </c>
      <c r="U438" s="6" t="s">
        <v>28</v>
      </c>
      <c r="V438" s="6" t="s">
        <v>28</v>
      </c>
      <c r="W438" s="6" t="s">
        <v>28</v>
      </c>
      <c r="X438" s="6" t="s">
        <v>1138</v>
      </c>
      <c r="Y438" s="4">
        <f t="shared" si="18"/>
        <v>0</v>
      </c>
      <c r="Z438" s="4">
        <f t="shared" si="19"/>
        <v>5.22</v>
      </c>
      <c r="AM438" s="4">
        <f>VLOOKUP("m2Th", Sheet2!$A$2:$I$18, MATCH(P438, Sheet2!$A$1:$I$1, 0), FALSE)</f>
        <v>0</v>
      </c>
      <c r="AN438" s="4">
        <f>VLOOKUP("chemTh", Sheet2!$A$2:$I$18, MATCH(Q438, Sheet2!$A$1:$I$1, 0), FALSE)</f>
        <v>1</v>
      </c>
      <c r="AO438" s="4">
        <f>VLOOKUP("chemPr", Sheet2!$A$2:$I$18, MATCH(R438, Sheet2!$A$1:$I$1, 0), FALSE)</f>
        <v>0.44</v>
      </c>
      <c r="AP438" s="4">
        <f>VLOOKUP("ppsTh", Sheet2!$A$2:$I$18, MATCH(S438, Sheet2!$A$1:$I$1, 0), FALSE)</f>
        <v>1</v>
      </c>
      <c r="AQ438" s="4">
        <f>VLOOKUP("ppsPr", Sheet2!$A$2:$I$18, MATCH(T438, Sheet2!$A$1:$I$1, 0), FALSE)</f>
        <v>0.44</v>
      </c>
      <c r="AR438" s="4">
        <f>VLOOKUP("wmpPr", Sheet2!$A$2:$I$18, MATCH(U438, Sheet2!$A$1:$I$1, 0), FALSE)</f>
        <v>1.17</v>
      </c>
      <c r="AS438" s="4">
        <f>VLOOKUP("pcTh", Sheet2!$A$2:$I$18, MATCH(V438, Sheet2!$A$1:$I$1, 0), FALSE)</f>
        <v>0.78</v>
      </c>
      <c r="AT438" s="4">
        <f>VLOOKUP("pcPr", Sheet2!$A$2:$I$18, MATCH(W438, Sheet2!$A$1:$I$1, 0), FALSE)</f>
        <v>0.39</v>
      </c>
    </row>
    <row r="439" spans="1:46" x14ac:dyDescent="0.2">
      <c r="A439" s="5"/>
      <c r="B439" s="5" t="s">
        <v>1378</v>
      </c>
      <c r="C439" s="5" t="s">
        <v>1379</v>
      </c>
      <c r="D439" s="5" t="s">
        <v>1380</v>
      </c>
      <c r="E439" s="5" t="s">
        <v>16</v>
      </c>
      <c r="F439" s="5"/>
      <c r="G439" s="5"/>
      <c r="H439" s="5"/>
      <c r="I439" s="5"/>
      <c r="J439" s="5"/>
      <c r="K439" s="5"/>
      <c r="L439" s="5"/>
      <c r="M439" s="5"/>
      <c r="N439" s="5"/>
      <c r="P439" s="6" t="s">
        <v>27</v>
      </c>
      <c r="Q439" s="6" t="s">
        <v>27</v>
      </c>
      <c r="R439" s="6" t="s">
        <v>17</v>
      </c>
      <c r="S439" s="6" t="s">
        <v>45</v>
      </c>
      <c r="T439" s="6" t="s">
        <v>17</v>
      </c>
      <c r="U439" s="6" t="s">
        <v>17</v>
      </c>
      <c r="V439" s="6" t="s">
        <v>29</v>
      </c>
      <c r="W439" s="6" t="s">
        <v>17</v>
      </c>
      <c r="X439" s="6" t="s">
        <v>1138</v>
      </c>
      <c r="Y439" s="4">
        <f t="shared" si="18"/>
        <v>0</v>
      </c>
      <c r="Z439" s="4">
        <f t="shared" si="19"/>
        <v>3.92</v>
      </c>
      <c r="AM439" s="4">
        <f>VLOOKUP("m2Th", Sheet2!$A$2:$I$18, MATCH(P439, Sheet2!$A$1:$I$1, 0), FALSE)</f>
        <v>0</v>
      </c>
      <c r="AN439" s="4">
        <f>VLOOKUP("chemTh", Sheet2!$A$2:$I$18, MATCH(Q439, Sheet2!$A$1:$I$1, 0), FALSE)</f>
        <v>0</v>
      </c>
      <c r="AO439" s="4">
        <f>VLOOKUP("chemPr", Sheet2!$A$2:$I$18, MATCH(R439, Sheet2!$A$1:$I$1, 0), FALSE)</f>
        <v>0.44</v>
      </c>
      <c r="AP439" s="4">
        <f>VLOOKUP("ppsTh", Sheet2!$A$2:$I$18, MATCH(S439, Sheet2!$A$1:$I$1, 0), FALSE)</f>
        <v>0.83</v>
      </c>
      <c r="AQ439" s="4">
        <f>VLOOKUP("ppsPr", Sheet2!$A$2:$I$18, MATCH(T439, Sheet2!$A$1:$I$1, 0), FALSE)</f>
        <v>0.44</v>
      </c>
      <c r="AR439" s="4">
        <f>VLOOKUP("wmpPr", Sheet2!$A$2:$I$18, MATCH(U439, Sheet2!$A$1:$I$1, 0), FALSE)</f>
        <v>1.33</v>
      </c>
      <c r="AS439" s="4">
        <f>VLOOKUP("pcTh", Sheet2!$A$2:$I$18, MATCH(V439, Sheet2!$A$1:$I$1, 0), FALSE)</f>
        <v>0.44</v>
      </c>
      <c r="AT439" s="4">
        <f>VLOOKUP("pcPr", Sheet2!$A$2:$I$18, MATCH(W439, Sheet2!$A$1:$I$1, 0), FALSE)</f>
        <v>0.44</v>
      </c>
    </row>
    <row r="440" spans="1:46" x14ac:dyDescent="0.2">
      <c r="A440" s="5"/>
      <c r="B440" s="5" t="s">
        <v>1381</v>
      </c>
      <c r="C440" s="5" t="s">
        <v>1382</v>
      </c>
      <c r="D440" s="5" t="s">
        <v>1383</v>
      </c>
      <c r="E440" s="5" t="s">
        <v>16</v>
      </c>
      <c r="F440" s="5"/>
      <c r="G440" s="5"/>
      <c r="H440" s="5"/>
      <c r="I440" s="5"/>
      <c r="J440" s="5"/>
      <c r="K440" s="5"/>
      <c r="L440" s="5"/>
      <c r="M440" s="5"/>
      <c r="N440" s="5"/>
      <c r="P440" s="6" t="s">
        <v>17</v>
      </c>
      <c r="Q440" s="6" t="s">
        <v>28</v>
      </c>
      <c r="R440" s="6" t="s">
        <v>18</v>
      </c>
      <c r="S440" s="6" t="s">
        <v>18</v>
      </c>
      <c r="T440" s="6" t="s">
        <v>18</v>
      </c>
      <c r="U440" s="6" t="s">
        <v>18</v>
      </c>
      <c r="V440" s="6" t="s">
        <v>26</v>
      </c>
      <c r="W440" s="6" t="s">
        <v>17</v>
      </c>
      <c r="X440" s="6" t="s">
        <v>1138</v>
      </c>
      <c r="Y440" s="4">
        <f t="shared" si="18"/>
        <v>0</v>
      </c>
      <c r="Z440" s="4">
        <f t="shared" si="19"/>
        <v>8.06</v>
      </c>
      <c r="AM440" s="4">
        <f>VLOOKUP("m2Th", Sheet2!$A$2:$I$18, MATCH(P440, Sheet2!$A$1:$I$1, 0), FALSE)</f>
        <v>1.78</v>
      </c>
      <c r="AN440" s="4">
        <f>VLOOKUP("chemTh", Sheet2!$A$2:$I$18, MATCH(Q440, Sheet2!$A$1:$I$1, 0), FALSE)</f>
        <v>1.17</v>
      </c>
      <c r="AO440" s="4">
        <f>VLOOKUP("chemPr", Sheet2!$A$2:$I$18, MATCH(R440, Sheet2!$A$1:$I$1, 0), FALSE)</f>
        <v>0.5</v>
      </c>
      <c r="AP440" s="4">
        <f>VLOOKUP("ppsTh", Sheet2!$A$2:$I$18, MATCH(S440, Sheet2!$A$1:$I$1, 0), FALSE)</f>
        <v>1.5</v>
      </c>
      <c r="AQ440" s="4">
        <f>VLOOKUP("ppsPr", Sheet2!$A$2:$I$18, MATCH(T440, Sheet2!$A$1:$I$1, 0), FALSE)</f>
        <v>0.5</v>
      </c>
      <c r="AR440" s="4">
        <f>VLOOKUP("wmpPr", Sheet2!$A$2:$I$18, MATCH(U440, Sheet2!$A$1:$I$1, 0), FALSE)</f>
        <v>1.5</v>
      </c>
      <c r="AS440" s="4">
        <f>VLOOKUP("pcTh", Sheet2!$A$2:$I$18, MATCH(V440, Sheet2!$A$1:$I$1, 0), FALSE)</f>
        <v>0.67</v>
      </c>
      <c r="AT440" s="4">
        <f>VLOOKUP("pcPr", Sheet2!$A$2:$I$18, MATCH(W440, Sheet2!$A$1:$I$1, 0), FALSE)</f>
        <v>0.44</v>
      </c>
    </row>
    <row r="441" spans="1:46" x14ac:dyDescent="0.2">
      <c r="A441" s="5"/>
      <c r="B441" s="5" t="s">
        <v>1384</v>
      </c>
      <c r="C441" s="5" t="s">
        <v>1385</v>
      </c>
      <c r="D441" s="5" t="s">
        <v>1386</v>
      </c>
      <c r="E441" s="5" t="s">
        <v>16</v>
      </c>
      <c r="F441" s="5"/>
      <c r="G441" s="5"/>
      <c r="H441" s="5"/>
      <c r="I441" s="5"/>
      <c r="J441" s="5"/>
      <c r="K441" s="5"/>
      <c r="L441" s="5"/>
      <c r="M441" s="5"/>
      <c r="N441" s="5"/>
      <c r="P441" s="6" t="s">
        <v>27</v>
      </c>
      <c r="Q441" s="6" t="s">
        <v>45</v>
      </c>
      <c r="R441" s="6" t="s">
        <v>18</v>
      </c>
      <c r="S441" s="6" t="s">
        <v>45</v>
      </c>
      <c r="T441" s="6" t="s">
        <v>17</v>
      </c>
      <c r="U441" s="6" t="s">
        <v>17</v>
      </c>
      <c r="V441" s="6" t="s">
        <v>28</v>
      </c>
      <c r="W441" s="6" t="s">
        <v>17</v>
      </c>
      <c r="X441" s="6" t="s">
        <v>1138</v>
      </c>
      <c r="Y441" s="4">
        <f t="shared" si="18"/>
        <v>0</v>
      </c>
      <c r="Z441" s="4">
        <f t="shared" si="19"/>
        <v>5.15</v>
      </c>
      <c r="AM441" s="4">
        <f>VLOOKUP("m2Th", Sheet2!$A$2:$I$18, MATCH(P441, Sheet2!$A$1:$I$1, 0), FALSE)</f>
        <v>0</v>
      </c>
      <c r="AN441" s="4">
        <f>VLOOKUP("chemTh", Sheet2!$A$2:$I$18, MATCH(Q441, Sheet2!$A$1:$I$1, 0), FALSE)</f>
        <v>0.83</v>
      </c>
      <c r="AO441" s="4">
        <f>VLOOKUP("chemPr", Sheet2!$A$2:$I$18, MATCH(R441, Sheet2!$A$1:$I$1, 0), FALSE)</f>
        <v>0.5</v>
      </c>
      <c r="AP441" s="4">
        <f>VLOOKUP("ppsTh", Sheet2!$A$2:$I$18, MATCH(S441, Sheet2!$A$1:$I$1, 0), FALSE)</f>
        <v>0.83</v>
      </c>
      <c r="AQ441" s="4">
        <f>VLOOKUP("ppsPr", Sheet2!$A$2:$I$18, MATCH(T441, Sheet2!$A$1:$I$1, 0), FALSE)</f>
        <v>0.44</v>
      </c>
      <c r="AR441" s="4">
        <f>VLOOKUP("wmpPr", Sheet2!$A$2:$I$18, MATCH(U441, Sheet2!$A$1:$I$1, 0), FALSE)</f>
        <v>1.33</v>
      </c>
      <c r="AS441" s="4">
        <f>VLOOKUP("pcTh", Sheet2!$A$2:$I$18, MATCH(V441, Sheet2!$A$1:$I$1, 0), FALSE)</f>
        <v>0.78</v>
      </c>
      <c r="AT441" s="4">
        <f>VLOOKUP("pcPr", Sheet2!$A$2:$I$18, MATCH(W441, Sheet2!$A$1:$I$1, 0), FALSE)</f>
        <v>0.44</v>
      </c>
    </row>
    <row r="442" spans="1:46" x14ac:dyDescent="0.2">
      <c r="A442" s="5"/>
      <c r="B442" s="5" t="s">
        <v>1387</v>
      </c>
      <c r="C442" s="5" t="s">
        <v>1388</v>
      </c>
      <c r="D442" s="5" t="s">
        <v>1389</v>
      </c>
      <c r="E442" s="5" t="s">
        <v>16</v>
      </c>
      <c r="F442" s="5"/>
      <c r="G442" s="5"/>
      <c r="H442" s="5"/>
      <c r="I442" s="5"/>
      <c r="J442" s="5"/>
      <c r="K442" s="5"/>
      <c r="L442" s="5"/>
      <c r="M442" s="5"/>
      <c r="N442" s="5"/>
      <c r="P442" s="6" t="s">
        <v>26</v>
      </c>
      <c r="Q442" s="6" t="s">
        <v>28</v>
      </c>
      <c r="R442" s="6" t="s">
        <v>17</v>
      </c>
      <c r="S442" s="6" t="s">
        <v>26</v>
      </c>
      <c r="T442" s="6" t="s">
        <v>17</v>
      </c>
      <c r="U442" s="6" t="s">
        <v>28</v>
      </c>
      <c r="V442" s="6" t="s">
        <v>26</v>
      </c>
      <c r="W442" s="6" t="s">
        <v>18</v>
      </c>
      <c r="X442" s="6" t="s">
        <v>1138</v>
      </c>
      <c r="Y442" s="4">
        <f t="shared" si="18"/>
        <v>0</v>
      </c>
      <c r="Z442" s="4">
        <f t="shared" si="19"/>
        <v>6.72</v>
      </c>
      <c r="AM442" s="4">
        <f>VLOOKUP("m2Th", Sheet2!$A$2:$I$18, MATCH(P442, Sheet2!$A$1:$I$1, 0), FALSE)</f>
        <v>1.33</v>
      </c>
      <c r="AN442" s="4">
        <f>VLOOKUP("chemTh", Sheet2!$A$2:$I$18, MATCH(Q442, Sheet2!$A$1:$I$1, 0), FALSE)</f>
        <v>1.17</v>
      </c>
      <c r="AO442" s="4">
        <f>VLOOKUP("chemPr", Sheet2!$A$2:$I$18, MATCH(R442, Sheet2!$A$1:$I$1, 0), FALSE)</f>
        <v>0.44</v>
      </c>
      <c r="AP442" s="4">
        <f>VLOOKUP("ppsTh", Sheet2!$A$2:$I$18, MATCH(S442, Sheet2!$A$1:$I$1, 0), FALSE)</f>
        <v>1</v>
      </c>
      <c r="AQ442" s="4">
        <f>VLOOKUP("ppsPr", Sheet2!$A$2:$I$18, MATCH(T442, Sheet2!$A$1:$I$1, 0), FALSE)</f>
        <v>0.44</v>
      </c>
      <c r="AR442" s="4">
        <f>VLOOKUP("wmpPr", Sheet2!$A$2:$I$18, MATCH(U442, Sheet2!$A$1:$I$1, 0), FALSE)</f>
        <v>1.17</v>
      </c>
      <c r="AS442" s="4">
        <f>VLOOKUP("pcTh", Sheet2!$A$2:$I$18, MATCH(V442, Sheet2!$A$1:$I$1, 0), FALSE)</f>
        <v>0.67</v>
      </c>
      <c r="AT442" s="4">
        <f>VLOOKUP("pcPr", Sheet2!$A$2:$I$18, MATCH(W442, Sheet2!$A$1:$I$1, 0), FALSE)</f>
        <v>0.5</v>
      </c>
    </row>
    <row r="443" spans="1:46" x14ac:dyDescent="0.2">
      <c r="A443" s="5"/>
      <c r="B443" s="5" t="s">
        <v>1390</v>
      </c>
      <c r="C443" s="5" t="s">
        <v>1391</v>
      </c>
      <c r="D443" s="5" t="s">
        <v>1392</v>
      </c>
      <c r="E443" s="5" t="s">
        <v>16</v>
      </c>
      <c r="F443" s="5"/>
      <c r="G443" s="5"/>
      <c r="H443" s="5"/>
      <c r="I443" s="5"/>
      <c r="J443" s="5"/>
      <c r="K443" s="5"/>
      <c r="L443" s="5"/>
      <c r="M443" s="5"/>
      <c r="N443" s="5"/>
      <c r="P443" s="6" t="s">
        <v>17</v>
      </c>
      <c r="Q443" s="6" t="s">
        <v>18</v>
      </c>
      <c r="R443" s="6" t="s">
        <v>18</v>
      </c>
      <c r="S443" s="6" t="s">
        <v>17</v>
      </c>
      <c r="T443" s="6" t="s">
        <v>18</v>
      </c>
      <c r="U443" s="6" t="s">
        <v>17</v>
      </c>
      <c r="V443" s="6" t="s">
        <v>17</v>
      </c>
      <c r="W443" s="6" t="s">
        <v>18</v>
      </c>
      <c r="X443" s="6" t="s">
        <v>1138</v>
      </c>
      <c r="Y443" s="4">
        <f t="shared" si="18"/>
        <v>0</v>
      </c>
      <c r="Z443" s="4">
        <f t="shared" si="19"/>
        <v>8.33</v>
      </c>
      <c r="AM443" s="4">
        <f>VLOOKUP("m2Th", Sheet2!$A$2:$I$18, MATCH(P443, Sheet2!$A$1:$I$1, 0), FALSE)</f>
        <v>1.78</v>
      </c>
      <c r="AN443" s="4">
        <f>VLOOKUP("chemTh", Sheet2!$A$2:$I$18, MATCH(Q443, Sheet2!$A$1:$I$1, 0), FALSE)</f>
        <v>1.5</v>
      </c>
      <c r="AO443" s="4">
        <f>VLOOKUP("chemPr", Sheet2!$A$2:$I$18, MATCH(R443, Sheet2!$A$1:$I$1, 0), FALSE)</f>
        <v>0.5</v>
      </c>
      <c r="AP443" s="4">
        <f>VLOOKUP("ppsTh", Sheet2!$A$2:$I$18, MATCH(S443, Sheet2!$A$1:$I$1, 0), FALSE)</f>
        <v>1.33</v>
      </c>
      <c r="AQ443" s="4">
        <f>VLOOKUP("ppsPr", Sheet2!$A$2:$I$18, MATCH(T443, Sheet2!$A$1:$I$1, 0), FALSE)</f>
        <v>0.5</v>
      </c>
      <c r="AR443" s="4">
        <f>VLOOKUP("wmpPr", Sheet2!$A$2:$I$18, MATCH(U443, Sheet2!$A$1:$I$1, 0), FALSE)</f>
        <v>1.33</v>
      </c>
      <c r="AS443" s="4">
        <f>VLOOKUP("pcTh", Sheet2!$A$2:$I$18, MATCH(V443, Sheet2!$A$1:$I$1, 0), FALSE)</f>
        <v>0.89</v>
      </c>
      <c r="AT443" s="4">
        <f>VLOOKUP("pcPr", Sheet2!$A$2:$I$18, MATCH(W443, Sheet2!$A$1:$I$1, 0), FALSE)</f>
        <v>0.5</v>
      </c>
    </row>
    <row r="444" spans="1:46" x14ac:dyDescent="0.2">
      <c r="A444" s="5"/>
      <c r="B444" s="5" t="s">
        <v>1393</v>
      </c>
      <c r="C444" s="5" t="s">
        <v>1394</v>
      </c>
      <c r="D444" s="5" t="s">
        <v>1395</v>
      </c>
      <c r="E444" s="5" t="s">
        <v>16</v>
      </c>
      <c r="F444" s="5"/>
      <c r="G444" s="5"/>
      <c r="H444" s="5"/>
      <c r="I444" s="5"/>
      <c r="J444" s="5"/>
      <c r="K444" s="5"/>
      <c r="L444" s="5"/>
      <c r="M444" s="5"/>
      <c r="N444" s="5"/>
      <c r="P444" s="6" t="s">
        <v>17</v>
      </c>
      <c r="Q444" s="6" t="s">
        <v>18</v>
      </c>
      <c r="R444" s="6" t="s">
        <v>19</v>
      </c>
      <c r="S444" s="6" t="s">
        <v>17</v>
      </c>
      <c r="T444" s="6" t="s">
        <v>19</v>
      </c>
      <c r="U444" s="6" t="s">
        <v>17</v>
      </c>
      <c r="V444" s="6" t="s">
        <v>18</v>
      </c>
      <c r="W444" s="6" t="s">
        <v>18</v>
      </c>
      <c r="X444" s="6" t="s">
        <v>1138</v>
      </c>
      <c r="Y444" s="4">
        <f t="shared" si="18"/>
        <v>0</v>
      </c>
      <c r="Z444" s="4">
        <f t="shared" si="19"/>
        <v>8.56</v>
      </c>
      <c r="AM444" s="4">
        <f>VLOOKUP("m2Th", Sheet2!$A$2:$I$18, MATCH(P444, Sheet2!$A$1:$I$1, 0), FALSE)</f>
        <v>1.78</v>
      </c>
      <c r="AN444" s="4">
        <f>VLOOKUP("chemTh", Sheet2!$A$2:$I$18, MATCH(Q444, Sheet2!$A$1:$I$1, 0), FALSE)</f>
        <v>1.5</v>
      </c>
      <c r="AO444" s="4">
        <f>VLOOKUP("chemPr", Sheet2!$A$2:$I$18, MATCH(R444, Sheet2!$A$1:$I$1, 0), FALSE)</f>
        <v>0.56000000000000005</v>
      </c>
      <c r="AP444" s="4">
        <f>VLOOKUP("ppsTh", Sheet2!$A$2:$I$18, MATCH(S444, Sheet2!$A$1:$I$1, 0), FALSE)</f>
        <v>1.33</v>
      </c>
      <c r="AQ444" s="4">
        <f>VLOOKUP("ppsPr", Sheet2!$A$2:$I$18, MATCH(T444, Sheet2!$A$1:$I$1, 0), FALSE)</f>
        <v>0.56000000000000005</v>
      </c>
      <c r="AR444" s="4">
        <f>VLOOKUP("wmpPr", Sheet2!$A$2:$I$18, MATCH(U444, Sheet2!$A$1:$I$1, 0), FALSE)</f>
        <v>1.33</v>
      </c>
      <c r="AS444" s="4">
        <f>VLOOKUP("pcTh", Sheet2!$A$2:$I$18, MATCH(V444, Sheet2!$A$1:$I$1, 0), FALSE)</f>
        <v>1</v>
      </c>
      <c r="AT444" s="4">
        <f>VLOOKUP("pcPr", Sheet2!$A$2:$I$18, MATCH(W444, Sheet2!$A$1:$I$1, 0), FALSE)</f>
        <v>0.5</v>
      </c>
    </row>
    <row r="445" spans="1:46" x14ac:dyDescent="0.2">
      <c r="A445" s="5"/>
      <c r="B445" s="5" t="s">
        <v>1396</v>
      </c>
      <c r="C445" s="5" t="s">
        <v>1397</v>
      </c>
      <c r="D445" s="5" t="s">
        <v>1398</v>
      </c>
      <c r="E445" s="5" t="s">
        <v>16</v>
      </c>
      <c r="F445" s="5"/>
      <c r="G445" s="5"/>
      <c r="H445" s="5"/>
      <c r="I445" s="5"/>
      <c r="J445" s="5"/>
      <c r="K445" s="5"/>
      <c r="L445" s="5"/>
      <c r="M445" s="5"/>
      <c r="N445" s="5"/>
      <c r="P445" s="6" t="s">
        <v>28</v>
      </c>
      <c r="Q445" s="6" t="s">
        <v>26</v>
      </c>
      <c r="R445" s="6" t="s">
        <v>17</v>
      </c>
      <c r="S445" s="6" t="s">
        <v>17</v>
      </c>
      <c r="T445" s="6" t="s">
        <v>18</v>
      </c>
      <c r="U445" s="6" t="s">
        <v>18</v>
      </c>
      <c r="V445" s="6" t="s">
        <v>26</v>
      </c>
      <c r="W445" s="6" t="s">
        <v>18</v>
      </c>
      <c r="X445" s="6" t="s">
        <v>1138</v>
      </c>
      <c r="Y445" s="4">
        <f t="shared" si="18"/>
        <v>0</v>
      </c>
      <c r="Z445" s="4">
        <f t="shared" si="19"/>
        <v>7.5</v>
      </c>
      <c r="AM445" s="4">
        <f>VLOOKUP("m2Th", Sheet2!$A$2:$I$18, MATCH(P445, Sheet2!$A$1:$I$1, 0), FALSE)</f>
        <v>1.56</v>
      </c>
      <c r="AN445" s="4">
        <f>VLOOKUP("chemTh", Sheet2!$A$2:$I$18, MATCH(Q445, Sheet2!$A$1:$I$1, 0), FALSE)</f>
        <v>1</v>
      </c>
      <c r="AO445" s="4">
        <f>VLOOKUP("chemPr", Sheet2!$A$2:$I$18, MATCH(R445, Sheet2!$A$1:$I$1, 0), FALSE)</f>
        <v>0.44</v>
      </c>
      <c r="AP445" s="4">
        <f>VLOOKUP("ppsTh", Sheet2!$A$2:$I$18, MATCH(S445, Sheet2!$A$1:$I$1, 0), FALSE)</f>
        <v>1.33</v>
      </c>
      <c r="AQ445" s="4">
        <f>VLOOKUP("ppsPr", Sheet2!$A$2:$I$18, MATCH(T445, Sheet2!$A$1:$I$1, 0), FALSE)</f>
        <v>0.5</v>
      </c>
      <c r="AR445" s="4">
        <f>VLOOKUP("wmpPr", Sheet2!$A$2:$I$18, MATCH(U445, Sheet2!$A$1:$I$1, 0), FALSE)</f>
        <v>1.5</v>
      </c>
      <c r="AS445" s="4">
        <f>VLOOKUP("pcTh", Sheet2!$A$2:$I$18, MATCH(V445, Sheet2!$A$1:$I$1, 0), FALSE)</f>
        <v>0.67</v>
      </c>
      <c r="AT445" s="4">
        <f>VLOOKUP("pcPr", Sheet2!$A$2:$I$18, MATCH(W445, Sheet2!$A$1:$I$1, 0), FALSE)</f>
        <v>0.5</v>
      </c>
    </row>
    <row r="446" spans="1:46" x14ac:dyDescent="0.2">
      <c r="A446" s="5"/>
      <c r="B446" s="5" t="s">
        <v>1399</v>
      </c>
      <c r="C446" s="5" t="s">
        <v>1400</v>
      </c>
      <c r="D446" s="5" t="s">
        <v>1401</v>
      </c>
      <c r="E446" s="5" t="s">
        <v>16</v>
      </c>
      <c r="F446" s="5"/>
      <c r="G446" s="5"/>
      <c r="H446" s="5"/>
      <c r="I446" s="5"/>
      <c r="J446" s="5"/>
      <c r="K446" s="5"/>
      <c r="L446" s="5"/>
      <c r="M446" s="5"/>
      <c r="N446" s="5"/>
      <c r="P446" s="6" t="s">
        <v>27</v>
      </c>
      <c r="Q446" s="6" t="s">
        <v>27</v>
      </c>
      <c r="R446" s="6" t="s">
        <v>28</v>
      </c>
      <c r="S446" s="6" t="s">
        <v>27</v>
      </c>
      <c r="T446" s="6" t="s">
        <v>17</v>
      </c>
      <c r="U446" s="6" t="s">
        <v>18</v>
      </c>
      <c r="V446" s="6" t="s">
        <v>28</v>
      </c>
      <c r="W446" s="6" t="s">
        <v>17</v>
      </c>
      <c r="X446" s="6" t="s">
        <v>1138</v>
      </c>
      <c r="Y446" s="4">
        <f t="shared" si="18"/>
        <v>0</v>
      </c>
      <c r="Z446" s="4">
        <f t="shared" si="19"/>
        <v>3.5500000000000003</v>
      </c>
      <c r="AM446" s="4">
        <f>VLOOKUP("m2Th", Sheet2!$A$2:$I$18, MATCH(P446, Sheet2!$A$1:$I$1, 0), FALSE)</f>
        <v>0</v>
      </c>
      <c r="AN446" s="4">
        <f>VLOOKUP("chemTh", Sheet2!$A$2:$I$18, MATCH(Q446, Sheet2!$A$1:$I$1, 0), FALSE)</f>
        <v>0</v>
      </c>
      <c r="AO446" s="4">
        <f>VLOOKUP("chemPr", Sheet2!$A$2:$I$18, MATCH(R446, Sheet2!$A$1:$I$1, 0), FALSE)</f>
        <v>0.39</v>
      </c>
      <c r="AP446" s="4">
        <f>VLOOKUP("ppsTh", Sheet2!$A$2:$I$18, MATCH(S446, Sheet2!$A$1:$I$1, 0), FALSE)</f>
        <v>0</v>
      </c>
      <c r="AQ446" s="4">
        <f>VLOOKUP("ppsPr", Sheet2!$A$2:$I$18, MATCH(T446, Sheet2!$A$1:$I$1, 0), FALSE)</f>
        <v>0.44</v>
      </c>
      <c r="AR446" s="4">
        <f>VLOOKUP("wmpPr", Sheet2!$A$2:$I$18, MATCH(U446, Sheet2!$A$1:$I$1, 0), FALSE)</f>
        <v>1.5</v>
      </c>
      <c r="AS446" s="4">
        <f>VLOOKUP("pcTh", Sheet2!$A$2:$I$18, MATCH(V446, Sheet2!$A$1:$I$1, 0), FALSE)</f>
        <v>0.78</v>
      </c>
      <c r="AT446" s="4">
        <f>VLOOKUP("pcPr", Sheet2!$A$2:$I$18, MATCH(W446, Sheet2!$A$1:$I$1, 0), FALSE)</f>
        <v>0.44</v>
      </c>
    </row>
    <row r="447" spans="1:46" x14ac:dyDescent="0.2">
      <c r="A447" s="5"/>
      <c r="B447" s="5" t="s">
        <v>1402</v>
      </c>
      <c r="C447" s="5" t="s">
        <v>1403</v>
      </c>
      <c r="D447" s="5" t="s">
        <v>1404</v>
      </c>
      <c r="E447" s="5" t="s">
        <v>16</v>
      </c>
      <c r="F447" s="5"/>
      <c r="G447" s="5"/>
      <c r="H447" s="5"/>
      <c r="I447" s="5"/>
      <c r="J447" s="5"/>
      <c r="K447" s="5"/>
      <c r="L447" s="5"/>
      <c r="M447" s="5"/>
      <c r="N447" s="5"/>
      <c r="P447" s="6" t="s">
        <v>28</v>
      </c>
      <c r="Q447" s="6" t="s">
        <v>45</v>
      </c>
      <c r="R447" s="6" t="s">
        <v>28</v>
      </c>
      <c r="S447" s="6" t="s">
        <v>28</v>
      </c>
      <c r="T447" s="6" t="s">
        <v>17</v>
      </c>
      <c r="U447" s="6" t="s">
        <v>18</v>
      </c>
      <c r="V447" s="6" t="s">
        <v>17</v>
      </c>
      <c r="W447" s="6" t="s">
        <v>17</v>
      </c>
      <c r="X447" s="6" t="s">
        <v>1138</v>
      </c>
      <c r="Y447" s="4">
        <f t="shared" si="18"/>
        <v>0</v>
      </c>
      <c r="Z447" s="4">
        <f t="shared" si="19"/>
        <v>7.2200000000000006</v>
      </c>
      <c r="AM447" s="4">
        <f>VLOOKUP("m2Th", Sheet2!$A$2:$I$18, MATCH(P447, Sheet2!$A$1:$I$1, 0), FALSE)</f>
        <v>1.56</v>
      </c>
      <c r="AN447" s="4">
        <f>VLOOKUP("chemTh", Sheet2!$A$2:$I$18, MATCH(Q447, Sheet2!$A$1:$I$1, 0), FALSE)</f>
        <v>0.83</v>
      </c>
      <c r="AO447" s="4">
        <f>VLOOKUP("chemPr", Sheet2!$A$2:$I$18, MATCH(R447, Sheet2!$A$1:$I$1, 0), FALSE)</f>
        <v>0.39</v>
      </c>
      <c r="AP447" s="4">
        <f>VLOOKUP("ppsTh", Sheet2!$A$2:$I$18, MATCH(S447, Sheet2!$A$1:$I$1, 0), FALSE)</f>
        <v>1.17</v>
      </c>
      <c r="AQ447" s="4">
        <f>VLOOKUP("ppsPr", Sheet2!$A$2:$I$18, MATCH(T447, Sheet2!$A$1:$I$1, 0), FALSE)</f>
        <v>0.44</v>
      </c>
      <c r="AR447" s="4">
        <f>VLOOKUP("wmpPr", Sheet2!$A$2:$I$18, MATCH(U447, Sheet2!$A$1:$I$1, 0), FALSE)</f>
        <v>1.5</v>
      </c>
      <c r="AS447" s="4">
        <f>VLOOKUP("pcTh", Sheet2!$A$2:$I$18, MATCH(V447, Sheet2!$A$1:$I$1, 0), FALSE)</f>
        <v>0.89</v>
      </c>
      <c r="AT447" s="4">
        <f>VLOOKUP("pcPr", Sheet2!$A$2:$I$18, MATCH(W447, Sheet2!$A$1:$I$1, 0), FALSE)</f>
        <v>0.44</v>
      </c>
    </row>
    <row r="448" spans="1:46" ht="20.399999999999999" x14ac:dyDescent="0.2">
      <c r="A448" s="5"/>
      <c r="B448" s="5" t="s">
        <v>1405</v>
      </c>
      <c r="C448" s="5" t="s">
        <v>1406</v>
      </c>
      <c r="D448" s="5" t="s">
        <v>1407</v>
      </c>
      <c r="E448" s="5" t="s">
        <v>16</v>
      </c>
      <c r="F448" s="5"/>
      <c r="G448" s="5"/>
      <c r="H448" s="5"/>
      <c r="I448" s="5"/>
      <c r="J448" s="5"/>
      <c r="K448" s="5"/>
      <c r="L448" s="5"/>
      <c r="M448" s="5"/>
      <c r="N448" s="5"/>
      <c r="P448" s="6" t="s">
        <v>29</v>
      </c>
      <c r="Q448" s="6" t="s">
        <v>45</v>
      </c>
      <c r="R448" s="6" t="s">
        <v>17</v>
      </c>
      <c r="S448" s="6" t="s">
        <v>45</v>
      </c>
      <c r="T448" s="6" t="s">
        <v>26</v>
      </c>
      <c r="U448" s="6" t="s">
        <v>28</v>
      </c>
      <c r="V448" s="6" t="s">
        <v>17</v>
      </c>
      <c r="W448" s="6" t="s">
        <v>18</v>
      </c>
      <c r="X448" s="6" t="s">
        <v>1138</v>
      </c>
      <c r="Y448" s="4">
        <f t="shared" si="18"/>
        <v>0</v>
      </c>
      <c r="Z448" s="4">
        <f t="shared" si="19"/>
        <v>5.88</v>
      </c>
      <c r="AM448" s="4">
        <f>VLOOKUP("m2Th", Sheet2!$A$2:$I$18, MATCH(P448, Sheet2!$A$1:$I$1, 0), FALSE)</f>
        <v>0.89</v>
      </c>
      <c r="AN448" s="4">
        <f>VLOOKUP("chemTh", Sheet2!$A$2:$I$18, MATCH(Q448, Sheet2!$A$1:$I$1, 0), FALSE)</f>
        <v>0.83</v>
      </c>
      <c r="AO448" s="4">
        <f>VLOOKUP("chemPr", Sheet2!$A$2:$I$18, MATCH(R448, Sheet2!$A$1:$I$1, 0), FALSE)</f>
        <v>0.44</v>
      </c>
      <c r="AP448" s="4">
        <f>VLOOKUP("ppsTh", Sheet2!$A$2:$I$18, MATCH(S448, Sheet2!$A$1:$I$1, 0), FALSE)</f>
        <v>0.83</v>
      </c>
      <c r="AQ448" s="4">
        <f>VLOOKUP("ppsPr", Sheet2!$A$2:$I$18, MATCH(T448, Sheet2!$A$1:$I$1, 0), FALSE)</f>
        <v>0.33</v>
      </c>
      <c r="AR448" s="4">
        <f>VLOOKUP("wmpPr", Sheet2!$A$2:$I$18, MATCH(U448, Sheet2!$A$1:$I$1, 0), FALSE)</f>
        <v>1.17</v>
      </c>
      <c r="AS448" s="4">
        <f>VLOOKUP("pcTh", Sheet2!$A$2:$I$18, MATCH(V448, Sheet2!$A$1:$I$1, 0), FALSE)</f>
        <v>0.89</v>
      </c>
      <c r="AT448" s="4">
        <f>VLOOKUP("pcPr", Sheet2!$A$2:$I$18, MATCH(W448, Sheet2!$A$1:$I$1, 0), FALSE)</f>
        <v>0.5</v>
      </c>
    </row>
    <row r="449" spans="1:46" x14ac:dyDescent="0.2">
      <c r="A449" s="5"/>
      <c r="B449" s="5" t="s">
        <v>1408</v>
      </c>
      <c r="C449" s="5" t="s">
        <v>1409</v>
      </c>
      <c r="D449" s="5" t="s">
        <v>1410</v>
      </c>
      <c r="E449" s="5" t="s">
        <v>16</v>
      </c>
      <c r="F449" s="5"/>
      <c r="G449" s="5"/>
      <c r="H449" s="5"/>
      <c r="I449" s="5"/>
      <c r="J449" s="5"/>
      <c r="K449" s="5"/>
      <c r="L449" s="5"/>
      <c r="M449" s="5"/>
      <c r="N449" s="5"/>
      <c r="P449" s="6" t="s">
        <v>19</v>
      </c>
      <c r="Q449" s="6" t="s">
        <v>18</v>
      </c>
      <c r="R449" s="6" t="s">
        <v>18</v>
      </c>
      <c r="S449" s="6" t="s">
        <v>18</v>
      </c>
      <c r="T449" s="6" t="s">
        <v>19</v>
      </c>
      <c r="U449" s="6" t="s">
        <v>18</v>
      </c>
      <c r="V449" s="6" t="s">
        <v>28</v>
      </c>
      <c r="W449" s="6" t="s">
        <v>18</v>
      </c>
      <c r="X449" s="6" t="s">
        <v>1138</v>
      </c>
      <c r="Y449" s="4">
        <f t="shared" si="18"/>
        <v>0</v>
      </c>
      <c r="Z449" s="4">
        <f t="shared" si="19"/>
        <v>9.06</v>
      </c>
      <c r="AM449" s="4">
        <f>VLOOKUP("m2Th", Sheet2!$A$2:$I$18, MATCH(P449, Sheet2!$A$1:$I$1, 0), FALSE)</f>
        <v>2.2200000000000002</v>
      </c>
      <c r="AN449" s="4">
        <f>VLOOKUP("chemTh", Sheet2!$A$2:$I$18, MATCH(Q449, Sheet2!$A$1:$I$1, 0), FALSE)</f>
        <v>1.5</v>
      </c>
      <c r="AO449" s="4">
        <f>VLOOKUP("chemPr", Sheet2!$A$2:$I$18, MATCH(R449, Sheet2!$A$1:$I$1, 0), FALSE)</f>
        <v>0.5</v>
      </c>
      <c r="AP449" s="4">
        <f>VLOOKUP("ppsTh", Sheet2!$A$2:$I$18, MATCH(S449, Sheet2!$A$1:$I$1, 0), FALSE)</f>
        <v>1.5</v>
      </c>
      <c r="AQ449" s="4">
        <f>VLOOKUP("ppsPr", Sheet2!$A$2:$I$18, MATCH(T449, Sheet2!$A$1:$I$1, 0), FALSE)</f>
        <v>0.56000000000000005</v>
      </c>
      <c r="AR449" s="4">
        <f>VLOOKUP("wmpPr", Sheet2!$A$2:$I$18, MATCH(U449, Sheet2!$A$1:$I$1, 0), FALSE)</f>
        <v>1.5</v>
      </c>
      <c r="AS449" s="4">
        <f>VLOOKUP("pcTh", Sheet2!$A$2:$I$18, MATCH(V449, Sheet2!$A$1:$I$1, 0), FALSE)</f>
        <v>0.78</v>
      </c>
      <c r="AT449" s="4">
        <f>VLOOKUP("pcPr", Sheet2!$A$2:$I$18, MATCH(W449, Sheet2!$A$1:$I$1, 0), FALSE)</f>
        <v>0.5</v>
      </c>
    </row>
    <row r="450" spans="1:46" x14ac:dyDescent="0.2">
      <c r="A450" s="5"/>
      <c r="B450" s="5" t="s">
        <v>1411</v>
      </c>
      <c r="C450" s="5" t="s">
        <v>1412</v>
      </c>
      <c r="D450" s="5" t="s">
        <v>1413</v>
      </c>
      <c r="E450" s="5" t="s">
        <v>16</v>
      </c>
      <c r="F450" s="5"/>
      <c r="G450" s="5"/>
      <c r="H450" s="5"/>
      <c r="I450" s="5"/>
      <c r="J450" s="5"/>
      <c r="K450" s="5"/>
      <c r="L450" s="5"/>
      <c r="M450" s="5"/>
      <c r="N450" s="5"/>
      <c r="P450" s="6" t="s">
        <v>26</v>
      </c>
      <c r="Q450" s="6" t="s">
        <v>27</v>
      </c>
      <c r="R450" s="6" t="s">
        <v>18</v>
      </c>
      <c r="S450" s="6" t="s">
        <v>26</v>
      </c>
      <c r="T450" s="6" t="s">
        <v>17</v>
      </c>
      <c r="U450" s="6" t="s">
        <v>17</v>
      </c>
      <c r="V450" s="6" t="s">
        <v>26</v>
      </c>
      <c r="W450" s="6" t="s">
        <v>28</v>
      </c>
      <c r="X450" s="6" t="s">
        <v>1138</v>
      </c>
      <c r="Y450" s="4">
        <f t="shared" si="18"/>
        <v>0</v>
      </c>
      <c r="Z450" s="4">
        <f t="shared" si="19"/>
        <v>5.6599999999999993</v>
      </c>
      <c r="AM450" s="4">
        <f>VLOOKUP("m2Th", Sheet2!$A$2:$I$18, MATCH(P450, Sheet2!$A$1:$I$1, 0), FALSE)</f>
        <v>1.33</v>
      </c>
      <c r="AN450" s="4">
        <f>VLOOKUP("chemTh", Sheet2!$A$2:$I$18, MATCH(Q450, Sheet2!$A$1:$I$1, 0), FALSE)</f>
        <v>0</v>
      </c>
      <c r="AO450" s="4">
        <f>VLOOKUP("chemPr", Sheet2!$A$2:$I$18, MATCH(R450, Sheet2!$A$1:$I$1, 0), FALSE)</f>
        <v>0.5</v>
      </c>
      <c r="AP450" s="4">
        <f>VLOOKUP("ppsTh", Sheet2!$A$2:$I$18, MATCH(S450, Sheet2!$A$1:$I$1, 0), FALSE)</f>
        <v>1</v>
      </c>
      <c r="AQ450" s="4">
        <f>VLOOKUP("ppsPr", Sheet2!$A$2:$I$18, MATCH(T450, Sheet2!$A$1:$I$1, 0), FALSE)</f>
        <v>0.44</v>
      </c>
      <c r="AR450" s="4">
        <f>VLOOKUP("wmpPr", Sheet2!$A$2:$I$18, MATCH(U450, Sheet2!$A$1:$I$1, 0), FALSE)</f>
        <v>1.33</v>
      </c>
      <c r="AS450" s="4">
        <f>VLOOKUP("pcTh", Sheet2!$A$2:$I$18, MATCH(V450, Sheet2!$A$1:$I$1, 0), FALSE)</f>
        <v>0.67</v>
      </c>
      <c r="AT450" s="4">
        <f>VLOOKUP("pcPr", Sheet2!$A$2:$I$18, MATCH(W450, Sheet2!$A$1:$I$1, 0), FALSE)</f>
        <v>0.39</v>
      </c>
    </row>
    <row r="451" spans="1:46" ht="20.399999999999999" x14ac:dyDescent="0.2">
      <c r="A451" s="5"/>
      <c r="B451" s="5" t="s">
        <v>1414</v>
      </c>
      <c r="C451" s="5" t="s">
        <v>1415</v>
      </c>
      <c r="D451" s="5" t="s">
        <v>1416</v>
      </c>
      <c r="E451" s="5" t="s">
        <v>16</v>
      </c>
      <c r="F451" s="5"/>
      <c r="G451" s="5"/>
      <c r="H451" s="5"/>
      <c r="I451" s="5"/>
      <c r="J451" s="5"/>
      <c r="K451" s="5"/>
      <c r="L451" s="5"/>
      <c r="M451" s="5"/>
      <c r="N451" s="5"/>
      <c r="P451" s="6" t="s">
        <v>26</v>
      </c>
      <c r="Q451" s="6" t="s">
        <v>29</v>
      </c>
      <c r="R451" s="6" t="s">
        <v>18</v>
      </c>
      <c r="S451" s="6" t="s">
        <v>28</v>
      </c>
      <c r="T451" s="6" t="s">
        <v>17</v>
      </c>
      <c r="U451" s="6" t="s">
        <v>29</v>
      </c>
      <c r="V451" s="6" t="s">
        <v>45</v>
      </c>
      <c r="W451" s="6" t="s">
        <v>18</v>
      </c>
      <c r="X451" s="6" t="s">
        <v>1138</v>
      </c>
      <c r="Y451" s="4">
        <f t="shared" ref="Y451:Y514" si="20">SUM(AC451:AK451)</f>
        <v>0</v>
      </c>
      <c r="Z451" s="4">
        <f t="shared" ref="Z451:Z514" si="21">SUM(AM451:AT451)</f>
        <v>5.84</v>
      </c>
      <c r="AM451" s="4">
        <f>VLOOKUP("m2Th", Sheet2!$A$2:$I$18, MATCH(P451, Sheet2!$A$1:$I$1, 0), FALSE)</f>
        <v>1.33</v>
      </c>
      <c r="AN451" s="4">
        <f>VLOOKUP("chemTh", Sheet2!$A$2:$I$18, MATCH(Q451, Sheet2!$A$1:$I$1, 0), FALSE)</f>
        <v>0.67</v>
      </c>
      <c r="AO451" s="4">
        <f>VLOOKUP("chemPr", Sheet2!$A$2:$I$18, MATCH(R451, Sheet2!$A$1:$I$1, 0), FALSE)</f>
        <v>0.5</v>
      </c>
      <c r="AP451" s="4">
        <f>VLOOKUP("ppsTh", Sheet2!$A$2:$I$18, MATCH(S451, Sheet2!$A$1:$I$1, 0), FALSE)</f>
        <v>1.17</v>
      </c>
      <c r="AQ451" s="4">
        <f>VLOOKUP("ppsPr", Sheet2!$A$2:$I$18, MATCH(T451, Sheet2!$A$1:$I$1, 0), FALSE)</f>
        <v>0.44</v>
      </c>
      <c r="AR451" s="4">
        <f>VLOOKUP("wmpPr", Sheet2!$A$2:$I$18, MATCH(U451, Sheet2!$A$1:$I$1, 0), FALSE)</f>
        <v>0.67</v>
      </c>
      <c r="AS451" s="4">
        <f>VLOOKUP("pcTh", Sheet2!$A$2:$I$18, MATCH(V451, Sheet2!$A$1:$I$1, 0), FALSE)</f>
        <v>0.56000000000000005</v>
      </c>
      <c r="AT451" s="4">
        <f>VLOOKUP("pcPr", Sheet2!$A$2:$I$18, MATCH(W451, Sheet2!$A$1:$I$1, 0), FALSE)</f>
        <v>0.5</v>
      </c>
    </row>
    <row r="452" spans="1:46" x14ac:dyDescent="0.2">
      <c r="A452" s="5"/>
      <c r="B452" s="5" t="s">
        <v>1417</v>
      </c>
      <c r="C452" s="5" t="s">
        <v>1418</v>
      </c>
      <c r="D452" s="5" t="s">
        <v>1419</v>
      </c>
      <c r="E452" s="5" t="s">
        <v>16</v>
      </c>
      <c r="F452" s="5"/>
      <c r="G452" s="5"/>
      <c r="H452" s="5"/>
      <c r="I452" s="5"/>
      <c r="J452" s="5"/>
      <c r="K452" s="5"/>
      <c r="L452" s="5"/>
      <c r="M452" s="5"/>
      <c r="N452" s="5"/>
      <c r="P452" s="6" t="s">
        <v>28</v>
      </c>
      <c r="Q452" s="6" t="s">
        <v>26</v>
      </c>
      <c r="R452" s="6" t="s">
        <v>28</v>
      </c>
      <c r="S452" s="6" t="s">
        <v>28</v>
      </c>
      <c r="T452" s="6" t="s">
        <v>18</v>
      </c>
      <c r="U452" s="6" t="s">
        <v>17</v>
      </c>
      <c r="V452" s="6" t="s">
        <v>26</v>
      </c>
      <c r="W452" s="6" t="s">
        <v>18</v>
      </c>
      <c r="X452" s="6" t="s">
        <v>1138</v>
      </c>
      <c r="Y452" s="4">
        <f t="shared" si="20"/>
        <v>0</v>
      </c>
      <c r="Z452" s="4">
        <f t="shared" si="21"/>
        <v>7.12</v>
      </c>
      <c r="AM452" s="4">
        <f>VLOOKUP("m2Th", Sheet2!$A$2:$I$18, MATCH(P452, Sheet2!$A$1:$I$1, 0), FALSE)</f>
        <v>1.56</v>
      </c>
      <c r="AN452" s="4">
        <f>VLOOKUP("chemTh", Sheet2!$A$2:$I$18, MATCH(Q452, Sheet2!$A$1:$I$1, 0), FALSE)</f>
        <v>1</v>
      </c>
      <c r="AO452" s="4">
        <f>VLOOKUP("chemPr", Sheet2!$A$2:$I$18, MATCH(R452, Sheet2!$A$1:$I$1, 0), FALSE)</f>
        <v>0.39</v>
      </c>
      <c r="AP452" s="4">
        <f>VLOOKUP("ppsTh", Sheet2!$A$2:$I$18, MATCH(S452, Sheet2!$A$1:$I$1, 0), FALSE)</f>
        <v>1.17</v>
      </c>
      <c r="AQ452" s="4">
        <f>VLOOKUP("ppsPr", Sheet2!$A$2:$I$18, MATCH(T452, Sheet2!$A$1:$I$1, 0), FALSE)</f>
        <v>0.5</v>
      </c>
      <c r="AR452" s="4">
        <f>VLOOKUP("wmpPr", Sheet2!$A$2:$I$18, MATCH(U452, Sheet2!$A$1:$I$1, 0), FALSE)</f>
        <v>1.33</v>
      </c>
      <c r="AS452" s="4">
        <f>VLOOKUP("pcTh", Sheet2!$A$2:$I$18, MATCH(V452, Sheet2!$A$1:$I$1, 0), FALSE)</f>
        <v>0.67</v>
      </c>
      <c r="AT452" s="4">
        <f>VLOOKUP("pcPr", Sheet2!$A$2:$I$18, MATCH(W452, Sheet2!$A$1:$I$1, 0), FALSE)</f>
        <v>0.5</v>
      </c>
    </row>
    <row r="453" spans="1:46" x14ac:dyDescent="0.2">
      <c r="A453" s="5"/>
      <c r="B453" s="5" t="s">
        <v>1420</v>
      </c>
      <c r="C453" s="5" t="s">
        <v>1421</v>
      </c>
      <c r="D453" s="5" t="s">
        <v>1422</v>
      </c>
      <c r="E453" s="5" t="s">
        <v>16</v>
      </c>
      <c r="F453" s="5"/>
      <c r="G453" s="5"/>
      <c r="H453" s="5"/>
      <c r="I453" s="5"/>
      <c r="J453" s="5"/>
      <c r="K453" s="5"/>
      <c r="L453" s="5"/>
      <c r="M453" s="5"/>
      <c r="N453" s="5"/>
      <c r="P453" s="6" t="s">
        <v>29</v>
      </c>
      <c r="Q453" s="6" t="s">
        <v>27</v>
      </c>
      <c r="R453" s="6" t="s">
        <v>17</v>
      </c>
      <c r="S453" s="6" t="s">
        <v>26</v>
      </c>
      <c r="T453" s="6" t="s">
        <v>17</v>
      </c>
      <c r="U453" s="6" t="s">
        <v>19</v>
      </c>
      <c r="V453" s="6" t="s">
        <v>26</v>
      </c>
      <c r="W453" s="6" t="s">
        <v>19</v>
      </c>
      <c r="X453" s="6" t="s">
        <v>1138</v>
      </c>
      <c r="Y453" s="4">
        <f t="shared" si="20"/>
        <v>0</v>
      </c>
      <c r="Z453" s="4">
        <f t="shared" si="21"/>
        <v>5.6499999999999995</v>
      </c>
      <c r="AM453" s="4">
        <f>VLOOKUP("m2Th", Sheet2!$A$2:$I$18, MATCH(P453, Sheet2!$A$1:$I$1, 0), FALSE)</f>
        <v>0.89</v>
      </c>
      <c r="AN453" s="4">
        <f>VLOOKUP("chemTh", Sheet2!$A$2:$I$18, MATCH(Q453, Sheet2!$A$1:$I$1, 0), FALSE)</f>
        <v>0</v>
      </c>
      <c r="AO453" s="4">
        <f>VLOOKUP("chemPr", Sheet2!$A$2:$I$18, MATCH(R453, Sheet2!$A$1:$I$1, 0), FALSE)</f>
        <v>0.44</v>
      </c>
      <c r="AP453" s="4">
        <f>VLOOKUP("ppsTh", Sheet2!$A$2:$I$18, MATCH(S453, Sheet2!$A$1:$I$1, 0), FALSE)</f>
        <v>1</v>
      </c>
      <c r="AQ453" s="4">
        <f>VLOOKUP("ppsPr", Sheet2!$A$2:$I$18, MATCH(T453, Sheet2!$A$1:$I$1, 0), FALSE)</f>
        <v>0.44</v>
      </c>
      <c r="AR453" s="4">
        <f>VLOOKUP("wmpPr", Sheet2!$A$2:$I$18, MATCH(U453, Sheet2!$A$1:$I$1, 0), FALSE)</f>
        <v>1.66</v>
      </c>
      <c r="AS453" s="4">
        <f>VLOOKUP("pcTh", Sheet2!$A$2:$I$18, MATCH(V453, Sheet2!$A$1:$I$1, 0), FALSE)</f>
        <v>0.67</v>
      </c>
      <c r="AT453" s="4">
        <f>VLOOKUP("pcPr", Sheet2!$A$2:$I$18, MATCH(W453, Sheet2!$A$1:$I$1, 0), FALSE)</f>
        <v>0.55000000000000004</v>
      </c>
    </row>
    <row r="454" spans="1:46" x14ac:dyDescent="0.2">
      <c r="A454" s="5"/>
      <c r="B454" s="5" t="s">
        <v>1423</v>
      </c>
      <c r="C454" s="5" t="s">
        <v>1424</v>
      </c>
      <c r="D454" s="5" t="s">
        <v>1425</v>
      </c>
      <c r="E454" s="5" t="s">
        <v>16</v>
      </c>
      <c r="F454" s="5"/>
      <c r="G454" s="5"/>
      <c r="H454" s="5"/>
      <c r="I454" s="5"/>
      <c r="J454" s="5"/>
      <c r="K454" s="5"/>
      <c r="L454" s="5"/>
      <c r="M454" s="5"/>
      <c r="N454" s="5"/>
      <c r="P454" s="6" t="s">
        <v>27</v>
      </c>
      <c r="Q454" s="6" t="s">
        <v>27</v>
      </c>
      <c r="R454" s="6" t="s">
        <v>26</v>
      </c>
      <c r="S454" s="6" t="s">
        <v>45</v>
      </c>
      <c r="T454" s="6" t="s">
        <v>17</v>
      </c>
      <c r="U454" s="6" t="s">
        <v>28</v>
      </c>
      <c r="V454" s="6" t="s">
        <v>45</v>
      </c>
      <c r="W454" s="6" t="s">
        <v>17</v>
      </c>
      <c r="X454" s="6" t="s">
        <v>1138</v>
      </c>
      <c r="Y454" s="4">
        <f t="shared" si="20"/>
        <v>0</v>
      </c>
      <c r="Z454" s="4">
        <f t="shared" si="21"/>
        <v>3.7699999999999996</v>
      </c>
      <c r="AM454" s="4">
        <f>VLOOKUP("m2Th", Sheet2!$A$2:$I$18, MATCH(P454, Sheet2!$A$1:$I$1, 0), FALSE)</f>
        <v>0</v>
      </c>
      <c r="AN454" s="4">
        <f>VLOOKUP("chemTh", Sheet2!$A$2:$I$18, MATCH(Q454, Sheet2!$A$1:$I$1, 0), FALSE)</f>
        <v>0</v>
      </c>
      <c r="AO454" s="4">
        <f>VLOOKUP("chemPr", Sheet2!$A$2:$I$18, MATCH(R454, Sheet2!$A$1:$I$1, 0), FALSE)</f>
        <v>0.33</v>
      </c>
      <c r="AP454" s="4">
        <f>VLOOKUP("ppsTh", Sheet2!$A$2:$I$18, MATCH(S454, Sheet2!$A$1:$I$1, 0), FALSE)</f>
        <v>0.83</v>
      </c>
      <c r="AQ454" s="4">
        <f>VLOOKUP("ppsPr", Sheet2!$A$2:$I$18, MATCH(T454, Sheet2!$A$1:$I$1, 0), FALSE)</f>
        <v>0.44</v>
      </c>
      <c r="AR454" s="4">
        <f>VLOOKUP("wmpPr", Sheet2!$A$2:$I$18, MATCH(U454, Sheet2!$A$1:$I$1, 0), FALSE)</f>
        <v>1.17</v>
      </c>
      <c r="AS454" s="4">
        <f>VLOOKUP("pcTh", Sheet2!$A$2:$I$18, MATCH(V454, Sheet2!$A$1:$I$1, 0), FALSE)</f>
        <v>0.56000000000000005</v>
      </c>
      <c r="AT454" s="4">
        <f>VLOOKUP("pcPr", Sheet2!$A$2:$I$18, MATCH(W454, Sheet2!$A$1:$I$1, 0), FALSE)</f>
        <v>0.44</v>
      </c>
    </row>
    <row r="455" spans="1:46" x14ac:dyDescent="0.2">
      <c r="A455" s="5"/>
      <c r="B455" s="5" t="s">
        <v>1426</v>
      </c>
      <c r="C455" s="5" t="s">
        <v>1427</v>
      </c>
      <c r="D455" s="5" t="s">
        <v>1428</v>
      </c>
      <c r="E455" s="5" t="s">
        <v>16</v>
      </c>
      <c r="F455" s="5"/>
      <c r="G455" s="5"/>
      <c r="H455" s="5"/>
      <c r="I455" s="5"/>
      <c r="J455" s="5"/>
      <c r="K455" s="5"/>
      <c r="L455" s="5"/>
      <c r="M455" s="5"/>
      <c r="N455" s="5"/>
      <c r="P455" s="6" t="s">
        <v>17</v>
      </c>
      <c r="Q455" s="6" t="s">
        <v>17</v>
      </c>
      <c r="R455" s="6" t="s">
        <v>28</v>
      </c>
      <c r="S455" s="6" t="s">
        <v>18</v>
      </c>
      <c r="T455" s="6" t="s">
        <v>18</v>
      </c>
      <c r="U455" s="6" t="s">
        <v>17</v>
      </c>
      <c r="V455" s="6" t="s">
        <v>28</v>
      </c>
      <c r="W455" s="6" t="s">
        <v>26</v>
      </c>
      <c r="X455" s="6" t="s">
        <v>1138</v>
      </c>
      <c r="Y455" s="4">
        <f t="shared" si="20"/>
        <v>0</v>
      </c>
      <c r="Z455" s="4">
        <f t="shared" si="21"/>
        <v>7.94</v>
      </c>
      <c r="AM455" s="4">
        <f>VLOOKUP("m2Th", Sheet2!$A$2:$I$18, MATCH(P455, Sheet2!$A$1:$I$1, 0), FALSE)</f>
        <v>1.78</v>
      </c>
      <c r="AN455" s="4">
        <f>VLOOKUP("chemTh", Sheet2!$A$2:$I$18, MATCH(Q455, Sheet2!$A$1:$I$1, 0), FALSE)</f>
        <v>1.33</v>
      </c>
      <c r="AO455" s="4">
        <f>VLOOKUP("chemPr", Sheet2!$A$2:$I$18, MATCH(R455, Sheet2!$A$1:$I$1, 0), FALSE)</f>
        <v>0.39</v>
      </c>
      <c r="AP455" s="4">
        <f>VLOOKUP("ppsTh", Sheet2!$A$2:$I$18, MATCH(S455, Sheet2!$A$1:$I$1, 0), FALSE)</f>
        <v>1.5</v>
      </c>
      <c r="AQ455" s="4">
        <f>VLOOKUP("ppsPr", Sheet2!$A$2:$I$18, MATCH(T455, Sheet2!$A$1:$I$1, 0), FALSE)</f>
        <v>0.5</v>
      </c>
      <c r="AR455" s="4">
        <f>VLOOKUP("wmpPr", Sheet2!$A$2:$I$18, MATCH(U455, Sheet2!$A$1:$I$1, 0), FALSE)</f>
        <v>1.33</v>
      </c>
      <c r="AS455" s="4">
        <f>VLOOKUP("pcTh", Sheet2!$A$2:$I$18, MATCH(V455, Sheet2!$A$1:$I$1, 0), FALSE)</f>
        <v>0.78</v>
      </c>
      <c r="AT455" s="4">
        <f>VLOOKUP("pcPr", Sheet2!$A$2:$I$18, MATCH(W455, Sheet2!$A$1:$I$1, 0), FALSE)</f>
        <v>0.33</v>
      </c>
    </row>
    <row r="456" spans="1:46" x14ac:dyDescent="0.2">
      <c r="A456" s="5"/>
      <c r="B456" s="5" t="s">
        <v>1429</v>
      </c>
      <c r="C456" s="5" t="s">
        <v>1430</v>
      </c>
      <c r="D456" s="5" t="s">
        <v>1431</v>
      </c>
      <c r="E456" s="5" t="s">
        <v>16</v>
      </c>
      <c r="F456" s="5"/>
      <c r="G456" s="5"/>
      <c r="H456" s="5"/>
      <c r="I456" s="5"/>
      <c r="J456" s="5"/>
      <c r="K456" s="5"/>
      <c r="L456" s="5"/>
      <c r="M456" s="5"/>
      <c r="N456" s="5"/>
      <c r="P456" s="6" t="s">
        <v>27</v>
      </c>
      <c r="Q456" s="6" t="s">
        <v>27</v>
      </c>
      <c r="R456" s="6" t="s">
        <v>28</v>
      </c>
      <c r="S456" s="6" t="s">
        <v>27</v>
      </c>
      <c r="T456" s="6" t="s">
        <v>17</v>
      </c>
      <c r="U456" s="6" t="s">
        <v>17</v>
      </c>
      <c r="V456" s="6" t="s">
        <v>27</v>
      </c>
      <c r="W456" s="6" t="s">
        <v>17</v>
      </c>
      <c r="X456" s="6" t="s">
        <v>1138</v>
      </c>
      <c r="Y456" s="4">
        <f t="shared" si="20"/>
        <v>0</v>
      </c>
      <c r="Z456" s="4">
        <f t="shared" si="21"/>
        <v>2.6</v>
      </c>
      <c r="AM456" s="4">
        <f>VLOOKUP("m2Th", Sheet2!$A$2:$I$18, MATCH(P456, Sheet2!$A$1:$I$1, 0), FALSE)</f>
        <v>0</v>
      </c>
      <c r="AN456" s="4">
        <f>VLOOKUP("chemTh", Sheet2!$A$2:$I$18, MATCH(Q456, Sheet2!$A$1:$I$1, 0), FALSE)</f>
        <v>0</v>
      </c>
      <c r="AO456" s="4">
        <f>VLOOKUP("chemPr", Sheet2!$A$2:$I$18, MATCH(R456, Sheet2!$A$1:$I$1, 0), FALSE)</f>
        <v>0.39</v>
      </c>
      <c r="AP456" s="4">
        <f>VLOOKUP("ppsTh", Sheet2!$A$2:$I$18, MATCH(S456, Sheet2!$A$1:$I$1, 0), FALSE)</f>
        <v>0</v>
      </c>
      <c r="AQ456" s="4">
        <f>VLOOKUP("ppsPr", Sheet2!$A$2:$I$18, MATCH(T456, Sheet2!$A$1:$I$1, 0), FALSE)</f>
        <v>0.44</v>
      </c>
      <c r="AR456" s="4">
        <f>VLOOKUP("wmpPr", Sheet2!$A$2:$I$18, MATCH(U456, Sheet2!$A$1:$I$1, 0), FALSE)</f>
        <v>1.33</v>
      </c>
      <c r="AS456" s="4">
        <f>VLOOKUP("pcTh", Sheet2!$A$2:$I$18, MATCH(V456, Sheet2!$A$1:$I$1, 0), FALSE)</f>
        <v>0</v>
      </c>
      <c r="AT456" s="4">
        <f>VLOOKUP("pcPr", Sheet2!$A$2:$I$18, MATCH(W456, Sheet2!$A$1:$I$1, 0), FALSE)</f>
        <v>0.44</v>
      </c>
    </row>
    <row r="457" spans="1:46" x14ac:dyDescent="0.2">
      <c r="A457" s="5"/>
      <c r="B457" s="5" t="s">
        <v>1432</v>
      </c>
      <c r="C457" s="5" t="s">
        <v>1433</v>
      </c>
      <c r="D457" s="5" t="s">
        <v>1434</v>
      </c>
      <c r="E457" s="5" t="s">
        <v>16</v>
      </c>
      <c r="F457" s="5"/>
      <c r="G457" s="5"/>
      <c r="H457" s="5"/>
      <c r="I457" s="5"/>
      <c r="J457" s="5"/>
      <c r="K457" s="5"/>
      <c r="L457" s="5"/>
      <c r="M457" s="5"/>
      <c r="N457" s="5"/>
      <c r="P457" s="6" t="s">
        <v>27</v>
      </c>
      <c r="Q457" s="6" t="s">
        <v>45</v>
      </c>
      <c r="R457" s="6" t="s">
        <v>28</v>
      </c>
      <c r="S457" s="6" t="s">
        <v>45</v>
      </c>
      <c r="T457" s="6" t="s">
        <v>17</v>
      </c>
      <c r="U457" s="6" t="s">
        <v>1141</v>
      </c>
      <c r="V457" s="6" t="s">
        <v>45</v>
      </c>
      <c r="W457" s="6" t="s">
        <v>18</v>
      </c>
      <c r="X457" s="6" t="s">
        <v>1138</v>
      </c>
      <c r="Y457" s="4">
        <f t="shared" si="20"/>
        <v>0</v>
      </c>
      <c r="Z457" s="4" t="e">
        <f t="shared" si="21"/>
        <v>#N/A</v>
      </c>
      <c r="AM457" s="4">
        <f>VLOOKUP("m2Th", Sheet2!$A$2:$I$18, MATCH(P457, Sheet2!$A$1:$I$1, 0), FALSE)</f>
        <v>0</v>
      </c>
      <c r="AN457" s="4">
        <f>VLOOKUP("chemTh", Sheet2!$A$2:$I$18, MATCH(Q457, Sheet2!$A$1:$I$1, 0), FALSE)</f>
        <v>0.83</v>
      </c>
      <c r="AO457" s="4">
        <f>VLOOKUP("chemPr", Sheet2!$A$2:$I$18, MATCH(R457, Sheet2!$A$1:$I$1, 0), FALSE)</f>
        <v>0.39</v>
      </c>
      <c r="AP457" s="4">
        <f>VLOOKUP("ppsTh", Sheet2!$A$2:$I$18, MATCH(S457, Sheet2!$A$1:$I$1, 0), FALSE)</f>
        <v>0.83</v>
      </c>
      <c r="AQ457" s="4">
        <f>VLOOKUP("ppsPr", Sheet2!$A$2:$I$18, MATCH(T457, Sheet2!$A$1:$I$1, 0), FALSE)</f>
        <v>0.44</v>
      </c>
      <c r="AR457" s="4" t="e">
        <f>VLOOKUP("wmpPr", Sheet2!$A$2:$I$18, MATCH(U457, Sheet2!$A$1:$I$1, 0), FALSE)</f>
        <v>#N/A</v>
      </c>
      <c r="AS457" s="4">
        <f>VLOOKUP("pcTh", Sheet2!$A$2:$I$18, MATCH(V457, Sheet2!$A$1:$I$1, 0), FALSE)</f>
        <v>0.56000000000000005</v>
      </c>
      <c r="AT457" s="4">
        <f>VLOOKUP("pcPr", Sheet2!$A$2:$I$18, MATCH(W457, Sheet2!$A$1:$I$1, 0), FALSE)</f>
        <v>0.5</v>
      </c>
    </row>
    <row r="458" spans="1:46" x14ac:dyDescent="0.2">
      <c r="A458" s="5"/>
      <c r="B458" s="5" t="s">
        <v>1435</v>
      </c>
      <c r="C458" s="5" t="s">
        <v>1436</v>
      </c>
      <c r="D458" s="5" t="s">
        <v>1437</v>
      </c>
      <c r="E458" s="5" t="s">
        <v>16</v>
      </c>
      <c r="F458" s="5"/>
      <c r="G458" s="5"/>
      <c r="H458" s="5"/>
      <c r="I458" s="5"/>
      <c r="J458" s="5"/>
      <c r="K458" s="5"/>
      <c r="L458" s="5"/>
      <c r="M458" s="5"/>
      <c r="N458" s="5"/>
      <c r="P458" s="6" t="s">
        <v>45</v>
      </c>
      <c r="Q458" s="6" t="s">
        <v>27</v>
      </c>
      <c r="R458" s="6" t="s">
        <v>28</v>
      </c>
      <c r="S458" s="6" t="s">
        <v>28</v>
      </c>
      <c r="T458" s="6" t="s">
        <v>17</v>
      </c>
      <c r="U458" s="6" t="s">
        <v>17</v>
      </c>
      <c r="V458" s="6" t="s">
        <v>26</v>
      </c>
      <c r="W458" s="6" t="s">
        <v>18</v>
      </c>
      <c r="X458" s="6" t="s">
        <v>1138</v>
      </c>
      <c r="Y458" s="4">
        <f t="shared" si="20"/>
        <v>0</v>
      </c>
      <c r="Z458" s="4">
        <f t="shared" si="21"/>
        <v>5.6099999999999994</v>
      </c>
      <c r="AM458" s="4">
        <f>VLOOKUP("m2Th", Sheet2!$A$2:$I$18, MATCH(P458, Sheet2!$A$1:$I$1, 0), FALSE)</f>
        <v>1.1100000000000001</v>
      </c>
      <c r="AN458" s="4">
        <f>VLOOKUP("chemTh", Sheet2!$A$2:$I$18, MATCH(Q458, Sheet2!$A$1:$I$1, 0), FALSE)</f>
        <v>0</v>
      </c>
      <c r="AO458" s="4">
        <f>VLOOKUP("chemPr", Sheet2!$A$2:$I$18, MATCH(R458, Sheet2!$A$1:$I$1, 0), FALSE)</f>
        <v>0.39</v>
      </c>
      <c r="AP458" s="4">
        <f>VLOOKUP("ppsTh", Sheet2!$A$2:$I$18, MATCH(S458, Sheet2!$A$1:$I$1, 0), FALSE)</f>
        <v>1.17</v>
      </c>
      <c r="AQ458" s="4">
        <f>VLOOKUP("ppsPr", Sheet2!$A$2:$I$18, MATCH(T458, Sheet2!$A$1:$I$1, 0), FALSE)</f>
        <v>0.44</v>
      </c>
      <c r="AR458" s="4">
        <f>VLOOKUP("wmpPr", Sheet2!$A$2:$I$18, MATCH(U458, Sheet2!$A$1:$I$1, 0), FALSE)</f>
        <v>1.33</v>
      </c>
      <c r="AS458" s="4">
        <f>VLOOKUP("pcTh", Sheet2!$A$2:$I$18, MATCH(V458, Sheet2!$A$1:$I$1, 0), FALSE)</f>
        <v>0.67</v>
      </c>
      <c r="AT458" s="4">
        <f>VLOOKUP("pcPr", Sheet2!$A$2:$I$18, MATCH(W458, Sheet2!$A$1:$I$1, 0), FALSE)</f>
        <v>0.5</v>
      </c>
    </row>
    <row r="459" spans="1:46" x14ac:dyDescent="0.2">
      <c r="A459" s="5"/>
      <c r="B459" s="5" t="s">
        <v>1438</v>
      </c>
      <c r="C459" s="5" t="s">
        <v>1439</v>
      </c>
      <c r="D459" s="5" t="s">
        <v>1440</v>
      </c>
      <c r="E459" s="5" t="s">
        <v>16</v>
      </c>
      <c r="F459" s="5"/>
      <c r="G459" s="5"/>
      <c r="H459" s="5"/>
      <c r="I459" s="5"/>
      <c r="J459" s="5"/>
      <c r="K459" s="5"/>
      <c r="L459" s="5"/>
      <c r="M459" s="5"/>
      <c r="N459" s="5"/>
      <c r="P459" s="6" t="s">
        <v>18</v>
      </c>
      <c r="Q459" s="6" t="s">
        <v>17</v>
      </c>
      <c r="R459" s="6" t="s">
        <v>1142</v>
      </c>
      <c r="S459" s="6" t="s">
        <v>18</v>
      </c>
      <c r="T459" s="6" t="s">
        <v>19</v>
      </c>
      <c r="U459" s="6" t="s">
        <v>17</v>
      </c>
      <c r="V459" s="6" t="s">
        <v>28</v>
      </c>
      <c r="W459" s="6" t="s">
        <v>18</v>
      </c>
      <c r="X459" s="6" t="s">
        <v>1138</v>
      </c>
      <c r="Y459" s="4">
        <f t="shared" si="20"/>
        <v>0</v>
      </c>
      <c r="Z459" s="4" t="e">
        <f t="shared" si="21"/>
        <v>#N/A</v>
      </c>
      <c r="AM459" s="4">
        <f>VLOOKUP("m2Th", Sheet2!$A$2:$I$18, MATCH(P459, Sheet2!$A$1:$I$1, 0), FALSE)</f>
        <v>2</v>
      </c>
      <c r="AN459" s="4">
        <f>VLOOKUP("chemTh", Sheet2!$A$2:$I$18, MATCH(Q459, Sheet2!$A$1:$I$1, 0), FALSE)</f>
        <v>1.33</v>
      </c>
      <c r="AO459" s="4" t="e">
        <f>VLOOKUP("chemPr", Sheet2!$A$2:$I$18, MATCH(R459, Sheet2!$A$1:$I$1, 0), FALSE)</f>
        <v>#N/A</v>
      </c>
      <c r="AP459" s="4">
        <f>VLOOKUP("ppsTh", Sheet2!$A$2:$I$18, MATCH(S459, Sheet2!$A$1:$I$1, 0), FALSE)</f>
        <v>1.5</v>
      </c>
      <c r="AQ459" s="4">
        <f>VLOOKUP("ppsPr", Sheet2!$A$2:$I$18, MATCH(T459, Sheet2!$A$1:$I$1, 0), FALSE)</f>
        <v>0.56000000000000005</v>
      </c>
      <c r="AR459" s="4">
        <f>VLOOKUP("wmpPr", Sheet2!$A$2:$I$18, MATCH(U459, Sheet2!$A$1:$I$1, 0), FALSE)</f>
        <v>1.33</v>
      </c>
      <c r="AS459" s="4">
        <f>VLOOKUP("pcTh", Sheet2!$A$2:$I$18, MATCH(V459, Sheet2!$A$1:$I$1, 0), FALSE)</f>
        <v>0.78</v>
      </c>
      <c r="AT459" s="4">
        <f>VLOOKUP("pcPr", Sheet2!$A$2:$I$18, MATCH(W459, Sheet2!$A$1:$I$1, 0), FALSE)</f>
        <v>0.5</v>
      </c>
    </row>
    <row r="460" spans="1:46" x14ac:dyDescent="0.2">
      <c r="A460" s="5"/>
      <c r="B460" s="5" t="s">
        <v>1441</v>
      </c>
      <c r="C460" s="5" t="s">
        <v>1442</v>
      </c>
      <c r="D460" s="5" t="s">
        <v>1443</v>
      </c>
      <c r="E460" s="5" t="s">
        <v>16</v>
      </c>
      <c r="F460" s="5"/>
      <c r="G460" s="5"/>
      <c r="H460" s="5"/>
      <c r="I460" s="5"/>
      <c r="J460" s="5"/>
      <c r="K460" s="5"/>
      <c r="L460" s="5"/>
      <c r="M460" s="5"/>
      <c r="N460" s="5"/>
      <c r="P460" s="6" t="s">
        <v>27</v>
      </c>
      <c r="Q460" s="6" t="s">
        <v>27</v>
      </c>
      <c r="R460" s="6" t="s">
        <v>28</v>
      </c>
      <c r="S460" s="6" t="s">
        <v>29</v>
      </c>
      <c r="T460" s="6" t="s">
        <v>17</v>
      </c>
      <c r="U460" s="6" t="s">
        <v>28</v>
      </c>
      <c r="V460" s="6" t="s">
        <v>27</v>
      </c>
      <c r="W460" s="6" t="s">
        <v>18</v>
      </c>
      <c r="X460" s="6" t="s">
        <v>1138</v>
      </c>
      <c r="Y460" s="4">
        <f t="shared" si="20"/>
        <v>0</v>
      </c>
      <c r="Z460" s="4">
        <f t="shared" si="21"/>
        <v>3.17</v>
      </c>
      <c r="AM460" s="4">
        <f>VLOOKUP("m2Th", Sheet2!$A$2:$I$18, MATCH(P460, Sheet2!$A$1:$I$1, 0), FALSE)</f>
        <v>0</v>
      </c>
      <c r="AN460" s="4">
        <f>VLOOKUP("chemTh", Sheet2!$A$2:$I$18, MATCH(Q460, Sheet2!$A$1:$I$1, 0), FALSE)</f>
        <v>0</v>
      </c>
      <c r="AO460" s="4">
        <f>VLOOKUP("chemPr", Sheet2!$A$2:$I$18, MATCH(R460, Sheet2!$A$1:$I$1, 0), FALSE)</f>
        <v>0.39</v>
      </c>
      <c r="AP460" s="4">
        <f>VLOOKUP("ppsTh", Sheet2!$A$2:$I$18, MATCH(S460, Sheet2!$A$1:$I$1, 0), FALSE)</f>
        <v>0.67</v>
      </c>
      <c r="AQ460" s="4">
        <f>VLOOKUP("ppsPr", Sheet2!$A$2:$I$18, MATCH(T460, Sheet2!$A$1:$I$1, 0), FALSE)</f>
        <v>0.44</v>
      </c>
      <c r="AR460" s="4">
        <f>VLOOKUP("wmpPr", Sheet2!$A$2:$I$18, MATCH(U460, Sheet2!$A$1:$I$1, 0), FALSE)</f>
        <v>1.17</v>
      </c>
      <c r="AS460" s="4">
        <f>VLOOKUP("pcTh", Sheet2!$A$2:$I$18, MATCH(V460, Sheet2!$A$1:$I$1, 0), FALSE)</f>
        <v>0</v>
      </c>
      <c r="AT460" s="4">
        <f>VLOOKUP("pcPr", Sheet2!$A$2:$I$18, MATCH(W460, Sheet2!$A$1:$I$1, 0), FALSE)</f>
        <v>0.5</v>
      </c>
    </row>
    <row r="461" spans="1:46" x14ac:dyDescent="0.2">
      <c r="A461" s="5"/>
      <c r="B461" s="5" t="s">
        <v>1444</v>
      </c>
      <c r="C461" s="5" t="s">
        <v>1445</v>
      </c>
      <c r="D461" s="5" t="s">
        <v>1446</v>
      </c>
      <c r="E461" s="5" t="s">
        <v>16</v>
      </c>
      <c r="F461" s="5"/>
      <c r="G461" s="5"/>
      <c r="H461" s="5"/>
      <c r="I461" s="5"/>
      <c r="J461" s="5"/>
      <c r="K461" s="5"/>
      <c r="L461" s="5"/>
      <c r="M461" s="5"/>
      <c r="N461" s="5"/>
      <c r="P461" s="6" t="s">
        <v>18</v>
      </c>
      <c r="Q461" s="6" t="s">
        <v>18</v>
      </c>
      <c r="R461" s="6" t="s">
        <v>18</v>
      </c>
      <c r="S461" s="6" t="s">
        <v>19</v>
      </c>
      <c r="T461" s="6" t="s">
        <v>19</v>
      </c>
      <c r="U461" s="6" t="s">
        <v>17</v>
      </c>
      <c r="V461" s="6" t="s">
        <v>18</v>
      </c>
      <c r="W461" s="6" t="s">
        <v>19</v>
      </c>
      <c r="X461" s="6" t="s">
        <v>1138</v>
      </c>
      <c r="Y461" s="4">
        <f t="shared" si="20"/>
        <v>0</v>
      </c>
      <c r="Z461" s="4">
        <f t="shared" si="21"/>
        <v>9.1100000000000012</v>
      </c>
      <c r="AM461" s="4">
        <f>VLOOKUP("m2Th", Sheet2!$A$2:$I$18, MATCH(P461, Sheet2!$A$1:$I$1, 0), FALSE)</f>
        <v>2</v>
      </c>
      <c r="AN461" s="4">
        <f>VLOOKUP("chemTh", Sheet2!$A$2:$I$18, MATCH(Q461, Sheet2!$A$1:$I$1, 0), FALSE)</f>
        <v>1.5</v>
      </c>
      <c r="AO461" s="4">
        <f>VLOOKUP("chemPr", Sheet2!$A$2:$I$18, MATCH(R461, Sheet2!$A$1:$I$1, 0), FALSE)</f>
        <v>0.5</v>
      </c>
      <c r="AP461" s="4">
        <f>VLOOKUP("ppsTh", Sheet2!$A$2:$I$18, MATCH(S461, Sheet2!$A$1:$I$1, 0), FALSE)</f>
        <v>1.67</v>
      </c>
      <c r="AQ461" s="4">
        <f>VLOOKUP("ppsPr", Sheet2!$A$2:$I$18, MATCH(T461, Sheet2!$A$1:$I$1, 0), FALSE)</f>
        <v>0.56000000000000005</v>
      </c>
      <c r="AR461" s="4">
        <f>VLOOKUP("wmpPr", Sheet2!$A$2:$I$18, MATCH(U461, Sheet2!$A$1:$I$1, 0), FALSE)</f>
        <v>1.33</v>
      </c>
      <c r="AS461" s="4">
        <f>VLOOKUP("pcTh", Sheet2!$A$2:$I$18, MATCH(V461, Sheet2!$A$1:$I$1, 0), FALSE)</f>
        <v>1</v>
      </c>
      <c r="AT461" s="4">
        <f>VLOOKUP("pcPr", Sheet2!$A$2:$I$18, MATCH(W461, Sheet2!$A$1:$I$1, 0), FALSE)</f>
        <v>0.55000000000000004</v>
      </c>
    </row>
    <row r="462" spans="1:46" x14ac:dyDescent="0.2">
      <c r="A462" s="5"/>
      <c r="B462" s="5" t="s">
        <v>1447</v>
      </c>
      <c r="C462" s="5" t="s">
        <v>1448</v>
      </c>
      <c r="D462" s="5" t="s">
        <v>1449</v>
      </c>
      <c r="E462" s="5" t="s">
        <v>16</v>
      </c>
      <c r="F462" s="5"/>
      <c r="G462" s="5"/>
      <c r="H462" s="5"/>
      <c r="I462" s="5"/>
      <c r="J462" s="5"/>
      <c r="K462" s="5"/>
      <c r="L462" s="5"/>
      <c r="M462" s="5"/>
      <c r="N462" s="5"/>
      <c r="P462" s="6" t="s">
        <v>18</v>
      </c>
      <c r="Q462" s="6" t="s">
        <v>17</v>
      </c>
      <c r="R462" s="6" t="s">
        <v>18</v>
      </c>
      <c r="S462" s="6" t="s">
        <v>18</v>
      </c>
      <c r="T462" s="6" t="s">
        <v>18</v>
      </c>
      <c r="U462" s="6" t="s">
        <v>18</v>
      </c>
      <c r="V462" s="6" t="s">
        <v>18</v>
      </c>
      <c r="W462" s="6" t="s">
        <v>19</v>
      </c>
      <c r="X462" s="6" t="s">
        <v>1138</v>
      </c>
      <c r="Y462" s="4">
        <f t="shared" si="20"/>
        <v>0</v>
      </c>
      <c r="Z462" s="4">
        <f t="shared" si="21"/>
        <v>8.8800000000000008</v>
      </c>
      <c r="AM462" s="4">
        <f>VLOOKUP("m2Th", Sheet2!$A$2:$I$18, MATCH(P462, Sheet2!$A$1:$I$1, 0), FALSE)</f>
        <v>2</v>
      </c>
      <c r="AN462" s="4">
        <f>VLOOKUP("chemTh", Sheet2!$A$2:$I$18, MATCH(Q462, Sheet2!$A$1:$I$1, 0), FALSE)</f>
        <v>1.33</v>
      </c>
      <c r="AO462" s="4">
        <f>VLOOKUP("chemPr", Sheet2!$A$2:$I$18, MATCH(R462, Sheet2!$A$1:$I$1, 0), FALSE)</f>
        <v>0.5</v>
      </c>
      <c r="AP462" s="4">
        <f>VLOOKUP("ppsTh", Sheet2!$A$2:$I$18, MATCH(S462, Sheet2!$A$1:$I$1, 0), FALSE)</f>
        <v>1.5</v>
      </c>
      <c r="AQ462" s="4">
        <f>VLOOKUP("ppsPr", Sheet2!$A$2:$I$18, MATCH(T462, Sheet2!$A$1:$I$1, 0), FALSE)</f>
        <v>0.5</v>
      </c>
      <c r="AR462" s="4">
        <f>VLOOKUP("wmpPr", Sheet2!$A$2:$I$18, MATCH(U462, Sheet2!$A$1:$I$1, 0), FALSE)</f>
        <v>1.5</v>
      </c>
      <c r="AS462" s="4">
        <f>VLOOKUP("pcTh", Sheet2!$A$2:$I$18, MATCH(V462, Sheet2!$A$1:$I$1, 0), FALSE)</f>
        <v>1</v>
      </c>
      <c r="AT462" s="4">
        <f>VLOOKUP("pcPr", Sheet2!$A$2:$I$18, MATCH(W462, Sheet2!$A$1:$I$1, 0), FALSE)</f>
        <v>0.55000000000000004</v>
      </c>
    </row>
    <row r="463" spans="1:46" x14ac:dyDescent="0.2">
      <c r="A463" s="5"/>
      <c r="B463" s="5" t="s">
        <v>1450</v>
      </c>
      <c r="C463" s="5" t="s">
        <v>1451</v>
      </c>
      <c r="D463" s="5" t="s">
        <v>1452</v>
      </c>
      <c r="E463" s="5" t="s">
        <v>16</v>
      </c>
      <c r="F463" s="5"/>
      <c r="G463" s="5"/>
      <c r="H463" s="5"/>
      <c r="I463" s="5"/>
      <c r="J463" s="5"/>
      <c r="K463" s="5"/>
      <c r="L463" s="5"/>
      <c r="M463" s="5"/>
      <c r="N463" s="5"/>
      <c r="P463" s="6" t="s">
        <v>45</v>
      </c>
      <c r="Q463" s="6" t="s">
        <v>26</v>
      </c>
      <c r="R463" s="6" t="s">
        <v>17</v>
      </c>
      <c r="S463" s="6" t="s">
        <v>28</v>
      </c>
      <c r="T463" s="6" t="s">
        <v>17</v>
      </c>
      <c r="U463" s="6" t="s">
        <v>17</v>
      </c>
      <c r="V463" s="6" t="s">
        <v>45</v>
      </c>
      <c r="W463" s="6" t="s">
        <v>17</v>
      </c>
      <c r="X463" s="6" t="s">
        <v>1138</v>
      </c>
      <c r="Y463" s="4">
        <f t="shared" si="20"/>
        <v>0</v>
      </c>
      <c r="Z463" s="4">
        <f t="shared" si="21"/>
        <v>6.4900000000000011</v>
      </c>
      <c r="AM463" s="4">
        <f>VLOOKUP("m2Th", Sheet2!$A$2:$I$18, MATCH(P463, Sheet2!$A$1:$I$1, 0), FALSE)</f>
        <v>1.1100000000000001</v>
      </c>
      <c r="AN463" s="4">
        <f>VLOOKUP("chemTh", Sheet2!$A$2:$I$18, MATCH(Q463, Sheet2!$A$1:$I$1, 0), FALSE)</f>
        <v>1</v>
      </c>
      <c r="AO463" s="4">
        <f>VLOOKUP("chemPr", Sheet2!$A$2:$I$18, MATCH(R463, Sheet2!$A$1:$I$1, 0), FALSE)</f>
        <v>0.44</v>
      </c>
      <c r="AP463" s="4">
        <f>VLOOKUP("ppsTh", Sheet2!$A$2:$I$18, MATCH(S463, Sheet2!$A$1:$I$1, 0), FALSE)</f>
        <v>1.17</v>
      </c>
      <c r="AQ463" s="4">
        <f>VLOOKUP("ppsPr", Sheet2!$A$2:$I$18, MATCH(T463, Sheet2!$A$1:$I$1, 0), FALSE)</f>
        <v>0.44</v>
      </c>
      <c r="AR463" s="4">
        <f>VLOOKUP("wmpPr", Sheet2!$A$2:$I$18, MATCH(U463, Sheet2!$A$1:$I$1, 0), FALSE)</f>
        <v>1.33</v>
      </c>
      <c r="AS463" s="4">
        <f>VLOOKUP("pcTh", Sheet2!$A$2:$I$18, MATCH(V463, Sheet2!$A$1:$I$1, 0), FALSE)</f>
        <v>0.56000000000000005</v>
      </c>
      <c r="AT463" s="4">
        <f>VLOOKUP("pcPr", Sheet2!$A$2:$I$18, MATCH(W463, Sheet2!$A$1:$I$1, 0), FALSE)</f>
        <v>0.44</v>
      </c>
    </row>
    <row r="464" spans="1:46" x14ac:dyDescent="0.2">
      <c r="A464" s="5"/>
      <c r="B464" s="5" t="s">
        <v>1453</v>
      </c>
      <c r="C464" s="5" t="s">
        <v>1454</v>
      </c>
      <c r="D464" s="5" t="s">
        <v>1455</v>
      </c>
      <c r="E464" s="5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P464" s="6" t="s">
        <v>29</v>
      </c>
      <c r="Q464" s="6" t="s">
        <v>45</v>
      </c>
      <c r="R464" s="6" t="s">
        <v>17</v>
      </c>
      <c r="S464" s="6" t="s">
        <v>45</v>
      </c>
      <c r="T464" s="6" t="s">
        <v>17</v>
      </c>
      <c r="U464" s="6" t="s">
        <v>18</v>
      </c>
      <c r="V464" s="6" t="s">
        <v>26</v>
      </c>
      <c r="W464" s="6" t="s">
        <v>17</v>
      </c>
      <c r="X464" s="6" t="s">
        <v>1138</v>
      </c>
      <c r="Y464" s="4">
        <f t="shared" si="20"/>
        <v>0</v>
      </c>
      <c r="Z464" s="4">
        <f t="shared" si="21"/>
        <v>6.04</v>
      </c>
      <c r="AM464" s="4">
        <f>VLOOKUP("m2Th", Sheet2!$A$2:$I$18, MATCH(P464, Sheet2!$A$1:$I$1, 0), FALSE)</f>
        <v>0.89</v>
      </c>
      <c r="AN464" s="4">
        <f>VLOOKUP("chemTh", Sheet2!$A$2:$I$18, MATCH(Q464, Sheet2!$A$1:$I$1, 0), FALSE)</f>
        <v>0.83</v>
      </c>
      <c r="AO464" s="4">
        <f>VLOOKUP("chemPr", Sheet2!$A$2:$I$18, MATCH(R464, Sheet2!$A$1:$I$1, 0), FALSE)</f>
        <v>0.44</v>
      </c>
      <c r="AP464" s="4">
        <f>VLOOKUP("ppsTh", Sheet2!$A$2:$I$18, MATCH(S464, Sheet2!$A$1:$I$1, 0), FALSE)</f>
        <v>0.83</v>
      </c>
      <c r="AQ464" s="4">
        <f>VLOOKUP("ppsPr", Sheet2!$A$2:$I$18, MATCH(T464, Sheet2!$A$1:$I$1, 0), FALSE)</f>
        <v>0.44</v>
      </c>
      <c r="AR464" s="4">
        <f>VLOOKUP("wmpPr", Sheet2!$A$2:$I$18, MATCH(U464, Sheet2!$A$1:$I$1, 0), FALSE)</f>
        <v>1.5</v>
      </c>
      <c r="AS464" s="4">
        <f>VLOOKUP("pcTh", Sheet2!$A$2:$I$18, MATCH(V464, Sheet2!$A$1:$I$1, 0), FALSE)</f>
        <v>0.67</v>
      </c>
      <c r="AT464" s="4">
        <f>VLOOKUP("pcPr", Sheet2!$A$2:$I$18, MATCH(W464, Sheet2!$A$1:$I$1, 0), FALSE)</f>
        <v>0.44</v>
      </c>
    </row>
    <row r="465" spans="1:46" x14ac:dyDescent="0.2">
      <c r="A465" s="5"/>
      <c r="B465" s="5" t="s">
        <v>1456</v>
      </c>
      <c r="C465" s="5" t="s">
        <v>1457</v>
      </c>
      <c r="D465" s="5" t="s">
        <v>1458</v>
      </c>
      <c r="E465" s="5" t="s">
        <v>16</v>
      </c>
      <c r="F465" s="5"/>
      <c r="G465" s="5"/>
      <c r="H465" s="5"/>
      <c r="I465" s="5"/>
      <c r="J465" s="5"/>
      <c r="K465" s="5"/>
      <c r="L465" s="5"/>
      <c r="M465" s="5"/>
      <c r="N465" s="5"/>
      <c r="P465" s="9"/>
      <c r="Q465" s="6" t="s">
        <v>28</v>
      </c>
      <c r="R465" s="6" t="s">
        <v>18</v>
      </c>
      <c r="S465" s="6" t="s">
        <v>28</v>
      </c>
      <c r="T465" s="6" t="s">
        <v>17</v>
      </c>
      <c r="U465" s="6" t="s">
        <v>17</v>
      </c>
      <c r="V465" s="6" t="s">
        <v>26</v>
      </c>
      <c r="W465" s="6" t="s">
        <v>17</v>
      </c>
      <c r="X465" s="6" t="s">
        <v>1138</v>
      </c>
      <c r="Y465" s="4">
        <f t="shared" si="20"/>
        <v>0</v>
      </c>
      <c r="Z465" s="4" t="e">
        <f t="shared" si="21"/>
        <v>#N/A</v>
      </c>
      <c r="AM465" s="4" t="e">
        <f>VLOOKUP("m2Th", Sheet2!$A$2:$I$18, MATCH(P465, Sheet2!$A$1:$I$1, 0), FALSE)</f>
        <v>#N/A</v>
      </c>
      <c r="AN465" s="4">
        <f>VLOOKUP("chemTh", Sheet2!$A$2:$I$18, MATCH(Q465, Sheet2!$A$1:$I$1, 0), FALSE)</f>
        <v>1.17</v>
      </c>
      <c r="AO465" s="4">
        <f>VLOOKUP("chemPr", Sheet2!$A$2:$I$18, MATCH(R465, Sheet2!$A$1:$I$1, 0), FALSE)</f>
        <v>0.5</v>
      </c>
      <c r="AP465" s="4">
        <f>VLOOKUP("ppsTh", Sheet2!$A$2:$I$18, MATCH(S465, Sheet2!$A$1:$I$1, 0), FALSE)</f>
        <v>1.17</v>
      </c>
      <c r="AQ465" s="4">
        <f>VLOOKUP("ppsPr", Sheet2!$A$2:$I$18, MATCH(T465, Sheet2!$A$1:$I$1, 0), FALSE)</f>
        <v>0.44</v>
      </c>
      <c r="AR465" s="4">
        <f>VLOOKUP("wmpPr", Sheet2!$A$2:$I$18, MATCH(U465, Sheet2!$A$1:$I$1, 0), FALSE)</f>
        <v>1.33</v>
      </c>
      <c r="AS465" s="4">
        <f>VLOOKUP("pcTh", Sheet2!$A$2:$I$18, MATCH(V465, Sheet2!$A$1:$I$1, 0), FALSE)</f>
        <v>0.67</v>
      </c>
      <c r="AT465" s="4">
        <f>VLOOKUP("pcPr", Sheet2!$A$2:$I$18, MATCH(W465, Sheet2!$A$1:$I$1, 0), FALSE)</f>
        <v>0.44</v>
      </c>
    </row>
    <row r="466" spans="1:46" x14ac:dyDescent="0.2">
      <c r="A466" s="5"/>
      <c r="B466" s="5" t="s">
        <v>1459</v>
      </c>
      <c r="C466" s="5" t="s">
        <v>1460</v>
      </c>
      <c r="D466" s="5" t="s">
        <v>1461</v>
      </c>
      <c r="E466" s="5" t="s">
        <v>16</v>
      </c>
      <c r="F466" s="5"/>
      <c r="G466" s="5"/>
      <c r="H466" s="5"/>
      <c r="I466" s="5"/>
      <c r="J466" s="5"/>
      <c r="K466" s="5"/>
      <c r="L466" s="5"/>
      <c r="M466" s="5"/>
      <c r="N466" s="5"/>
      <c r="P466" s="5" t="s">
        <v>27</v>
      </c>
      <c r="Q466" s="5" t="s">
        <v>27</v>
      </c>
      <c r="R466" s="5" t="s">
        <v>28</v>
      </c>
      <c r="S466" s="5" t="s">
        <v>27</v>
      </c>
      <c r="T466" s="10"/>
      <c r="U466" s="5" t="s">
        <v>17</v>
      </c>
      <c r="V466" s="5" t="s">
        <v>27</v>
      </c>
      <c r="W466" s="5" t="s">
        <v>28</v>
      </c>
      <c r="X466" s="5" t="s">
        <v>1138</v>
      </c>
      <c r="Y466" s="4">
        <f t="shared" si="20"/>
        <v>0</v>
      </c>
      <c r="Z466" s="4" t="e">
        <f t="shared" si="21"/>
        <v>#N/A</v>
      </c>
      <c r="AM466" s="4">
        <f>VLOOKUP("m2Th", Sheet2!$A$2:$I$18, MATCH(P466, Sheet2!$A$1:$I$1, 0), FALSE)</f>
        <v>0</v>
      </c>
      <c r="AN466" s="4">
        <f>VLOOKUP("chemTh", Sheet2!$A$2:$I$18, MATCH(Q466, Sheet2!$A$1:$I$1, 0), FALSE)</f>
        <v>0</v>
      </c>
      <c r="AO466" s="4">
        <f>VLOOKUP("chemPr", Sheet2!$A$2:$I$18, MATCH(R466, Sheet2!$A$1:$I$1, 0), FALSE)</f>
        <v>0.39</v>
      </c>
      <c r="AP466" s="4">
        <f>VLOOKUP("ppsTh", Sheet2!$A$2:$I$18, MATCH(S466, Sheet2!$A$1:$I$1, 0), FALSE)</f>
        <v>0</v>
      </c>
      <c r="AQ466" s="4" t="e">
        <f>VLOOKUP("ppsPr", Sheet2!$A$2:$I$18, MATCH(T466, Sheet2!$A$1:$I$1, 0), FALSE)</f>
        <v>#N/A</v>
      </c>
      <c r="AR466" s="4">
        <f>VLOOKUP("wmpPr", Sheet2!$A$2:$I$18, MATCH(U466, Sheet2!$A$1:$I$1, 0), FALSE)</f>
        <v>1.33</v>
      </c>
      <c r="AS466" s="4">
        <f>VLOOKUP("pcTh", Sheet2!$A$2:$I$18, MATCH(V466, Sheet2!$A$1:$I$1, 0), FALSE)</f>
        <v>0</v>
      </c>
      <c r="AT466" s="4">
        <f>VLOOKUP("pcPr", Sheet2!$A$2:$I$18, MATCH(W466, Sheet2!$A$1:$I$1, 0), FALSE)</f>
        <v>0.39</v>
      </c>
    </row>
    <row r="467" spans="1:46" x14ac:dyDescent="0.2">
      <c r="A467" s="5"/>
      <c r="B467" s="5" t="s">
        <v>1462</v>
      </c>
      <c r="C467" s="5" t="s">
        <v>1463</v>
      </c>
      <c r="D467" s="5" t="s">
        <v>1464</v>
      </c>
      <c r="E467" s="5" t="s">
        <v>16</v>
      </c>
      <c r="F467" s="5"/>
      <c r="G467" s="5"/>
      <c r="H467" s="5"/>
      <c r="I467" s="5"/>
      <c r="J467" s="5"/>
      <c r="K467" s="5"/>
      <c r="L467" s="5"/>
      <c r="M467" s="5"/>
      <c r="N467" s="5"/>
      <c r="P467" s="5" t="s">
        <v>27</v>
      </c>
      <c r="Q467" s="5" t="s">
        <v>29</v>
      </c>
      <c r="R467" s="5" t="s">
        <v>28</v>
      </c>
      <c r="S467" s="5" t="s">
        <v>26</v>
      </c>
      <c r="T467" s="5" t="s">
        <v>17</v>
      </c>
      <c r="U467" s="5" t="s">
        <v>17</v>
      </c>
      <c r="V467" s="5" t="s">
        <v>27</v>
      </c>
      <c r="W467" s="5" t="s">
        <v>28</v>
      </c>
      <c r="X467" s="5" t="s">
        <v>1138</v>
      </c>
      <c r="Y467" s="4">
        <f t="shared" si="20"/>
        <v>0</v>
      </c>
      <c r="Z467" s="4">
        <f t="shared" si="21"/>
        <v>4.22</v>
      </c>
      <c r="AM467" s="4">
        <f>VLOOKUP("m2Th", Sheet2!$A$2:$I$18, MATCH(P467, Sheet2!$A$1:$I$1, 0), FALSE)</f>
        <v>0</v>
      </c>
      <c r="AN467" s="4">
        <f>VLOOKUP("chemTh", Sheet2!$A$2:$I$18, MATCH(Q467, Sheet2!$A$1:$I$1, 0), FALSE)</f>
        <v>0.67</v>
      </c>
      <c r="AO467" s="4">
        <f>VLOOKUP("chemPr", Sheet2!$A$2:$I$18, MATCH(R467, Sheet2!$A$1:$I$1, 0), FALSE)</f>
        <v>0.39</v>
      </c>
      <c r="AP467" s="4">
        <f>VLOOKUP("ppsTh", Sheet2!$A$2:$I$18, MATCH(S467, Sheet2!$A$1:$I$1, 0), FALSE)</f>
        <v>1</v>
      </c>
      <c r="AQ467" s="4">
        <f>VLOOKUP("ppsPr", Sheet2!$A$2:$I$18, MATCH(T467, Sheet2!$A$1:$I$1, 0), FALSE)</f>
        <v>0.44</v>
      </c>
      <c r="AR467" s="4">
        <f>VLOOKUP("wmpPr", Sheet2!$A$2:$I$18, MATCH(U467, Sheet2!$A$1:$I$1, 0), FALSE)</f>
        <v>1.33</v>
      </c>
      <c r="AS467" s="4">
        <f>VLOOKUP("pcTh", Sheet2!$A$2:$I$18, MATCH(V467, Sheet2!$A$1:$I$1, 0), FALSE)</f>
        <v>0</v>
      </c>
      <c r="AT467" s="4">
        <f>VLOOKUP("pcPr", Sheet2!$A$2:$I$18, MATCH(W467, Sheet2!$A$1:$I$1, 0), FALSE)</f>
        <v>0.39</v>
      </c>
    </row>
    <row r="468" spans="1:46" x14ac:dyDescent="0.2">
      <c r="A468" s="5"/>
      <c r="B468" s="5" t="s">
        <v>1465</v>
      </c>
      <c r="C468" s="5" t="s">
        <v>1466</v>
      </c>
      <c r="D468" s="5" t="s">
        <v>1467</v>
      </c>
      <c r="E468" s="5" t="s">
        <v>16</v>
      </c>
      <c r="F468" s="5"/>
      <c r="G468" s="5"/>
      <c r="H468" s="5"/>
      <c r="I468" s="5"/>
      <c r="J468" s="5"/>
      <c r="K468" s="5"/>
      <c r="L468" s="5"/>
      <c r="M468" s="5"/>
      <c r="N468" s="5"/>
      <c r="P468" s="5" t="s">
        <v>45</v>
      </c>
      <c r="Q468" s="5" t="s">
        <v>27</v>
      </c>
      <c r="R468" s="5" t="s">
        <v>28</v>
      </c>
      <c r="S468" s="5" t="s">
        <v>27</v>
      </c>
      <c r="T468" s="5" t="s">
        <v>28</v>
      </c>
      <c r="U468" s="5" t="s">
        <v>19</v>
      </c>
      <c r="V468" s="5" t="s">
        <v>27</v>
      </c>
      <c r="W468" s="5" t="s">
        <v>28</v>
      </c>
      <c r="X468" s="5" t="s">
        <v>1138</v>
      </c>
      <c r="Y468" s="4">
        <f t="shared" si="20"/>
        <v>0</v>
      </c>
      <c r="Z468" s="4">
        <f t="shared" si="21"/>
        <v>3.94</v>
      </c>
      <c r="AM468" s="4">
        <f>VLOOKUP("m2Th", Sheet2!$A$2:$I$18, MATCH(P468, Sheet2!$A$1:$I$1, 0), FALSE)</f>
        <v>1.1100000000000001</v>
      </c>
      <c r="AN468" s="4">
        <f>VLOOKUP("chemTh", Sheet2!$A$2:$I$18, MATCH(Q468, Sheet2!$A$1:$I$1, 0), FALSE)</f>
        <v>0</v>
      </c>
      <c r="AO468" s="4">
        <f>VLOOKUP("chemPr", Sheet2!$A$2:$I$18, MATCH(R468, Sheet2!$A$1:$I$1, 0), FALSE)</f>
        <v>0.39</v>
      </c>
      <c r="AP468" s="4">
        <f>VLOOKUP("ppsTh", Sheet2!$A$2:$I$18, MATCH(S468, Sheet2!$A$1:$I$1, 0), FALSE)</f>
        <v>0</v>
      </c>
      <c r="AQ468" s="4">
        <f>VLOOKUP("ppsPr", Sheet2!$A$2:$I$18, MATCH(T468, Sheet2!$A$1:$I$1, 0), FALSE)</f>
        <v>0.39</v>
      </c>
      <c r="AR468" s="4">
        <f>VLOOKUP("wmpPr", Sheet2!$A$2:$I$18, MATCH(U468, Sheet2!$A$1:$I$1, 0), FALSE)</f>
        <v>1.66</v>
      </c>
      <c r="AS468" s="4">
        <f>VLOOKUP("pcTh", Sheet2!$A$2:$I$18, MATCH(V468, Sheet2!$A$1:$I$1, 0), FALSE)</f>
        <v>0</v>
      </c>
      <c r="AT468" s="4">
        <f>VLOOKUP("pcPr", Sheet2!$A$2:$I$18, MATCH(W468, Sheet2!$A$1:$I$1, 0), FALSE)</f>
        <v>0.39</v>
      </c>
    </row>
    <row r="469" spans="1:46" x14ac:dyDescent="0.2">
      <c r="A469" s="5"/>
      <c r="B469" s="5" t="s">
        <v>1468</v>
      </c>
      <c r="C469" s="5" t="s">
        <v>1469</v>
      </c>
      <c r="D469" s="5" t="s">
        <v>1470</v>
      </c>
      <c r="E469" s="5" t="s">
        <v>16</v>
      </c>
      <c r="F469" s="5"/>
      <c r="G469" s="5"/>
      <c r="H469" s="5"/>
      <c r="I469" s="5"/>
      <c r="J469" s="5"/>
      <c r="K469" s="5"/>
      <c r="L469" s="5"/>
      <c r="M469" s="5"/>
      <c r="N469" s="5"/>
      <c r="P469" s="5" t="s">
        <v>27</v>
      </c>
      <c r="Q469" s="5" t="s">
        <v>29</v>
      </c>
      <c r="R469" s="10"/>
      <c r="S469" s="5" t="s">
        <v>27</v>
      </c>
      <c r="T469" s="5" t="s">
        <v>17</v>
      </c>
      <c r="U469" s="5" t="s">
        <v>18</v>
      </c>
      <c r="V469" s="5" t="s">
        <v>27</v>
      </c>
      <c r="W469" s="5" t="s">
        <v>28</v>
      </c>
      <c r="X469" s="5" t="s">
        <v>1138</v>
      </c>
      <c r="Y469" s="4">
        <f t="shared" si="20"/>
        <v>0</v>
      </c>
      <c r="Z469" s="4" t="e">
        <f t="shared" si="21"/>
        <v>#N/A</v>
      </c>
      <c r="AM469" s="4">
        <f>VLOOKUP("m2Th", Sheet2!$A$2:$I$18, MATCH(P469, Sheet2!$A$1:$I$1, 0), FALSE)</f>
        <v>0</v>
      </c>
      <c r="AN469" s="4">
        <f>VLOOKUP("chemTh", Sheet2!$A$2:$I$18, MATCH(Q469, Sheet2!$A$1:$I$1, 0), FALSE)</f>
        <v>0.67</v>
      </c>
      <c r="AO469" s="4" t="e">
        <f>VLOOKUP("chemPr", Sheet2!$A$2:$I$18, MATCH(R469, Sheet2!$A$1:$I$1, 0), FALSE)</f>
        <v>#N/A</v>
      </c>
      <c r="AP469" s="4">
        <f>VLOOKUP("ppsTh", Sheet2!$A$2:$I$18, MATCH(S469, Sheet2!$A$1:$I$1, 0), FALSE)</f>
        <v>0</v>
      </c>
      <c r="AQ469" s="4">
        <f>VLOOKUP("ppsPr", Sheet2!$A$2:$I$18, MATCH(T469, Sheet2!$A$1:$I$1, 0), FALSE)</f>
        <v>0.44</v>
      </c>
      <c r="AR469" s="4">
        <f>VLOOKUP("wmpPr", Sheet2!$A$2:$I$18, MATCH(U469, Sheet2!$A$1:$I$1, 0), FALSE)</f>
        <v>1.5</v>
      </c>
      <c r="AS469" s="4">
        <f>VLOOKUP("pcTh", Sheet2!$A$2:$I$18, MATCH(V469, Sheet2!$A$1:$I$1, 0), FALSE)</f>
        <v>0</v>
      </c>
      <c r="AT469" s="4">
        <f>VLOOKUP("pcPr", Sheet2!$A$2:$I$18, MATCH(W469, Sheet2!$A$1:$I$1, 0), FALSE)</f>
        <v>0.39</v>
      </c>
    </row>
    <row r="470" spans="1:46" x14ac:dyDescent="0.2">
      <c r="A470" s="5"/>
      <c r="B470" s="5" t="s">
        <v>1471</v>
      </c>
      <c r="C470" s="5" t="s">
        <v>1472</v>
      </c>
      <c r="D470" s="5" t="s">
        <v>1473</v>
      </c>
      <c r="E470" s="5" t="s">
        <v>16</v>
      </c>
      <c r="F470" s="5"/>
      <c r="G470" s="5"/>
      <c r="H470" s="5"/>
      <c r="I470" s="5"/>
      <c r="J470" s="5"/>
      <c r="K470" s="5"/>
      <c r="L470" s="5"/>
      <c r="M470" s="5"/>
      <c r="N470" s="5"/>
      <c r="P470" s="5" t="s">
        <v>28</v>
      </c>
      <c r="Q470" s="5" t="s">
        <v>17</v>
      </c>
      <c r="R470" s="5" t="s">
        <v>17</v>
      </c>
      <c r="S470" s="5" t="s">
        <v>17</v>
      </c>
      <c r="T470" s="5" t="s">
        <v>18</v>
      </c>
      <c r="U470" s="5" t="s">
        <v>17</v>
      </c>
      <c r="V470" s="5" t="s">
        <v>26</v>
      </c>
      <c r="W470" s="5" t="s">
        <v>19</v>
      </c>
      <c r="X470" s="5" t="s">
        <v>1138</v>
      </c>
      <c r="Y470" s="4">
        <f t="shared" si="20"/>
        <v>0</v>
      </c>
      <c r="Z470" s="4">
        <f t="shared" si="21"/>
        <v>7.71</v>
      </c>
      <c r="AM470" s="4">
        <f>VLOOKUP("m2Th", Sheet2!$A$2:$I$18, MATCH(P470, Sheet2!$A$1:$I$1, 0), FALSE)</f>
        <v>1.56</v>
      </c>
      <c r="AN470" s="4">
        <f>VLOOKUP("chemTh", Sheet2!$A$2:$I$18, MATCH(Q470, Sheet2!$A$1:$I$1, 0), FALSE)</f>
        <v>1.33</v>
      </c>
      <c r="AO470" s="4">
        <f>VLOOKUP("chemPr", Sheet2!$A$2:$I$18, MATCH(R470, Sheet2!$A$1:$I$1, 0), FALSE)</f>
        <v>0.44</v>
      </c>
      <c r="AP470" s="4">
        <f>VLOOKUP("ppsTh", Sheet2!$A$2:$I$18, MATCH(S470, Sheet2!$A$1:$I$1, 0), FALSE)</f>
        <v>1.33</v>
      </c>
      <c r="AQ470" s="4">
        <f>VLOOKUP("ppsPr", Sheet2!$A$2:$I$18, MATCH(T470, Sheet2!$A$1:$I$1, 0), FALSE)</f>
        <v>0.5</v>
      </c>
      <c r="AR470" s="4">
        <f>VLOOKUP("wmpPr", Sheet2!$A$2:$I$18, MATCH(U470, Sheet2!$A$1:$I$1, 0), FALSE)</f>
        <v>1.33</v>
      </c>
      <c r="AS470" s="4">
        <f>VLOOKUP("pcTh", Sheet2!$A$2:$I$18, MATCH(V470, Sheet2!$A$1:$I$1, 0), FALSE)</f>
        <v>0.67</v>
      </c>
      <c r="AT470" s="4">
        <f>VLOOKUP("pcPr", Sheet2!$A$2:$I$18, MATCH(W470, Sheet2!$A$1:$I$1, 0), FALSE)</f>
        <v>0.55000000000000004</v>
      </c>
    </row>
    <row r="471" spans="1:46" x14ac:dyDescent="0.2">
      <c r="A471" s="5"/>
      <c r="B471" s="5" t="s">
        <v>1474</v>
      </c>
      <c r="C471" s="5" t="s">
        <v>1475</v>
      </c>
      <c r="D471" s="5" t="s">
        <v>1476</v>
      </c>
      <c r="E471" s="5" t="s">
        <v>16</v>
      </c>
      <c r="F471" s="5"/>
      <c r="G471" s="5"/>
      <c r="H471" s="5"/>
      <c r="I471" s="5"/>
      <c r="J471" s="5"/>
      <c r="K471" s="5"/>
      <c r="L471" s="5"/>
      <c r="M471" s="5"/>
      <c r="N471" s="5"/>
      <c r="P471" s="5" t="s">
        <v>27</v>
      </c>
      <c r="Q471" s="5" t="s">
        <v>27</v>
      </c>
      <c r="R471" s="5" t="s">
        <v>45</v>
      </c>
      <c r="S471" s="5" t="s">
        <v>27</v>
      </c>
      <c r="T471" s="5" t="s">
        <v>28</v>
      </c>
      <c r="U471" s="5" t="s">
        <v>28</v>
      </c>
      <c r="V471" s="5" t="s">
        <v>45</v>
      </c>
      <c r="W471" s="5" t="s">
        <v>45</v>
      </c>
      <c r="X471" s="5" t="s">
        <v>1138</v>
      </c>
      <c r="Y471" s="4">
        <f t="shared" si="20"/>
        <v>0</v>
      </c>
      <c r="Z471" s="4">
        <f t="shared" si="21"/>
        <v>2.6799999999999997</v>
      </c>
      <c r="AM471" s="4">
        <f>VLOOKUP("m2Th", Sheet2!$A$2:$I$18, MATCH(P471, Sheet2!$A$1:$I$1, 0), FALSE)</f>
        <v>0</v>
      </c>
      <c r="AN471" s="4">
        <f>VLOOKUP("chemTh", Sheet2!$A$2:$I$18, MATCH(Q471, Sheet2!$A$1:$I$1, 0), FALSE)</f>
        <v>0</v>
      </c>
      <c r="AO471" s="4">
        <f>VLOOKUP("chemPr", Sheet2!$A$2:$I$18, MATCH(R471, Sheet2!$A$1:$I$1, 0), FALSE)</f>
        <v>0.28000000000000003</v>
      </c>
      <c r="AP471" s="4">
        <f>VLOOKUP("ppsTh", Sheet2!$A$2:$I$18, MATCH(S471, Sheet2!$A$1:$I$1, 0), FALSE)</f>
        <v>0</v>
      </c>
      <c r="AQ471" s="4">
        <f>VLOOKUP("ppsPr", Sheet2!$A$2:$I$18, MATCH(T471, Sheet2!$A$1:$I$1, 0), FALSE)</f>
        <v>0.39</v>
      </c>
      <c r="AR471" s="4">
        <f>VLOOKUP("wmpPr", Sheet2!$A$2:$I$18, MATCH(U471, Sheet2!$A$1:$I$1, 0), FALSE)</f>
        <v>1.17</v>
      </c>
      <c r="AS471" s="4">
        <f>VLOOKUP("pcTh", Sheet2!$A$2:$I$18, MATCH(V471, Sheet2!$A$1:$I$1, 0), FALSE)</f>
        <v>0.56000000000000005</v>
      </c>
      <c r="AT471" s="4">
        <f>VLOOKUP("pcPr", Sheet2!$A$2:$I$18, MATCH(W471, Sheet2!$A$1:$I$1, 0), FALSE)</f>
        <v>0.28000000000000003</v>
      </c>
    </row>
    <row r="472" spans="1:46" x14ac:dyDescent="0.2">
      <c r="A472" s="5"/>
      <c r="B472" s="5" t="s">
        <v>1477</v>
      </c>
      <c r="C472" s="5" t="s">
        <v>1478</v>
      </c>
      <c r="D472" s="5" t="s">
        <v>1479</v>
      </c>
      <c r="E472" s="5" t="s">
        <v>16</v>
      </c>
      <c r="F472" s="5"/>
      <c r="G472" s="5"/>
      <c r="H472" s="5"/>
      <c r="I472" s="5"/>
      <c r="J472" s="5"/>
      <c r="K472" s="5"/>
      <c r="L472" s="5"/>
      <c r="M472" s="5"/>
      <c r="N472" s="5"/>
      <c r="P472" s="5" t="s">
        <v>18</v>
      </c>
      <c r="Q472" s="5" t="s">
        <v>18</v>
      </c>
      <c r="R472" s="5" t="s">
        <v>17</v>
      </c>
      <c r="S472" s="5" t="s">
        <v>19</v>
      </c>
      <c r="T472" s="5" t="s">
        <v>19</v>
      </c>
      <c r="U472" s="5" t="s">
        <v>17</v>
      </c>
      <c r="V472" s="5" t="s">
        <v>28</v>
      </c>
      <c r="W472" s="5" t="s">
        <v>28</v>
      </c>
      <c r="X472" s="5" t="s">
        <v>1138</v>
      </c>
      <c r="Y472" s="4">
        <f t="shared" si="20"/>
        <v>0</v>
      </c>
      <c r="Z472" s="4">
        <f t="shared" si="21"/>
        <v>8.67</v>
      </c>
      <c r="AM472" s="4">
        <f>VLOOKUP("m2Th", Sheet2!$A$2:$I$18, MATCH(P472, Sheet2!$A$1:$I$1, 0), FALSE)</f>
        <v>2</v>
      </c>
      <c r="AN472" s="4">
        <f>VLOOKUP("chemTh", Sheet2!$A$2:$I$18, MATCH(Q472, Sheet2!$A$1:$I$1, 0), FALSE)</f>
        <v>1.5</v>
      </c>
      <c r="AO472" s="4">
        <f>VLOOKUP("chemPr", Sheet2!$A$2:$I$18, MATCH(R472, Sheet2!$A$1:$I$1, 0), FALSE)</f>
        <v>0.44</v>
      </c>
      <c r="AP472" s="4">
        <f>VLOOKUP("ppsTh", Sheet2!$A$2:$I$18, MATCH(S472, Sheet2!$A$1:$I$1, 0), FALSE)</f>
        <v>1.67</v>
      </c>
      <c r="AQ472" s="4">
        <f>VLOOKUP("ppsPr", Sheet2!$A$2:$I$18, MATCH(T472, Sheet2!$A$1:$I$1, 0), FALSE)</f>
        <v>0.56000000000000005</v>
      </c>
      <c r="AR472" s="4">
        <f>VLOOKUP("wmpPr", Sheet2!$A$2:$I$18, MATCH(U472, Sheet2!$A$1:$I$1, 0), FALSE)</f>
        <v>1.33</v>
      </c>
      <c r="AS472" s="4">
        <f>VLOOKUP("pcTh", Sheet2!$A$2:$I$18, MATCH(V472, Sheet2!$A$1:$I$1, 0), FALSE)</f>
        <v>0.78</v>
      </c>
      <c r="AT472" s="4">
        <f>VLOOKUP("pcPr", Sheet2!$A$2:$I$18, MATCH(W472, Sheet2!$A$1:$I$1, 0), FALSE)</f>
        <v>0.39</v>
      </c>
    </row>
    <row r="473" spans="1:46" x14ac:dyDescent="0.2">
      <c r="A473" s="5"/>
      <c r="B473" s="5" t="s">
        <v>1480</v>
      </c>
      <c r="C473" s="5" t="s">
        <v>1481</v>
      </c>
      <c r="D473" s="5" t="s">
        <v>1482</v>
      </c>
      <c r="E473" s="5" t="s">
        <v>16</v>
      </c>
      <c r="F473" s="5"/>
      <c r="G473" s="5"/>
      <c r="H473" s="5"/>
      <c r="I473" s="5"/>
      <c r="J473" s="5"/>
      <c r="K473" s="5"/>
      <c r="L473" s="5"/>
      <c r="M473" s="5"/>
      <c r="N473" s="5"/>
      <c r="P473" s="5" t="s">
        <v>19</v>
      </c>
      <c r="Q473" s="5" t="s">
        <v>17</v>
      </c>
      <c r="R473" s="5" t="s">
        <v>17</v>
      </c>
      <c r="S473" s="5" t="s">
        <v>18</v>
      </c>
      <c r="T473" s="5" t="s">
        <v>19</v>
      </c>
      <c r="U473" s="5" t="s">
        <v>28</v>
      </c>
      <c r="V473" s="5" t="s">
        <v>17</v>
      </c>
      <c r="W473" s="5" t="s">
        <v>28</v>
      </c>
      <c r="X473" s="5" t="s">
        <v>1138</v>
      </c>
      <c r="Y473" s="4">
        <f t="shared" si="20"/>
        <v>0</v>
      </c>
      <c r="Z473" s="4">
        <f t="shared" si="21"/>
        <v>8.5000000000000018</v>
      </c>
      <c r="AM473" s="4">
        <f>VLOOKUP("m2Th", Sheet2!$A$2:$I$18, MATCH(P473, Sheet2!$A$1:$I$1, 0), FALSE)</f>
        <v>2.2200000000000002</v>
      </c>
      <c r="AN473" s="4">
        <f>VLOOKUP("chemTh", Sheet2!$A$2:$I$18, MATCH(Q473, Sheet2!$A$1:$I$1, 0), FALSE)</f>
        <v>1.33</v>
      </c>
      <c r="AO473" s="4">
        <f>VLOOKUP("chemPr", Sheet2!$A$2:$I$18, MATCH(R473, Sheet2!$A$1:$I$1, 0), FALSE)</f>
        <v>0.44</v>
      </c>
      <c r="AP473" s="4">
        <f>VLOOKUP("ppsTh", Sheet2!$A$2:$I$18, MATCH(S473, Sheet2!$A$1:$I$1, 0), FALSE)</f>
        <v>1.5</v>
      </c>
      <c r="AQ473" s="4">
        <f>VLOOKUP("ppsPr", Sheet2!$A$2:$I$18, MATCH(T473, Sheet2!$A$1:$I$1, 0), FALSE)</f>
        <v>0.56000000000000005</v>
      </c>
      <c r="AR473" s="4">
        <f>VLOOKUP("wmpPr", Sheet2!$A$2:$I$18, MATCH(U473, Sheet2!$A$1:$I$1, 0), FALSE)</f>
        <v>1.17</v>
      </c>
      <c r="AS473" s="4">
        <f>VLOOKUP("pcTh", Sheet2!$A$2:$I$18, MATCH(V473, Sheet2!$A$1:$I$1, 0), FALSE)</f>
        <v>0.89</v>
      </c>
      <c r="AT473" s="4">
        <f>VLOOKUP("pcPr", Sheet2!$A$2:$I$18, MATCH(W473, Sheet2!$A$1:$I$1, 0), FALSE)</f>
        <v>0.39</v>
      </c>
    </row>
    <row r="474" spans="1:46" x14ac:dyDescent="0.2">
      <c r="A474" s="5"/>
      <c r="B474" s="5" t="s">
        <v>1483</v>
      </c>
      <c r="C474" s="5" t="s">
        <v>1484</v>
      </c>
      <c r="D474" s="5" t="s">
        <v>1485</v>
      </c>
      <c r="E474" s="5" t="s">
        <v>16</v>
      </c>
      <c r="F474" s="5"/>
      <c r="G474" s="5"/>
      <c r="H474" s="5"/>
      <c r="I474" s="5"/>
      <c r="J474" s="5"/>
      <c r="K474" s="5"/>
      <c r="L474" s="5"/>
      <c r="M474" s="5"/>
      <c r="N474" s="5"/>
      <c r="P474" s="5" t="s">
        <v>19</v>
      </c>
      <c r="Q474" s="5" t="s">
        <v>19</v>
      </c>
      <c r="R474" s="5" t="s">
        <v>19</v>
      </c>
      <c r="S474" s="5" t="s">
        <v>18</v>
      </c>
      <c r="T474" s="5" t="s">
        <v>19</v>
      </c>
      <c r="U474" s="5" t="s">
        <v>19</v>
      </c>
      <c r="V474" s="5" t="s">
        <v>17</v>
      </c>
      <c r="W474" s="5" t="s">
        <v>18</v>
      </c>
      <c r="X474" s="5" t="s">
        <v>1138</v>
      </c>
      <c r="Y474" s="4">
        <f t="shared" si="20"/>
        <v>0</v>
      </c>
      <c r="Z474" s="4">
        <f t="shared" si="21"/>
        <v>9.56</v>
      </c>
      <c r="AM474" s="4">
        <f>VLOOKUP("m2Th", Sheet2!$A$2:$I$18, MATCH(P474, Sheet2!$A$1:$I$1, 0), FALSE)</f>
        <v>2.2200000000000002</v>
      </c>
      <c r="AN474" s="4">
        <f>VLOOKUP("chemTh", Sheet2!$A$2:$I$18, MATCH(Q474, Sheet2!$A$1:$I$1, 0), FALSE)</f>
        <v>1.67</v>
      </c>
      <c r="AO474" s="4">
        <f>VLOOKUP("chemPr", Sheet2!$A$2:$I$18, MATCH(R474, Sheet2!$A$1:$I$1, 0), FALSE)</f>
        <v>0.56000000000000005</v>
      </c>
      <c r="AP474" s="4">
        <f>VLOOKUP("ppsTh", Sheet2!$A$2:$I$18, MATCH(S474, Sheet2!$A$1:$I$1, 0), FALSE)</f>
        <v>1.5</v>
      </c>
      <c r="AQ474" s="4">
        <f>VLOOKUP("ppsPr", Sheet2!$A$2:$I$18, MATCH(T474, Sheet2!$A$1:$I$1, 0), FALSE)</f>
        <v>0.56000000000000005</v>
      </c>
      <c r="AR474" s="4">
        <f>VLOOKUP("wmpPr", Sheet2!$A$2:$I$18, MATCH(U474, Sheet2!$A$1:$I$1, 0), FALSE)</f>
        <v>1.66</v>
      </c>
      <c r="AS474" s="4">
        <f>VLOOKUP("pcTh", Sheet2!$A$2:$I$18, MATCH(V474, Sheet2!$A$1:$I$1, 0), FALSE)</f>
        <v>0.89</v>
      </c>
      <c r="AT474" s="4">
        <f>VLOOKUP("pcPr", Sheet2!$A$2:$I$18, MATCH(W474, Sheet2!$A$1:$I$1, 0), FALSE)</f>
        <v>0.5</v>
      </c>
    </row>
    <row r="475" spans="1:46" x14ac:dyDescent="0.2">
      <c r="A475" s="5"/>
      <c r="B475" s="5" t="s">
        <v>1486</v>
      </c>
      <c r="C475" s="5" t="s">
        <v>1487</v>
      </c>
      <c r="D475" s="5" t="s">
        <v>1488</v>
      </c>
      <c r="E475" s="5" t="s">
        <v>16</v>
      </c>
      <c r="F475" s="5"/>
      <c r="G475" s="5"/>
      <c r="H475" s="5"/>
      <c r="I475" s="5"/>
      <c r="J475" s="5"/>
      <c r="K475" s="5"/>
      <c r="L475" s="5"/>
      <c r="M475" s="5"/>
      <c r="N475" s="5"/>
      <c r="P475" s="5" t="s">
        <v>17</v>
      </c>
      <c r="Q475" s="5" t="s">
        <v>17</v>
      </c>
      <c r="R475" s="5" t="s">
        <v>17</v>
      </c>
      <c r="S475" s="5" t="s">
        <v>18</v>
      </c>
      <c r="T475" s="5" t="s">
        <v>18</v>
      </c>
      <c r="U475" s="5" t="s">
        <v>17</v>
      </c>
      <c r="V475" s="5" t="s">
        <v>17</v>
      </c>
      <c r="W475" s="5" t="s">
        <v>17</v>
      </c>
      <c r="X475" s="5" t="s">
        <v>1138</v>
      </c>
      <c r="Y475" s="4">
        <f t="shared" si="20"/>
        <v>0</v>
      </c>
      <c r="Z475" s="4">
        <f t="shared" si="21"/>
        <v>8.2100000000000009</v>
      </c>
      <c r="AM475" s="4">
        <f>VLOOKUP("m2Th", Sheet2!$A$2:$I$18, MATCH(P475, Sheet2!$A$1:$I$1, 0), FALSE)</f>
        <v>1.78</v>
      </c>
      <c r="AN475" s="4">
        <f>VLOOKUP("chemTh", Sheet2!$A$2:$I$18, MATCH(Q475, Sheet2!$A$1:$I$1, 0), FALSE)</f>
        <v>1.33</v>
      </c>
      <c r="AO475" s="4">
        <f>VLOOKUP("chemPr", Sheet2!$A$2:$I$18, MATCH(R475, Sheet2!$A$1:$I$1, 0), FALSE)</f>
        <v>0.44</v>
      </c>
      <c r="AP475" s="4">
        <f>VLOOKUP("ppsTh", Sheet2!$A$2:$I$18, MATCH(S475, Sheet2!$A$1:$I$1, 0), FALSE)</f>
        <v>1.5</v>
      </c>
      <c r="AQ475" s="4">
        <f>VLOOKUP("ppsPr", Sheet2!$A$2:$I$18, MATCH(T475, Sheet2!$A$1:$I$1, 0), FALSE)</f>
        <v>0.5</v>
      </c>
      <c r="AR475" s="4">
        <f>VLOOKUP("wmpPr", Sheet2!$A$2:$I$18, MATCH(U475, Sheet2!$A$1:$I$1, 0), FALSE)</f>
        <v>1.33</v>
      </c>
      <c r="AS475" s="4">
        <f>VLOOKUP("pcTh", Sheet2!$A$2:$I$18, MATCH(V475, Sheet2!$A$1:$I$1, 0), FALSE)</f>
        <v>0.89</v>
      </c>
      <c r="AT475" s="4">
        <f>VLOOKUP("pcPr", Sheet2!$A$2:$I$18, MATCH(W475, Sheet2!$A$1:$I$1, 0), FALSE)</f>
        <v>0.44</v>
      </c>
    </row>
    <row r="476" spans="1:46" ht="20.399999999999999" x14ac:dyDescent="0.2">
      <c r="A476" s="5"/>
      <c r="B476" s="5" t="s">
        <v>1489</v>
      </c>
      <c r="C476" s="5" t="s">
        <v>1490</v>
      </c>
      <c r="D476" s="5" t="s">
        <v>1491</v>
      </c>
      <c r="E476" s="5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P476" s="5" t="s">
        <v>18</v>
      </c>
      <c r="Q476" s="5" t="s">
        <v>18</v>
      </c>
      <c r="R476" s="5" t="s">
        <v>18</v>
      </c>
      <c r="S476" s="5" t="s">
        <v>18</v>
      </c>
      <c r="T476" s="5" t="s">
        <v>17</v>
      </c>
      <c r="U476" s="5" t="s">
        <v>19</v>
      </c>
      <c r="V476" s="5" t="s">
        <v>18</v>
      </c>
      <c r="W476" s="5" t="s">
        <v>18</v>
      </c>
      <c r="X476" s="5" t="s">
        <v>1138</v>
      </c>
      <c r="Y476" s="4">
        <f t="shared" si="20"/>
        <v>0</v>
      </c>
      <c r="Z476" s="4">
        <f t="shared" si="21"/>
        <v>9.1000000000000014</v>
      </c>
      <c r="AM476" s="4">
        <f>VLOOKUP("m2Th", Sheet2!$A$2:$I$18, MATCH(P476, Sheet2!$A$1:$I$1, 0), FALSE)</f>
        <v>2</v>
      </c>
      <c r="AN476" s="4">
        <f>VLOOKUP("chemTh", Sheet2!$A$2:$I$18, MATCH(Q476, Sheet2!$A$1:$I$1, 0), FALSE)</f>
        <v>1.5</v>
      </c>
      <c r="AO476" s="4">
        <f>VLOOKUP("chemPr", Sheet2!$A$2:$I$18, MATCH(R476, Sheet2!$A$1:$I$1, 0), FALSE)</f>
        <v>0.5</v>
      </c>
      <c r="AP476" s="4">
        <f>VLOOKUP("ppsTh", Sheet2!$A$2:$I$18, MATCH(S476, Sheet2!$A$1:$I$1, 0), FALSE)</f>
        <v>1.5</v>
      </c>
      <c r="AQ476" s="4">
        <f>VLOOKUP("ppsPr", Sheet2!$A$2:$I$18, MATCH(T476, Sheet2!$A$1:$I$1, 0), FALSE)</f>
        <v>0.44</v>
      </c>
      <c r="AR476" s="4">
        <f>VLOOKUP("wmpPr", Sheet2!$A$2:$I$18, MATCH(U476, Sheet2!$A$1:$I$1, 0), FALSE)</f>
        <v>1.66</v>
      </c>
      <c r="AS476" s="4">
        <f>VLOOKUP("pcTh", Sheet2!$A$2:$I$18, MATCH(V476, Sheet2!$A$1:$I$1, 0), FALSE)</f>
        <v>1</v>
      </c>
      <c r="AT476" s="4">
        <f>VLOOKUP("pcPr", Sheet2!$A$2:$I$18, MATCH(W476, Sheet2!$A$1:$I$1, 0), FALSE)</f>
        <v>0.5</v>
      </c>
    </row>
    <row r="477" spans="1:46" x14ac:dyDescent="0.2">
      <c r="A477" s="5"/>
      <c r="B477" s="5" t="s">
        <v>1492</v>
      </c>
      <c r="C477" s="5" t="s">
        <v>1493</v>
      </c>
      <c r="D477" s="5" t="s">
        <v>1494</v>
      </c>
      <c r="E477" s="5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P477" s="5" t="s">
        <v>18</v>
      </c>
      <c r="Q477" s="5" t="s">
        <v>17</v>
      </c>
      <c r="R477" s="5" t="s">
        <v>17</v>
      </c>
      <c r="S477" s="5" t="s">
        <v>18</v>
      </c>
      <c r="T477" s="5" t="s">
        <v>18</v>
      </c>
      <c r="U477" s="5" t="s">
        <v>28</v>
      </c>
      <c r="V477" s="5" t="s">
        <v>28</v>
      </c>
      <c r="W477" s="5" t="s">
        <v>28</v>
      </c>
      <c r="X477" s="5" t="s">
        <v>1138</v>
      </c>
      <c r="Y477" s="4">
        <f t="shared" si="20"/>
        <v>0</v>
      </c>
      <c r="Z477" s="4">
        <f t="shared" si="21"/>
        <v>8.11</v>
      </c>
      <c r="AM477" s="4">
        <f>VLOOKUP("m2Th", Sheet2!$A$2:$I$18, MATCH(P477, Sheet2!$A$1:$I$1, 0), FALSE)</f>
        <v>2</v>
      </c>
      <c r="AN477" s="4">
        <f>VLOOKUP("chemTh", Sheet2!$A$2:$I$18, MATCH(Q477, Sheet2!$A$1:$I$1, 0), FALSE)</f>
        <v>1.33</v>
      </c>
      <c r="AO477" s="4">
        <f>VLOOKUP("chemPr", Sheet2!$A$2:$I$18, MATCH(R477, Sheet2!$A$1:$I$1, 0), FALSE)</f>
        <v>0.44</v>
      </c>
      <c r="AP477" s="4">
        <f>VLOOKUP("ppsTh", Sheet2!$A$2:$I$18, MATCH(S477, Sheet2!$A$1:$I$1, 0), FALSE)</f>
        <v>1.5</v>
      </c>
      <c r="AQ477" s="4">
        <f>VLOOKUP("ppsPr", Sheet2!$A$2:$I$18, MATCH(T477, Sheet2!$A$1:$I$1, 0), FALSE)</f>
        <v>0.5</v>
      </c>
      <c r="AR477" s="4">
        <f>VLOOKUP("wmpPr", Sheet2!$A$2:$I$18, MATCH(U477, Sheet2!$A$1:$I$1, 0), FALSE)</f>
        <v>1.17</v>
      </c>
      <c r="AS477" s="4">
        <f>VLOOKUP("pcTh", Sheet2!$A$2:$I$18, MATCH(V477, Sheet2!$A$1:$I$1, 0), FALSE)</f>
        <v>0.78</v>
      </c>
      <c r="AT477" s="4">
        <f>VLOOKUP("pcPr", Sheet2!$A$2:$I$18, MATCH(W477, Sheet2!$A$1:$I$1, 0), FALSE)</f>
        <v>0.39</v>
      </c>
    </row>
    <row r="478" spans="1:46" ht="20.399999999999999" x14ac:dyDescent="0.2">
      <c r="A478" s="5"/>
      <c r="B478" s="5" t="s">
        <v>1495</v>
      </c>
      <c r="C478" s="5" t="s">
        <v>1496</v>
      </c>
      <c r="D478" s="5" t="s">
        <v>1497</v>
      </c>
      <c r="E478" s="5" t="s">
        <v>16</v>
      </c>
      <c r="F478" s="5"/>
      <c r="G478" s="5"/>
      <c r="H478" s="5"/>
      <c r="I478" s="5"/>
      <c r="J478" s="5"/>
      <c r="K478" s="5"/>
      <c r="L478" s="5"/>
      <c r="M478" s="5"/>
      <c r="N478" s="5"/>
      <c r="P478" s="5" t="s">
        <v>17</v>
      </c>
      <c r="Q478" s="5" t="s">
        <v>18</v>
      </c>
      <c r="R478" s="5" t="s">
        <v>18</v>
      </c>
      <c r="S478" s="5" t="s">
        <v>17</v>
      </c>
      <c r="T478" s="5" t="s">
        <v>19</v>
      </c>
      <c r="U478" s="5" t="s">
        <v>17</v>
      </c>
      <c r="V478" s="5" t="s">
        <v>18</v>
      </c>
      <c r="W478" s="5" t="s">
        <v>18</v>
      </c>
      <c r="X478" s="5" t="s">
        <v>1138</v>
      </c>
      <c r="Y478" s="4">
        <f t="shared" si="20"/>
        <v>0</v>
      </c>
      <c r="Z478" s="4">
        <f t="shared" si="21"/>
        <v>8.5</v>
      </c>
      <c r="AM478" s="4">
        <f>VLOOKUP("m2Th", Sheet2!$A$2:$I$18, MATCH(P478, Sheet2!$A$1:$I$1, 0), FALSE)</f>
        <v>1.78</v>
      </c>
      <c r="AN478" s="4">
        <f>VLOOKUP("chemTh", Sheet2!$A$2:$I$18, MATCH(Q478, Sheet2!$A$1:$I$1, 0), FALSE)</f>
        <v>1.5</v>
      </c>
      <c r="AO478" s="4">
        <f>VLOOKUP("chemPr", Sheet2!$A$2:$I$18, MATCH(R478, Sheet2!$A$1:$I$1, 0), FALSE)</f>
        <v>0.5</v>
      </c>
      <c r="AP478" s="4">
        <f>VLOOKUP("ppsTh", Sheet2!$A$2:$I$18, MATCH(S478, Sheet2!$A$1:$I$1, 0), FALSE)</f>
        <v>1.33</v>
      </c>
      <c r="AQ478" s="4">
        <f>VLOOKUP("ppsPr", Sheet2!$A$2:$I$18, MATCH(T478, Sheet2!$A$1:$I$1, 0), FALSE)</f>
        <v>0.56000000000000005</v>
      </c>
      <c r="AR478" s="4">
        <f>VLOOKUP("wmpPr", Sheet2!$A$2:$I$18, MATCH(U478, Sheet2!$A$1:$I$1, 0), FALSE)</f>
        <v>1.33</v>
      </c>
      <c r="AS478" s="4">
        <f>VLOOKUP("pcTh", Sheet2!$A$2:$I$18, MATCH(V478, Sheet2!$A$1:$I$1, 0), FALSE)</f>
        <v>1</v>
      </c>
      <c r="AT478" s="4">
        <f>VLOOKUP("pcPr", Sheet2!$A$2:$I$18, MATCH(W478, Sheet2!$A$1:$I$1, 0), FALSE)</f>
        <v>0.5</v>
      </c>
    </row>
    <row r="479" spans="1:46" x14ac:dyDescent="0.2">
      <c r="A479" s="5"/>
      <c r="B479" s="5" t="s">
        <v>1498</v>
      </c>
      <c r="C479" s="5" t="s">
        <v>1499</v>
      </c>
      <c r="D479" s="5" t="s">
        <v>1500</v>
      </c>
      <c r="E479" s="5" t="s">
        <v>16</v>
      </c>
      <c r="F479" s="5"/>
      <c r="G479" s="5"/>
      <c r="H479" s="5"/>
      <c r="I479" s="5"/>
      <c r="J479" s="5"/>
      <c r="K479" s="5"/>
      <c r="L479" s="5"/>
      <c r="M479" s="5"/>
      <c r="N479" s="5"/>
      <c r="P479" s="5" t="s">
        <v>17</v>
      </c>
      <c r="Q479" s="5" t="s">
        <v>18</v>
      </c>
      <c r="R479" s="5" t="s">
        <v>17</v>
      </c>
      <c r="S479" s="5" t="s">
        <v>18</v>
      </c>
      <c r="T479" s="5" t="s">
        <v>17</v>
      </c>
      <c r="U479" s="5" t="s">
        <v>18</v>
      </c>
      <c r="V479" s="5" t="s">
        <v>28</v>
      </c>
      <c r="W479" s="5" t="s">
        <v>28</v>
      </c>
      <c r="X479" s="5" t="s">
        <v>1138</v>
      </c>
      <c r="Y479" s="4">
        <f t="shared" si="20"/>
        <v>0</v>
      </c>
      <c r="Z479" s="4">
        <f t="shared" si="21"/>
        <v>8.3300000000000018</v>
      </c>
      <c r="AM479" s="4">
        <f>VLOOKUP("m2Th", Sheet2!$A$2:$I$18, MATCH(P479, Sheet2!$A$1:$I$1, 0), FALSE)</f>
        <v>1.78</v>
      </c>
      <c r="AN479" s="4">
        <f>VLOOKUP("chemTh", Sheet2!$A$2:$I$18, MATCH(Q479, Sheet2!$A$1:$I$1, 0), FALSE)</f>
        <v>1.5</v>
      </c>
      <c r="AO479" s="4">
        <f>VLOOKUP("chemPr", Sheet2!$A$2:$I$18, MATCH(R479, Sheet2!$A$1:$I$1, 0), FALSE)</f>
        <v>0.44</v>
      </c>
      <c r="AP479" s="4">
        <f>VLOOKUP("ppsTh", Sheet2!$A$2:$I$18, MATCH(S479, Sheet2!$A$1:$I$1, 0), FALSE)</f>
        <v>1.5</v>
      </c>
      <c r="AQ479" s="4">
        <f>VLOOKUP("ppsPr", Sheet2!$A$2:$I$18, MATCH(T479, Sheet2!$A$1:$I$1, 0), FALSE)</f>
        <v>0.44</v>
      </c>
      <c r="AR479" s="4">
        <f>VLOOKUP("wmpPr", Sheet2!$A$2:$I$18, MATCH(U479, Sheet2!$A$1:$I$1, 0), FALSE)</f>
        <v>1.5</v>
      </c>
      <c r="AS479" s="4">
        <f>VLOOKUP("pcTh", Sheet2!$A$2:$I$18, MATCH(V479, Sheet2!$A$1:$I$1, 0), FALSE)</f>
        <v>0.78</v>
      </c>
      <c r="AT479" s="4">
        <f>VLOOKUP("pcPr", Sheet2!$A$2:$I$18, MATCH(W479, Sheet2!$A$1:$I$1, 0), FALSE)</f>
        <v>0.39</v>
      </c>
    </row>
    <row r="480" spans="1:46" x14ac:dyDescent="0.2">
      <c r="A480" s="5"/>
      <c r="B480" s="5" t="s">
        <v>1501</v>
      </c>
      <c r="C480" s="5" t="s">
        <v>1502</v>
      </c>
      <c r="D480" s="5" t="s">
        <v>1503</v>
      </c>
      <c r="E480" s="5" t="s">
        <v>16</v>
      </c>
      <c r="F480" s="5"/>
      <c r="G480" s="5"/>
      <c r="H480" s="5"/>
      <c r="I480" s="5"/>
      <c r="J480" s="5"/>
      <c r="K480" s="5"/>
      <c r="L480" s="5"/>
      <c r="M480" s="5"/>
      <c r="N480" s="5"/>
      <c r="P480" s="5" t="s">
        <v>18</v>
      </c>
      <c r="Q480" s="5" t="s">
        <v>28</v>
      </c>
      <c r="R480" s="5" t="s">
        <v>28</v>
      </c>
      <c r="S480" s="5" t="s">
        <v>17</v>
      </c>
      <c r="T480" s="5" t="s">
        <v>18</v>
      </c>
      <c r="U480" s="5" t="s">
        <v>28</v>
      </c>
      <c r="V480" s="5" t="s">
        <v>28</v>
      </c>
      <c r="W480" s="5" t="s">
        <v>18</v>
      </c>
      <c r="X480" s="5" t="s">
        <v>1138</v>
      </c>
      <c r="Y480" s="4">
        <f t="shared" si="20"/>
        <v>0</v>
      </c>
      <c r="Z480" s="4">
        <f t="shared" si="21"/>
        <v>7.8400000000000007</v>
      </c>
      <c r="AM480" s="4">
        <f>VLOOKUP("m2Th", Sheet2!$A$2:$I$18, MATCH(P480, Sheet2!$A$1:$I$1, 0), FALSE)</f>
        <v>2</v>
      </c>
      <c r="AN480" s="4">
        <f>VLOOKUP("chemTh", Sheet2!$A$2:$I$18, MATCH(Q480, Sheet2!$A$1:$I$1, 0), FALSE)</f>
        <v>1.17</v>
      </c>
      <c r="AO480" s="4">
        <f>VLOOKUP("chemPr", Sheet2!$A$2:$I$18, MATCH(R480, Sheet2!$A$1:$I$1, 0), FALSE)</f>
        <v>0.39</v>
      </c>
      <c r="AP480" s="4">
        <f>VLOOKUP("ppsTh", Sheet2!$A$2:$I$18, MATCH(S480, Sheet2!$A$1:$I$1, 0), FALSE)</f>
        <v>1.33</v>
      </c>
      <c r="AQ480" s="4">
        <f>VLOOKUP("ppsPr", Sheet2!$A$2:$I$18, MATCH(T480, Sheet2!$A$1:$I$1, 0), FALSE)</f>
        <v>0.5</v>
      </c>
      <c r="AR480" s="4">
        <f>VLOOKUP("wmpPr", Sheet2!$A$2:$I$18, MATCH(U480, Sheet2!$A$1:$I$1, 0), FALSE)</f>
        <v>1.17</v>
      </c>
      <c r="AS480" s="4">
        <f>VLOOKUP("pcTh", Sheet2!$A$2:$I$18, MATCH(V480, Sheet2!$A$1:$I$1, 0), FALSE)</f>
        <v>0.78</v>
      </c>
      <c r="AT480" s="4">
        <f>VLOOKUP("pcPr", Sheet2!$A$2:$I$18, MATCH(W480, Sheet2!$A$1:$I$1, 0), FALSE)</f>
        <v>0.5</v>
      </c>
    </row>
    <row r="481" spans="1:46" x14ac:dyDescent="0.2">
      <c r="A481" s="5"/>
      <c r="B481" s="5" t="s">
        <v>1504</v>
      </c>
      <c r="C481" s="5" t="s">
        <v>1505</v>
      </c>
      <c r="D481" s="5" t="s">
        <v>1506</v>
      </c>
      <c r="E481" s="5" t="s">
        <v>16</v>
      </c>
      <c r="F481" s="5"/>
      <c r="G481" s="5"/>
      <c r="H481" s="5"/>
      <c r="I481" s="5"/>
      <c r="J481" s="5"/>
      <c r="K481" s="5"/>
      <c r="L481" s="5"/>
      <c r="M481" s="5"/>
      <c r="N481" s="5"/>
      <c r="P481" s="5" t="s">
        <v>18</v>
      </c>
      <c r="Q481" s="5" t="s">
        <v>18</v>
      </c>
      <c r="R481" s="5" t="s">
        <v>17</v>
      </c>
      <c r="S481" s="5" t="s">
        <v>18</v>
      </c>
      <c r="T481" s="5" t="s">
        <v>18</v>
      </c>
      <c r="U481" s="5" t="s">
        <v>18</v>
      </c>
      <c r="V481" s="5" t="s">
        <v>28</v>
      </c>
      <c r="W481" s="5" t="s">
        <v>28</v>
      </c>
      <c r="X481" s="5" t="s">
        <v>1138</v>
      </c>
      <c r="Y481" s="4">
        <f t="shared" si="20"/>
        <v>0</v>
      </c>
      <c r="Z481" s="4">
        <f t="shared" si="21"/>
        <v>8.61</v>
      </c>
      <c r="AM481" s="4">
        <f>VLOOKUP("m2Th", Sheet2!$A$2:$I$18, MATCH(P481, Sheet2!$A$1:$I$1, 0), FALSE)</f>
        <v>2</v>
      </c>
      <c r="AN481" s="4">
        <f>VLOOKUP("chemTh", Sheet2!$A$2:$I$18, MATCH(Q481, Sheet2!$A$1:$I$1, 0), FALSE)</f>
        <v>1.5</v>
      </c>
      <c r="AO481" s="4">
        <f>VLOOKUP("chemPr", Sheet2!$A$2:$I$18, MATCH(R481, Sheet2!$A$1:$I$1, 0), FALSE)</f>
        <v>0.44</v>
      </c>
      <c r="AP481" s="4">
        <f>VLOOKUP("ppsTh", Sheet2!$A$2:$I$18, MATCH(S481, Sheet2!$A$1:$I$1, 0), FALSE)</f>
        <v>1.5</v>
      </c>
      <c r="AQ481" s="4">
        <f>VLOOKUP("ppsPr", Sheet2!$A$2:$I$18, MATCH(T481, Sheet2!$A$1:$I$1, 0), FALSE)</f>
        <v>0.5</v>
      </c>
      <c r="AR481" s="4">
        <f>VLOOKUP("wmpPr", Sheet2!$A$2:$I$18, MATCH(U481, Sheet2!$A$1:$I$1, 0), FALSE)</f>
        <v>1.5</v>
      </c>
      <c r="AS481" s="4">
        <f>VLOOKUP("pcTh", Sheet2!$A$2:$I$18, MATCH(V481, Sheet2!$A$1:$I$1, 0), FALSE)</f>
        <v>0.78</v>
      </c>
      <c r="AT481" s="4">
        <f>VLOOKUP("pcPr", Sheet2!$A$2:$I$18, MATCH(W481, Sheet2!$A$1:$I$1, 0), FALSE)</f>
        <v>0.39</v>
      </c>
    </row>
    <row r="482" spans="1:46" x14ac:dyDescent="0.2">
      <c r="A482" s="5"/>
      <c r="B482" s="5" t="s">
        <v>1507</v>
      </c>
      <c r="C482" s="5" t="s">
        <v>1508</v>
      </c>
      <c r="D482" s="5" t="s">
        <v>1509</v>
      </c>
      <c r="E482" s="5" t="s">
        <v>16</v>
      </c>
      <c r="F482" s="5"/>
      <c r="G482" s="5"/>
      <c r="H482" s="5"/>
      <c r="I482" s="5"/>
      <c r="J482" s="5"/>
      <c r="K482" s="5"/>
      <c r="L482" s="5"/>
      <c r="M482" s="5"/>
      <c r="N482" s="5"/>
      <c r="P482" s="5" t="s">
        <v>17</v>
      </c>
      <c r="Q482" s="5" t="s">
        <v>17</v>
      </c>
      <c r="R482" s="5" t="s">
        <v>17</v>
      </c>
      <c r="S482" s="5" t="s">
        <v>17</v>
      </c>
      <c r="T482" s="5" t="s">
        <v>18</v>
      </c>
      <c r="U482" s="5" t="s">
        <v>28</v>
      </c>
      <c r="V482" s="5" t="s">
        <v>28</v>
      </c>
      <c r="W482" s="5" t="s">
        <v>17</v>
      </c>
      <c r="X482" s="5" t="s">
        <v>1138</v>
      </c>
      <c r="Y482" s="4">
        <f t="shared" si="20"/>
        <v>0</v>
      </c>
      <c r="Z482" s="4">
        <f t="shared" si="21"/>
        <v>7.7700000000000014</v>
      </c>
      <c r="AM482" s="4">
        <f>VLOOKUP("m2Th", Sheet2!$A$2:$I$18, MATCH(P482, Sheet2!$A$1:$I$1, 0), FALSE)</f>
        <v>1.78</v>
      </c>
      <c r="AN482" s="4">
        <f>VLOOKUP("chemTh", Sheet2!$A$2:$I$18, MATCH(Q482, Sheet2!$A$1:$I$1, 0), FALSE)</f>
        <v>1.33</v>
      </c>
      <c r="AO482" s="4">
        <f>VLOOKUP("chemPr", Sheet2!$A$2:$I$18, MATCH(R482, Sheet2!$A$1:$I$1, 0), FALSE)</f>
        <v>0.44</v>
      </c>
      <c r="AP482" s="4">
        <f>VLOOKUP("ppsTh", Sheet2!$A$2:$I$18, MATCH(S482, Sheet2!$A$1:$I$1, 0), FALSE)</f>
        <v>1.33</v>
      </c>
      <c r="AQ482" s="4">
        <f>VLOOKUP("ppsPr", Sheet2!$A$2:$I$18, MATCH(T482, Sheet2!$A$1:$I$1, 0), FALSE)</f>
        <v>0.5</v>
      </c>
      <c r="AR482" s="4">
        <f>VLOOKUP("wmpPr", Sheet2!$A$2:$I$18, MATCH(U482, Sheet2!$A$1:$I$1, 0), FALSE)</f>
        <v>1.17</v>
      </c>
      <c r="AS482" s="4">
        <f>VLOOKUP("pcTh", Sheet2!$A$2:$I$18, MATCH(V482, Sheet2!$A$1:$I$1, 0), FALSE)</f>
        <v>0.78</v>
      </c>
      <c r="AT482" s="4">
        <f>VLOOKUP("pcPr", Sheet2!$A$2:$I$18, MATCH(W482, Sheet2!$A$1:$I$1, 0), FALSE)</f>
        <v>0.44</v>
      </c>
    </row>
    <row r="483" spans="1:46" x14ac:dyDescent="0.2">
      <c r="A483" s="5"/>
      <c r="B483" s="5" t="s">
        <v>1510</v>
      </c>
      <c r="C483" s="5" t="s">
        <v>1511</v>
      </c>
      <c r="D483" s="5" t="s">
        <v>1512</v>
      </c>
      <c r="E483" s="5" t="s">
        <v>16</v>
      </c>
      <c r="F483" s="5"/>
      <c r="G483" s="5"/>
      <c r="H483" s="5"/>
      <c r="I483" s="5"/>
      <c r="J483" s="5"/>
      <c r="K483" s="5"/>
      <c r="L483" s="5"/>
      <c r="M483" s="5"/>
      <c r="N483" s="5"/>
      <c r="P483" s="5" t="s">
        <v>17</v>
      </c>
      <c r="Q483" s="5" t="s">
        <v>28</v>
      </c>
      <c r="R483" s="5" t="s">
        <v>1143</v>
      </c>
      <c r="S483" s="5" t="s">
        <v>28</v>
      </c>
      <c r="T483" s="5" t="s">
        <v>17</v>
      </c>
      <c r="U483" s="5" t="s">
        <v>28</v>
      </c>
      <c r="V483" s="5" t="s">
        <v>17</v>
      </c>
      <c r="W483" s="5" t="s">
        <v>28</v>
      </c>
      <c r="X483" s="5" t="s">
        <v>1138</v>
      </c>
      <c r="Y483" s="4">
        <f t="shared" si="20"/>
        <v>0</v>
      </c>
      <c r="Z483" s="4" t="e">
        <f t="shared" si="21"/>
        <v>#N/A</v>
      </c>
      <c r="AM483" s="4">
        <f>VLOOKUP("m2Th", Sheet2!$A$2:$I$18, MATCH(P483, Sheet2!$A$1:$I$1, 0), FALSE)</f>
        <v>1.78</v>
      </c>
      <c r="AN483" s="4">
        <f>VLOOKUP("chemTh", Sheet2!$A$2:$I$18, MATCH(Q483, Sheet2!$A$1:$I$1, 0), FALSE)</f>
        <v>1.17</v>
      </c>
      <c r="AO483" s="4" t="e">
        <f>VLOOKUP("chemPr", Sheet2!$A$2:$I$18, MATCH(R483, Sheet2!$A$1:$I$1, 0), FALSE)</f>
        <v>#N/A</v>
      </c>
      <c r="AP483" s="4">
        <f>VLOOKUP("ppsTh", Sheet2!$A$2:$I$18, MATCH(S483, Sheet2!$A$1:$I$1, 0), FALSE)</f>
        <v>1.17</v>
      </c>
      <c r="AQ483" s="4">
        <f>VLOOKUP("ppsPr", Sheet2!$A$2:$I$18, MATCH(T483, Sheet2!$A$1:$I$1, 0), FALSE)</f>
        <v>0.44</v>
      </c>
      <c r="AR483" s="4">
        <f>VLOOKUP("wmpPr", Sheet2!$A$2:$I$18, MATCH(U483, Sheet2!$A$1:$I$1, 0), FALSE)</f>
        <v>1.17</v>
      </c>
      <c r="AS483" s="4">
        <f>VLOOKUP("pcTh", Sheet2!$A$2:$I$18, MATCH(V483, Sheet2!$A$1:$I$1, 0), FALSE)</f>
        <v>0.89</v>
      </c>
      <c r="AT483" s="4">
        <f>VLOOKUP("pcPr", Sheet2!$A$2:$I$18, MATCH(W483, Sheet2!$A$1:$I$1, 0), FALSE)</f>
        <v>0.39</v>
      </c>
    </row>
    <row r="484" spans="1:46" x14ac:dyDescent="0.2">
      <c r="A484" s="5"/>
      <c r="B484" s="5" t="s">
        <v>1513</v>
      </c>
      <c r="C484" s="5" t="s">
        <v>1514</v>
      </c>
      <c r="D484" s="5" t="s">
        <v>1515</v>
      </c>
      <c r="E484" s="5" t="s">
        <v>16</v>
      </c>
      <c r="F484" s="5"/>
      <c r="G484" s="5"/>
      <c r="H484" s="5"/>
      <c r="I484" s="5"/>
      <c r="J484" s="5"/>
      <c r="K484" s="5"/>
      <c r="L484" s="5"/>
      <c r="M484" s="5"/>
      <c r="N484" s="5"/>
      <c r="P484" s="5" t="s">
        <v>17</v>
      </c>
      <c r="Q484" s="5" t="s">
        <v>26</v>
      </c>
      <c r="R484" s="5" t="s">
        <v>18</v>
      </c>
      <c r="S484" s="5" t="s">
        <v>17</v>
      </c>
      <c r="T484" s="5" t="s">
        <v>18</v>
      </c>
      <c r="U484" s="5" t="s">
        <v>17</v>
      </c>
      <c r="V484" s="5" t="s">
        <v>28</v>
      </c>
      <c r="W484" s="5" t="s">
        <v>28</v>
      </c>
      <c r="X484" s="5" t="s">
        <v>1138</v>
      </c>
      <c r="Y484" s="4">
        <f t="shared" si="20"/>
        <v>0</v>
      </c>
      <c r="Z484" s="4">
        <f t="shared" si="21"/>
        <v>7.61</v>
      </c>
      <c r="AM484" s="4">
        <f>VLOOKUP("m2Th", Sheet2!$A$2:$I$18, MATCH(P484, Sheet2!$A$1:$I$1, 0), FALSE)</f>
        <v>1.78</v>
      </c>
      <c r="AN484" s="4">
        <f>VLOOKUP("chemTh", Sheet2!$A$2:$I$18, MATCH(Q484, Sheet2!$A$1:$I$1, 0), FALSE)</f>
        <v>1</v>
      </c>
      <c r="AO484" s="4">
        <f>VLOOKUP("chemPr", Sheet2!$A$2:$I$18, MATCH(R484, Sheet2!$A$1:$I$1, 0), FALSE)</f>
        <v>0.5</v>
      </c>
      <c r="AP484" s="4">
        <f>VLOOKUP("ppsTh", Sheet2!$A$2:$I$18, MATCH(S484, Sheet2!$A$1:$I$1, 0), FALSE)</f>
        <v>1.33</v>
      </c>
      <c r="AQ484" s="4">
        <f>VLOOKUP("ppsPr", Sheet2!$A$2:$I$18, MATCH(T484, Sheet2!$A$1:$I$1, 0), FALSE)</f>
        <v>0.5</v>
      </c>
      <c r="AR484" s="4">
        <f>VLOOKUP("wmpPr", Sheet2!$A$2:$I$18, MATCH(U484, Sheet2!$A$1:$I$1, 0), FALSE)</f>
        <v>1.33</v>
      </c>
      <c r="AS484" s="4">
        <f>VLOOKUP("pcTh", Sheet2!$A$2:$I$18, MATCH(V484, Sheet2!$A$1:$I$1, 0), FALSE)</f>
        <v>0.78</v>
      </c>
      <c r="AT484" s="4">
        <f>VLOOKUP("pcPr", Sheet2!$A$2:$I$18, MATCH(W484, Sheet2!$A$1:$I$1, 0), FALSE)</f>
        <v>0.39</v>
      </c>
    </row>
    <row r="485" spans="1:46" x14ac:dyDescent="0.2">
      <c r="A485" s="5"/>
      <c r="B485" s="5" t="s">
        <v>1516</v>
      </c>
      <c r="C485" s="5" t="s">
        <v>1517</v>
      </c>
      <c r="D485" s="5" t="s">
        <v>1518</v>
      </c>
      <c r="E485" s="5" t="s">
        <v>16</v>
      </c>
      <c r="F485" s="5"/>
      <c r="G485" s="5"/>
      <c r="H485" s="5"/>
      <c r="I485" s="5"/>
      <c r="J485" s="5"/>
      <c r="K485" s="5"/>
      <c r="L485" s="5"/>
      <c r="M485" s="5"/>
      <c r="N485" s="5"/>
      <c r="P485" s="5" t="s">
        <v>17</v>
      </c>
      <c r="Q485" s="5" t="s">
        <v>17</v>
      </c>
      <c r="R485" s="5" t="s">
        <v>18</v>
      </c>
      <c r="S485" s="5" t="s">
        <v>17</v>
      </c>
      <c r="T485" s="5" t="s">
        <v>18</v>
      </c>
      <c r="U485" s="5" t="s">
        <v>17</v>
      </c>
      <c r="V485" s="5" t="s">
        <v>18</v>
      </c>
      <c r="W485" s="5" t="s">
        <v>19</v>
      </c>
      <c r="X485" s="5" t="s">
        <v>1138</v>
      </c>
      <c r="Y485" s="4">
        <f t="shared" si="20"/>
        <v>0</v>
      </c>
      <c r="Z485" s="4">
        <f t="shared" si="21"/>
        <v>8.32</v>
      </c>
      <c r="AM485" s="4">
        <f>VLOOKUP("m2Th", Sheet2!$A$2:$I$18, MATCH(P485, Sheet2!$A$1:$I$1, 0), FALSE)</f>
        <v>1.78</v>
      </c>
      <c r="AN485" s="4">
        <f>VLOOKUP("chemTh", Sheet2!$A$2:$I$18, MATCH(Q485, Sheet2!$A$1:$I$1, 0), FALSE)</f>
        <v>1.33</v>
      </c>
      <c r="AO485" s="4">
        <f>VLOOKUP("chemPr", Sheet2!$A$2:$I$18, MATCH(R485, Sheet2!$A$1:$I$1, 0), FALSE)</f>
        <v>0.5</v>
      </c>
      <c r="AP485" s="4">
        <f>VLOOKUP("ppsTh", Sheet2!$A$2:$I$18, MATCH(S485, Sheet2!$A$1:$I$1, 0), FALSE)</f>
        <v>1.33</v>
      </c>
      <c r="AQ485" s="4">
        <f>VLOOKUP("ppsPr", Sheet2!$A$2:$I$18, MATCH(T485, Sheet2!$A$1:$I$1, 0), FALSE)</f>
        <v>0.5</v>
      </c>
      <c r="AR485" s="4">
        <f>VLOOKUP("wmpPr", Sheet2!$A$2:$I$18, MATCH(U485, Sheet2!$A$1:$I$1, 0), FALSE)</f>
        <v>1.33</v>
      </c>
      <c r="AS485" s="4">
        <f>VLOOKUP("pcTh", Sheet2!$A$2:$I$18, MATCH(V485, Sheet2!$A$1:$I$1, 0), FALSE)</f>
        <v>1</v>
      </c>
      <c r="AT485" s="4">
        <f>VLOOKUP("pcPr", Sheet2!$A$2:$I$18, MATCH(W485, Sheet2!$A$1:$I$1, 0), FALSE)</f>
        <v>0.55000000000000004</v>
      </c>
    </row>
    <row r="486" spans="1:46" x14ac:dyDescent="0.2">
      <c r="A486" s="5"/>
      <c r="B486" s="5" t="s">
        <v>1519</v>
      </c>
      <c r="C486" s="5" t="s">
        <v>1520</v>
      </c>
      <c r="D486" s="5" t="s">
        <v>1521</v>
      </c>
      <c r="E486" s="5" t="s">
        <v>16</v>
      </c>
      <c r="F486" s="5"/>
      <c r="G486" s="5"/>
      <c r="H486" s="5"/>
      <c r="I486" s="5"/>
      <c r="J486" s="5"/>
      <c r="K486" s="5"/>
      <c r="L486" s="5"/>
      <c r="M486" s="5"/>
      <c r="N486" s="5"/>
      <c r="P486" s="5" t="s">
        <v>17</v>
      </c>
      <c r="Q486" s="5" t="s">
        <v>18</v>
      </c>
      <c r="R486" s="5" t="s">
        <v>18</v>
      </c>
      <c r="S486" s="5" t="s">
        <v>18</v>
      </c>
      <c r="T486" s="5" t="s">
        <v>18</v>
      </c>
      <c r="U486" s="5" t="s">
        <v>17</v>
      </c>
      <c r="V486" s="5" t="s">
        <v>18</v>
      </c>
      <c r="W486" s="5" t="s">
        <v>19</v>
      </c>
      <c r="X486" s="5" t="s">
        <v>1138</v>
      </c>
      <c r="Y486" s="4">
        <f t="shared" si="20"/>
        <v>0</v>
      </c>
      <c r="Z486" s="4">
        <f t="shared" si="21"/>
        <v>8.66</v>
      </c>
      <c r="AM486" s="4">
        <f>VLOOKUP("m2Th", Sheet2!$A$2:$I$18, MATCH(P486, Sheet2!$A$1:$I$1, 0), FALSE)</f>
        <v>1.78</v>
      </c>
      <c r="AN486" s="4">
        <f>VLOOKUP("chemTh", Sheet2!$A$2:$I$18, MATCH(Q486, Sheet2!$A$1:$I$1, 0), FALSE)</f>
        <v>1.5</v>
      </c>
      <c r="AO486" s="4">
        <f>VLOOKUP("chemPr", Sheet2!$A$2:$I$18, MATCH(R486, Sheet2!$A$1:$I$1, 0), FALSE)</f>
        <v>0.5</v>
      </c>
      <c r="AP486" s="4">
        <f>VLOOKUP("ppsTh", Sheet2!$A$2:$I$18, MATCH(S486, Sheet2!$A$1:$I$1, 0), FALSE)</f>
        <v>1.5</v>
      </c>
      <c r="AQ486" s="4">
        <f>VLOOKUP("ppsPr", Sheet2!$A$2:$I$18, MATCH(T486, Sheet2!$A$1:$I$1, 0), FALSE)</f>
        <v>0.5</v>
      </c>
      <c r="AR486" s="4">
        <f>VLOOKUP("wmpPr", Sheet2!$A$2:$I$18, MATCH(U486, Sheet2!$A$1:$I$1, 0), FALSE)</f>
        <v>1.33</v>
      </c>
      <c r="AS486" s="4">
        <f>VLOOKUP("pcTh", Sheet2!$A$2:$I$18, MATCH(V486, Sheet2!$A$1:$I$1, 0), FALSE)</f>
        <v>1</v>
      </c>
      <c r="AT486" s="4">
        <f>VLOOKUP("pcPr", Sheet2!$A$2:$I$18, MATCH(W486, Sheet2!$A$1:$I$1, 0), FALSE)</f>
        <v>0.55000000000000004</v>
      </c>
    </row>
    <row r="487" spans="1:46" x14ac:dyDescent="0.2">
      <c r="A487" s="5"/>
      <c r="B487" s="5" t="s">
        <v>1522</v>
      </c>
      <c r="C487" s="5" t="s">
        <v>1523</v>
      </c>
      <c r="D487" s="5" t="s">
        <v>1524</v>
      </c>
      <c r="E487" s="5" t="s">
        <v>16</v>
      </c>
      <c r="F487" s="5"/>
      <c r="G487" s="5"/>
      <c r="H487" s="5"/>
      <c r="I487" s="5"/>
      <c r="J487" s="5"/>
      <c r="K487" s="5"/>
      <c r="L487" s="5"/>
      <c r="M487" s="5"/>
      <c r="N487" s="5"/>
      <c r="P487" s="5" t="s">
        <v>45</v>
      </c>
      <c r="Q487" s="5" t="s">
        <v>28</v>
      </c>
      <c r="R487" s="5" t="s">
        <v>17</v>
      </c>
      <c r="S487" s="5" t="s">
        <v>28</v>
      </c>
      <c r="T487" s="5" t="s">
        <v>17</v>
      </c>
      <c r="U487" s="5" t="s">
        <v>17</v>
      </c>
      <c r="V487" s="5" t="s">
        <v>28</v>
      </c>
      <c r="W487" s="5" t="s">
        <v>28</v>
      </c>
      <c r="X487" s="5" t="s">
        <v>1138</v>
      </c>
      <c r="Y487" s="4">
        <f t="shared" si="20"/>
        <v>0</v>
      </c>
      <c r="Z487" s="4">
        <f t="shared" si="21"/>
        <v>6.83</v>
      </c>
      <c r="AM487" s="4">
        <f>VLOOKUP("m2Th", Sheet2!$A$2:$I$18, MATCH(P487, Sheet2!$A$1:$I$1, 0), FALSE)</f>
        <v>1.1100000000000001</v>
      </c>
      <c r="AN487" s="4">
        <f>VLOOKUP("chemTh", Sheet2!$A$2:$I$18, MATCH(Q487, Sheet2!$A$1:$I$1, 0), FALSE)</f>
        <v>1.17</v>
      </c>
      <c r="AO487" s="4">
        <f>VLOOKUP("chemPr", Sheet2!$A$2:$I$18, MATCH(R487, Sheet2!$A$1:$I$1, 0), FALSE)</f>
        <v>0.44</v>
      </c>
      <c r="AP487" s="4">
        <f>VLOOKUP("ppsTh", Sheet2!$A$2:$I$18, MATCH(S487, Sheet2!$A$1:$I$1, 0), FALSE)</f>
        <v>1.17</v>
      </c>
      <c r="AQ487" s="4">
        <f>VLOOKUP("ppsPr", Sheet2!$A$2:$I$18, MATCH(T487, Sheet2!$A$1:$I$1, 0), FALSE)</f>
        <v>0.44</v>
      </c>
      <c r="AR487" s="4">
        <f>VLOOKUP("wmpPr", Sheet2!$A$2:$I$18, MATCH(U487, Sheet2!$A$1:$I$1, 0), FALSE)</f>
        <v>1.33</v>
      </c>
      <c r="AS487" s="4">
        <f>VLOOKUP("pcTh", Sheet2!$A$2:$I$18, MATCH(V487, Sheet2!$A$1:$I$1, 0), FALSE)</f>
        <v>0.78</v>
      </c>
      <c r="AT487" s="4">
        <f>VLOOKUP("pcPr", Sheet2!$A$2:$I$18, MATCH(W487, Sheet2!$A$1:$I$1, 0), FALSE)</f>
        <v>0.39</v>
      </c>
    </row>
    <row r="488" spans="1:46" x14ac:dyDescent="0.2">
      <c r="A488" s="5"/>
      <c r="B488" s="5" t="s">
        <v>1525</v>
      </c>
      <c r="C488" s="5" t="s">
        <v>1526</v>
      </c>
      <c r="D488" s="5" t="s">
        <v>1527</v>
      </c>
      <c r="E488" s="5" t="s">
        <v>16</v>
      </c>
      <c r="F488" s="5"/>
      <c r="G488" s="5"/>
      <c r="H488" s="5"/>
      <c r="I488" s="5"/>
      <c r="J488" s="5"/>
      <c r="K488" s="5"/>
      <c r="L488" s="5"/>
      <c r="M488" s="5"/>
      <c r="N488" s="5"/>
      <c r="P488" s="5" t="s">
        <v>19</v>
      </c>
      <c r="Q488" s="5" t="s">
        <v>19</v>
      </c>
      <c r="R488" s="5" t="s">
        <v>18</v>
      </c>
      <c r="S488" s="5" t="s">
        <v>19</v>
      </c>
      <c r="T488" s="5" t="s">
        <v>19</v>
      </c>
      <c r="U488" s="5" t="s">
        <v>18</v>
      </c>
      <c r="V488" s="5" t="s">
        <v>19</v>
      </c>
      <c r="W488" s="5" t="s">
        <v>28</v>
      </c>
      <c r="X488" s="5" t="s">
        <v>1138</v>
      </c>
      <c r="Y488" s="4">
        <f t="shared" si="20"/>
        <v>0</v>
      </c>
      <c r="Z488" s="4">
        <f t="shared" si="21"/>
        <v>9.620000000000001</v>
      </c>
      <c r="AM488" s="4">
        <f>VLOOKUP("m2Th", Sheet2!$A$2:$I$18, MATCH(P488, Sheet2!$A$1:$I$1, 0), FALSE)</f>
        <v>2.2200000000000002</v>
      </c>
      <c r="AN488" s="4">
        <f>VLOOKUP("chemTh", Sheet2!$A$2:$I$18, MATCH(Q488, Sheet2!$A$1:$I$1, 0), FALSE)</f>
        <v>1.67</v>
      </c>
      <c r="AO488" s="4">
        <f>VLOOKUP("chemPr", Sheet2!$A$2:$I$18, MATCH(R488, Sheet2!$A$1:$I$1, 0), FALSE)</f>
        <v>0.5</v>
      </c>
      <c r="AP488" s="4">
        <f>VLOOKUP("ppsTh", Sheet2!$A$2:$I$18, MATCH(S488, Sheet2!$A$1:$I$1, 0), FALSE)</f>
        <v>1.67</v>
      </c>
      <c r="AQ488" s="4">
        <f>VLOOKUP("ppsPr", Sheet2!$A$2:$I$18, MATCH(T488, Sheet2!$A$1:$I$1, 0), FALSE)</f>
        <v>0.56000000000000005</v>
      </c>
      <c r="AR488" s="4">
        <f>VLOOKUP("wmpPr", Sheet2!$A$2:$I$18, MATCH(U488, Sheet2!$A$1:$I$1, 0), FALSE)</f>
        <v>1.5</v>
      </c>
      <c r="AS488" s="4">
        <f>VLOOKUP("pcTh", Sheet2!$A$2:$I$18, MATCH(V488, Sheet2!$A$1:$I$1, 0), FALSE)</f>
        <v>1.1100000000000001</v>
      </c>
      <c r="AT488" s="4">
        <f>VLOOKUP("pcPr", Sheet2!$A$2:$I$18, MATCH(W488, Sheet2!$A$1:$I$1, 0), FALSE)</f>
        <v>0.39</v>
      </c>
    </row>
    <row r="489" spans="1:46" x14ac:dyDescent="0.2">
      <c r="A489" s="5"/>
      <c r="B489" s="5" t="s">
        <v>1528</v>
      </c>
      <c r="C489" s="5" t="s">
        <v>1529</v>
      </c>
      <c r="D489" s="5" t="s">
        <v>1530</v>
      </c>
      <c r="E489" s="5" t="s">
        <v>16</v>
      </c>
      <c r="F489" s="5"/>
      <c r="G489" s="5"/>
      <c r="H489" s="5"/>
      <c r="I489" s="5"/>
      <c r="J489" s="5"/>
      <c r="K489" s="5"/>
      <c r="L489" s="5"/>
      <c r="M489" s="5"/>
      <c r="N489" s="5"/>
      <c r="P489" s="5" t="s">
        <v>28</v>
      </c>
      <c r="Q489" s="5" t="s">
        <v>26</v>
      </c>
      <c r="R489" s="5" t="s">
        <v>28</v>
      </c>
      <c r="S489" s="5" t="s">
        <v>28</v>
      </c>
      <c r="T489" s="5" t="s">
        <v>17</v>
      </c>
      <c r="U489" s="5" t="s">
        <v>28</v>
      </c>
      <c r="V489" s="5" t="s">
        <v>17</v>
      </c>
      <c r="W489" s="5" t="s">
        <v>18</v>
      </c>
      <c r="X489" s="5" t="s">
        <v>1138</v>
      </c>
      <c r="Y489" s="4">
        <f t="shared" si="20"/>
        <v>0</v>
      </c>
      <c r="Z489" s="4">
        <f t="shared" si="21"/>
        <v>7.12</v>
      </c>
      <c r="AM489" s="4">
        <f>VLOOKUP("m2Th", Sheet2!$A$2:$I$18, MATCH(P489, Sheet2!$A$1:$I$1, 0), FALSE)</f>
        <v>1.56</v>
      </c>
      <c r="AN489" s="4">
        <f>VLOOKUP("chemTh", Sheet2!$A$2:$I$18, MATCH(Q489, Sheet2!$A$1:$I$1, 0), FALSE)</f>
        <v>1</v>
      </c>
      <c r="AO489" s="4">
        <f>VLOOKUP("chemPr", Sheet2!$A$2:$I$18, MATCH(R489, Sheet2!$A$1:$I$1, 0), FALSE)</f>
        <v>0.39</v>
      </c>
      <c r="AP489" s="4">
        <f>VLOOKUP("ppsTh", Sheet2!$A$2:$I$18, MATCH(S489, Sheet2!$A$1:$I$1, 0), FALSE)</f>
        <v>1.17</v>
      </c>
      <c r="AQ489" s="4">
        <f>VLOOKUP("ppsPr", Sheet2!$A$2:$I$18, MATCH(T489, Sheet2!$A$1:$I$1, 0), FALSE)</f>
        <v>0.44</v>
      </c>
      <c r="AR489" s="4">
        <f>VLOOKUP("wmpPr", Sheet2!$A$2:$I$18, MATCH(U489, Sheet2!$A$1:$I$1, 0), FALSE)</f>
        <v>1.17</v>
      </c>
      <c r="AS489" s="4">
        <f>VLOOKUP("pcTh", Sheet2!$A$2:$I$18, MATCH(V489, Sheet2!$A$1:$I$1, 0), FALSE)</f>
        <v>0.89</v>
      </c>
      <c r="AT489" s="4">
        <f>VLOOKUP("pcPr", Sheet2!$A$2:$I$18, MATCH(W489, Sheet2!$A$1:$I$1, 0), FALSE)</f>
        <v>0.5</v>
      </c>
    </row>
    <row r="490" spans="1:46" x14ac:dyDescent="0.2">
      <c r="A490" s="5"/>
      <c r="B490" s="5" t="s">
        <v>1531</v>
      </c>
      <c r="C490" s="5" t="s">
        <v>1532</v>
      </c>
      <c r="D490" s="5" t="s">
        <v>1533</v>
      </c>
      <c r="E490" s="5" t="s">
        <v>16</v>
      </c>
      <c r="F490" s="5"/>
      <c r="G490" s="5"/>
      <c r="H490" s="5"/>
      <c r="I490" s="5"/>
      <c r="J490" s="5"/>
      <c r="K490" s="5"/>
      <c r="L490" s="5"/>
      <c r="M490" s="5"/>
      <c r="N490" s="5"/>
      <c r="P490" s="5" t="s">
        <v>19</v>
      </c>
      <c r="Q490" s="5" t="s">
        <v>19</v>
      </c>
      <c r="R490" s="5" t="s">
        <v>18</v>
      </c>
      <c r="S490" s="5" t="s">
        <v>17</v>
      </c>
      <c r="T490" s="5" t="s">
        <v>17</v>
      </c>
      <c r="U490" s="5" t="s">
        <v>18</v>
      </c>
      <c r="V490" s="5" t="s">
        <v>18</v>
      </c>
      <c r="W490" s="5" t="s">
        <v>18</v>
      </c>
      <c r="X490" s="5" t="s">
        <v>1138</v>
      </c>
      <c r="Y490" s="4">
        <f t="shared" si="20"/>
        <v>0</v>
      </c>
      <c r="Z490" s="4">
        <f t="shared" si="21"/>
        <v>9.16</v>
      </c>
      <c r="AM490" s="4">
        <f>VLOOKUP("m2Th", Sheet2!$A$2:$I$18, MATCH(P490, Sheet2!$A$1:$I$1, 0), FALSE)</f>
        <v>2.2200000000000002</v>
      </c>
      <c r="AN490" s="4">
        <f>VLOOKUP("chemTh", Sheet2!$A$2:$I$18, MATCH(Q490, Sheet2!$A$1:$I$1, 0), FALSE)</f>
        <v>1.67</v>
      </c>
      <c r="AO490" s="4">
        <f>VLOOKUP("chemPr", Sheet2!$A$2:$I$18, MATCH(R490, Sheet2!$A$1:$I$1, 0), FALSE)</f>
        <v>0.5</v>
      </c>
      <c r="AP490" s="4">
        <f>VLOOKUP("ppsTh", Sheet2!$A$2:$I$18, MATCH(S490, Sheet2!$A$1:$I$1, 0), FALSE)</f>
        <v>1.33</v>
      </c>
      <c r="AQ490" s="4">
        <f>VLOOKUP("ppsPr", Sheet2!$A$2:$I$18, MATCH(T490, Sheet2!$A$1:$I$1, 0), FALSE)</f>
        <v>0.44</v>
      </c>
      <c r="AR490" s="4">
        <f>VLOOKUP("wmpPr", Sheet2!$A$2:$I$18, MATCH(U490, Sheet2!$A$1:$I$1, 0), FALSE)</f>
        <v>1.5</v>
      </c>
      <c r="AS490" s="4">
        <f>VLOOKUP("pcTh", Sheet2!$A$2:$I$18, MATCH(V490, Sheet2!$A$1:$I$1, 0), FALSE)</f>
        <v>1</v>
      </c>
      <c r="AT490" s="4">
        <f>VLOOKUP("pcPr", Sheet2!$A$2:$I$18, MATCH(W490, Sheet2!$A$1:$I$1, 0), FALSE)</f>
        <v>0.5</v>
      </c>
    </row>
    <row r="491" spans="1:46" x14ac:dyDescent="0.2">
      <c r="A491" s="5"/>
      <c r="B491" s="5" t="s">
        <v>1534</v>
      </c>
      <c r="C491" s="5" t="s">
        <v>1535</v>
      </c>
      <c r="D491" s="5" t="s">
        <v>1536</v>
      </c>
      <c r="E491" s="5" t="s">
        <v>16</v>
      </c>
      <c r="F491" s="5"/>
      <c r="G491" s="5"/>
      <c r="H491" s="5"/>
      <c r="I491" s="5"/>
      <c r="J491" s="5"/>
      <c r="K491" s="5"/>
      <c r="L491" s="5"/>
      <c r="M491" s="5"/>
      <c r="N491" s="5"/>
      <c r="P491" s="5" t="s">
        <v>18</v>
      </c>
      <c r="Q491" s="5" t="s">
        <v>17</v>
      </c>
      <c r="R491" s="5" t="s">
        <v>18</v>
      </c>
      <c r="S491" s="5" t="s">
        <v>17</v>
      </c>
      <c r="T491" s="5" t="s">
        <v>17</v>
      </c>
      <c r="U491" s="5" t="s">
        <v>18</v>
      </c>
      <c r="V491" s="5" t="s">
        <v>17</v>
      </c>
      <c r="W491" s="5" t="s">
        <v>17</v>
      </c>
      <c r="X491" s="5" t="s">
        <v>1138</v>
      </c>
      <c r="Y491" s="4">
        <f t="shared" si="20"/>
        <v>0</v>
      </c>
      <c r="Z491" s="4">
        <f t="shared" si="21"/>
        <v>8.43</v>
      </c>
      <c r="AM491" s="4">
        <f>VLOOKUP("m2Th", Sheet2!$A$2:$I$18, MATCH(P491, Sheet2!$A$1:$I$1, 0), FALSE)</f>
        <v>2</v>
      </c>
      <c r="AN491" s="4">
        <f>VLOOKUP("chemTh", Sheet2!$A$2:$I$18, MATCH(Q491, Sheet2!$A$1:$I$1, 0), FALSE)</f>
        <v>1.33</v>
      </c>
      <c r="AO491" s="4">
        <f>VLOOKUP("chemPr", Sheet2!$A$2:$I$18, MATCH(R491, Sheet2!$A$1:$I$1, 0), FALSE)</f>
        <v>0.5</v>
      </c>
      <c r="AP491" s="4">
        <f>VLOOKUP("ppsTh", Sheet2!$A$2:$I$18, MATCH(S491, Sheet2!$A$1:$I$1, 0), FALSE)</f>
        <v>1.33</v>
      </c>
      <c r="AQ491" s="4">
        <f>VLOOKUP("ppsPr", Sheet2!$A$2:$I$18, MATCH(T491, Sheet2!$A$1:$I$1, 0), FALSE)</f>
        <v>0.44</v>
      </c>
      <c r="AR491" s="4">
        <f>VLOOKUP("wmpPr", Sheet2!$A$2:$I$18, MATCH(U491, Sheet2!$A$1:$I$1, 0), FALSE)</f>
        <v>1.5</v>
      </c>
      <c r="AS491" s="4">
        <f>VLOOKUP("pcTh", Sheet2!$A$2:$I$18, MATCH(V491, Sheet2!$A$1:$I$1, 0), FALSE)</f>
        <v>0.89</v>
      </c>
      <c r="AT491" s="4">
        <f>VLOOKUP("pcPr", Sheet2!$A$2:$I$18, MATCH(W491, Sheet2!$A$1:$I$1, 0), FALSE)</f>
        <v>0.44</v>
      </c>
    </row>
    <row r="492" spans="1:46" x14ac:dyDescent="0.2">
      <c r="A492" s="5"/>
      <c r="B492" s="5" t="s">
        <v>1537</v>
      </c>
      <c r="C492" s="5" t="s">
        <v>1538</v>
      </c>
      <c r="D492" s="5" t="s">
        <v>1539</v>
      </c>
      <c r="E492" s="5" t="s">
        <v>16</v>
      </c>
      <c r="F492" s="5"/>
      <c r="G492" s="5"/>
      <c r="H492" s="5"/>
      <c r="I492" s="5"/>
      <c r="J492" s="5"/>
      <c r="K492" s="5"/>
      <c r="L492" s="5"/>
      <c r="M492" s="5"/>
      <c r="N492" s="5"/>
      <c r="P492" s="5" t="s">
        <v>28</v>
      </c>
      <c r="Q492" s="5" t="s">
        <v>26</v>
      </c>
      <c r="R492" s="5" t="s">
        <v>17</v>
      </c>
      <c r="S492" s="5" t="s">
        <v>17</v>
      </c>
      <c r="T492" s="5" t="s">
        <v>17</v>
      </c>
      <c r="U492" s="5" t="s">
        <v>17</v>
      </c>
      <c r="V492" s="5" t="s">
        <v>17</v>
      </c>
      <c r="W492" s="5" t="s">
        <v>18</v>
      </c>
      <c r="X492" s="5" t="s">
        <v>1138</v>
      </c>
      <c r="Y492" s="4">
        <f t="shared" si="20"/>
        <v>0</v>
      </c>
      <c r="Z492" s="4">
        <f t="shared" si="21"/>
        <v>7.49</v>
      </c>
      <c r="AM492" s="4">
        <f>VLOOKUP("m2Th", Sheet2!$A$2:$I$18, MATCH(P492, Sheet2!$A$1:$I$1, 0), FALSE)</f>
        <v>1.56</v>
      </c>
      <c r="AN492" s="4">
        <f>VLOOKUP("chemTh", Sheet2!$A$2:$I$18, MATCH(Q492, Sheet2!$A$1:$I$1, 0), FALSE)</f>
        <v>1</v>
      </c>
      <c r="AO492" s="4">
        <f>VLOOKUP("chemPr", Sheet2!$A$2:$I$18, MATCH(R492, Sheet2!$A$1:$I$1, 0), FALSE)</f>
        <v>0.44</v>
      </c>
      <c r="AP492" s="4">
        <f>VLOOKUP("ppsTh", Sheet2!$A$2:$I$18, MATCH(S492, Sheet2!$A$1:$I$1, 0), FALSE)</f>
        <v>1.33</v>
      </c>
      <c r="AQ492" s="4">
        <f>VLOOKUP("ppsPr", Sheet2!$A$2:$I$18, MATCH(T492, Sheet2!$A$1:$I$1, 0), FALSE)</f>
        <v>0.44</v>
      </c>
      <c r="AR492" s="4">
        <f>VLOOKUP("wmpPr", Sheet2!$A$2:$I$18, MATCH(U492, Sheet2!$A$1:$I$1, 0), FALSE)</f>
        <v>1.33</v>
      </c>
      <c r="AS492" s="4">
        <f>VLOOKUP("pcTh", Sheet2!$A$2:$I$18, MATCH(V492, Sheet2!$A$1:$I$1, 0), FALSE)</f>
        <v>0.89</v>
      </c>
      <c r="AT492" s="4">
        <f>VLOOKUP("pcPr", Sheet2!$A$2:$I$18, MATCH(W492, Sheet2!$A$1:$I$1, 0), FALSE)</f>
        <v>0.5</v>
      </c>
    </row>
    <row r="493" spans="1:46" x14ac:dyDescent="0.2">
      <c r="A493" s="5"/>
      <c r="B493" s="5" t="s">
        <v>1540</v>
      </c>
      <c r="C493" s="5" t="s">
        <v>1541</v>
      </c>
      <c r="D493" s="5" t="s">
        <v>1542</v>
      </c>
      <c r="E493" s="5" t="s">
        <v>16</v>
      </c>
      <c r="F493" s="5"/>
      <c r="G493" s="5"/>
      <c r="H493" s="5"/>
      <c r="I493" s="5"/>
      <c r="J493" s="5"/>
      <c r="K493" s="5"/>
      <c r="L493" s="5"/>
      <c r="M493" s="5"/>
      <c r="N493" s="5"/>
      <c r="P493" s="5" t="s">
        <v>17</v>
      </c>
      <c r="Q493" s="5" t="s">
        <v>18</v>
      </c>
      <c r="R493" s="5" t="s">
        <v>18</v>
      </c>
      <c r="S493" s="5" t="s">
        <v>19</v>
      </c>
      <c r="T493" s="5" t="s">
        <v>19</v>
      </c>
      <c r="U493" s="5" t="s">
        <v>18</v>
      </c>
      <c r="V493" s="5" t="s">
        <v>17</v>
      </c>
      <c r="W493" s="5" t="s">
        <v>17</v>
      </c>
      <c r="X493" s="5" t="s">
        <v>1138</v>
      </c>
      <c r="Y493" s="4">
        <f t="shared" si="20"/>
        <v>0</v>
      </c>
      <c r="Z493" s="4">
        <f t="shared" si="21"/>
        <v>8.84</v>
      </c>
      <c r="AM493" s="4">
        <f>VLOOKUP("m2Th", Sheet2!$A$2:$I$18, MATCH(P493, Sheet2!$A$1:$I$1, 0), FALSE)</f>
        <v>1.78</v>
      </c>
      <c r="AN493" s="4">
        <f>VLOOKUP("chemTh", Sheet2!$A$2:$I$18, MATCH(Q493, Sheet2!$A$1:$I$1, 0), FALSE)</f>
        <v>1.5</v>
      </c>
      <c r="AO493" s="4">
        <f>VLOOKUP("chemPr", Sheet2!$A$2:$I$18, MATCH(R493, Sheet2!$A$1:$I$1, 0), FALSE)</f>
        <v>0.5</v>
      </c>
      <c r="AP493" s="4">
        <f>VLOOKUP("ppsTh", Sheet2!$A$2:$I$18, MATCH(S493, Sheet2!$A$1:$I$1, 0), FALSE)</f>
        <v>1.67</v>
      </c>
      <c r="AQ493" s="4">
        <f>VLOOKUP("ppsPr", Sheet2!$A$2:$I$18, MATCH(T493, Sheet2!$A$1:$I$1, 0), FALSE)</f>
        <v>0.56000000000000005</v>
      </c>
      <c r="AR493" s="4">
        <f>VLOOKUP("wmpPr", Sheet2!$A$2:$I$18, MATCH(U493, Sheet2!$A$1:$I$1, 0), FALSE)</f>
        <v>1.5</v>
      </c>
      <c r="AS493" s="4">
        <f>VLOOKUP("pcTh", Sheet2!$A$2:$I$18, MATCH(V493, Sheet2!$A$1:$I$1, 0), FALSE)</f>
        <v>0.89</v>
      </c>
      <c r="AT493" s="4">
        <f>VLOOKUP("pcPr", Sheet2!$A$2:$I$18, MATCH(W493, Sheet2!$A$1:$I$1, 0), FALSE)</f>
        <v>0.44</v>
      </c>
    </row>
    <row r="494" spans="1:46" x14ac:dyDescent="0.2">
      <c r="A494" s="5"/>
      <c r="B494" s="5" t="s">
        <v>1543</v>
      </c>
      <c r="C494" s="5" t="s">
        <v>1544</v>
      </c>
      <c r="D494" s="5" t="s">
        <v>1545</v>
      </c>
      <c r="E494" s="5" t="s">
        <v>16</v>
      </c>
      <c r="F494" s="5"/>
      <c r="G494" s="5"/>
      <c r="H494" s="5"/>
      <c r="I494" s="5"/>
      <c r="J494" s="5"/>
      <c r="K494" s="5"/>
      <c r="L494" s="5"/>
      <c r="M494" s="5"/>
      <c r="N494" s="5"/>
      <c r="P494" s="5" t="s">
        <v>26</v>
      </c>
      <c r="Q494" s="5" t="s">
        <v>26</v>
      </c>
      <c r="R494" s="5" t="s">
        <v>28</v>
      </c>
      <c r="S494" s="5" t="s">
        <v>26</v>
      </c>
      <c r="T494" s="5" t="s">
        <v>17</v>
      </c>
      <c r="U494" s="5" t="s">
        <v>26</v>
      </c>
      <c r="V494" s="5" t="s">
        <v>28</v>
      </c>
      <c r="W494" s="5" t="s">
        <v>28</v>
      </c>
      <c r="X494" s="5" t="s">
        <v>1138</v>
      </c>
      <c r="Y494" s="4">
        <f t="shared" si="20"/>
        <v>0</v>
      </c>
      <c r="Z494" s="4">
        <f t="shared" si="21"/>
        <v>6.33</v>
      </c>
      <c r="AM494" s="4">
        <f>VLOOKUP("m2Th", Sheet2!$A$2:$I$18, MATCH(P494, Sheet2!$A$1:$I$1, 0), FALSE)</f>
        <v>1.33</v>
      </c>
      <c r="AN494" s="4">
        <f>VLOOKUP("chemTh", Sheet2!$A$2:$I$18, MATCH(Q494, Sheet2!$A$1:$I$1, 0), FALSE)</f>
        <v>1</v>
      </c>
      <c r="AO494" s="4">
        <f>VLOOKUP("chemPr", Sheet2!$A$2:$I$18, MATCH(R494, Sheet2!$A$1:$I$1, 0), FALSE)</f>
        <v>0.39</v>
      </c>
      <c r="AP494" s="4">
        <f>VLOOKUP("ppsTh", Sheet2!$A$2:$I$18, MATCH(S494, Sheet2!$A$1:$I$1, 0), FALSE)</f>
        <v>1</v>
      </c>
      <c r="AQ494" s="4">
        <f>VLOOKUP("ppsPr", Sheet2!$A$2:$I$18, MATCH(T494, Sheet2!$A$1:$I$1, 0), FALSE)</f>
        <v>0.44</v>
      </c>
      <c r="AR494" s="4">
        <f>VLOOKUP("wmpPr", Sheet2!$A$2:$I$18, MATCH(U494, Sheet2!$A$1:$I$1, 0), FALSE)</f>
        <v>1</v>
      </c>
      <c r="AS494" s="4">
        <f>VLOOKUP("pcTh", Sheet2!$A$2:$I$18, MATCH(V494, Sheet2!$A$1:$I$1, 0), FALSE)</f>
        <v>0.78</v>
      </c>
      <c r="AT494" s="4">
        <f>VLOOKUP("pcPr", Sheet2!$A$2:$I$18, MATCH(W494, Sheet2!$A$1:$I$1, 0), FALSE)</f>
        <v>0.39</v>
      </c>
    </row>
    <row r="495" spans="1:46" x14ac:dyDescent="0.2">
      <c r="A495" s="5"/>
      <c r="B495" s="5" t="s">
        <v>1546</v>
      </c>
      <c r="C495" s="5" t="s">
        <v>1547</v>
      </c>
      <c r="D495" s="5" t="s">
        <v>1548</v>
      </c>
      <c r="E495" s="5" t="s">
        <v>16</v>
      </c>
      <c r="F495" s="5"/>
      <c r="G495" s="5"/>
      <c r="H495" s="5"/>
      <c r="I495" s="5"/>
      <c r="J495" s="5"/>
      <c r="K495" s="5"/>
      <c r="L495" s="5"/>
      <c r="M495" s="5"/>
      <c r="N495" s="5"/>
      <c r="P495" s="5" t="s">
        <v>17</v>
      </c>
      <c r="Q495" s="5" t="s">
        <v>28</v>
      </c>
      <c r="R495" s="5" t="s">
        <v>28</v>
      </c>
      <c r="S495" s="5" t="s">
        <v>17</v>
      </c>
      <c r="T495" s="5" t="s">
        <v>18</v>
      </c>
      <c r="U495" s="5" t="s">
        <v>28</v>
      </c>
      <c r="V495" s="5" t="s">
        <v>28</v>
      </c>
      <c r="W495" s="5" t="s">
        <v>28</v>
      </c>
      <c r="X495" s="5" t="s">
        <v>1138</v>
      </c>
      <c r="Y495" s="4">
        <f t="shared" si="20"/>
        <v>0</v>
      </c>
      <c r="Z495" s="4">
        <f t="shared" si="21"/>
        <v>7.51</v>
      </c>
      <c r="AM495" s="4">
        <f>VLOOKUP("m2Th", Sheet2!$A$2:$I$18, MATCH(P495, Sheet2!$A$1:$I$1, 0), FALSE)</f>
        <v>1.78</v>
      </c>
      <c r="AN495" s="4">
        <f>VLOOKUP("chemTh", Sheet2!$A$2:$I$18, MATCH(Q495, Sheet2!$A$1:$I$1, 0), FALSE)</f>
        <v>1.17</v>
      </c>
      <c r="AO495" s="4">
        <f>VLOOKUP("chemPr", Sheet2!$A$2:$I$18, MATCH(R495, Sheet2!$A$1:$I$1, 0), FALSE)</f>
        <v>0.39</v>
      </c>
      <c r="AP495" s="4">
        <f>VLOOKUP("ppsTh", Sheet2!$A$2:$I$18, MATCH(S495, Sheet2!$A$1:$I$1, 0), FALSE)</f>
        <v>1.33</v>
      </c>
      <c r="AQ495" s="4">
        <f>VLOOKUP("ppsPr", Sheet2!$A$2:$I$18, MATCH(T495, Sheet2!$A$1:$I$1, 0), FALSE)</f>
        <v>0.5</v>
      </c>
      <c r="AR495" s="4">
        <f>VLOOKUP("wmpPr", Sheet2!$A$2:$I$18, MATCH(U495, Sheet2!$A$1:$I$1, 0), FALSE)</f>
        <v>1.17</v>
      </c>
      <c r="AS495" s="4">
        <f>VLOOKUP("pcTh", Sheet2!$A$2:$I$18, MATCH(V495, Sheet2!$A$1:$I$1, 0), FALSE)</f>
        <v>0.78</v>
      </c>
      <c r="AT495" s="4">
        <f>VLOOKUP("pcPr", Sheet2!$A$2:$I$18, MATCH(W495, Sheet2!$A$1:$I$1, 0), FALSE)</f>
        <v>0.39</v>
      </c>
    </row>
    <row r="496" spans="1:46" x14ac:dyDescent="0.2">
      <c r="A496" s="5"/>
      <c r="B496" s="5" t="s">
        <v>1549</v>
      </c>
      <c r="C496" s="5" t="s">
        <v>1550</v>
      </c>
      <c r="D496" s="5" t="s">
        <v>1551</v>
      </c>
      <c r="E496" s="5" t="s">
        <v>16</v>
      </c>
      <c r="F496" s="5"/>
      <c r="G496" s="5"/>
      <c r="H496" s="5"/>
      <c r="I496" s="5"/>
      <c r="J496" s="5"/>
      <c r="K496" s="5"/>
      <c r="L496" s="5"/>
      <c r="M496" s="5"/>
      <c r="N496" s="5"/>
      <c r="P496" s="5" t="s">
        <v>17</v>
      </c>
      <c r="Q496" s="5" t="s">
        <v>28</v>
      </c>
      <c r="R496" s="5" t="s">
        <v>28</v>
      </c>
      <c r="S496" s="5" t="s">
        <v>17</v>
      </c>
      <c r="T496" s="5" t="s">
        <v>28</v>
      </c>
      <c r="U496" s="5" t="s">
        <v>45</v>
      </c>
      <c r="V496" s="5" t="s">
        <v>28</v>
      </c>
      <c r="W496" s="5" t="s">
        <v>28</v>
      </c>
      <c r="X496" s="5" t="s">
        <v>1138</v>
      </c>
      <c r="Y496" s="4">
        <f t="shared" si="20"/>
        <v>0</v>
      </c>
      <c r="Z496" s="4">
        <f t="shared" si="21"/>
        <v>7.06</v>
      </c>
      <c r="AM496" s="4">
        <f>VLOOKUP("m2Th", Sheet2!$A$2:$I$18, MATCH(P496, Sheet2!$A$1:$I$1, 0), FALSE)</f>
        <v>1.78</v>
      </c>
      <c r="AN496" s="4">
        <f>VLOOKUP("chemTh", Sheet2!$A$2:$I$18, MATCH(Q496, Sheet2!$A$1:$I$1, 0), FALSE)</f>
        <v>1.17</v>
      </c>
      <c r="AO496" s="4">
        <f>VLOOKUP("chemPr", Sheet2!$A$2:$I$18, MATCH(R496, Sheet2!$A$1:$I$1, 0), FALSE)</f>
        <v>0.39</v>
      </c>
      <c r="AP496" s="4">
        <f>VLOOKUP("ppsTh", Sheet2!$A$2:$I$18, MATCH(S496, Sheet2!$A$1:$I$1, 0), FALSE)</f>
        <v>1.33</v>
      </c>
      <c r="AQ496" s="4">
        <f>VLOOKUP("ppsPr", Sheet2!$A$2:$I$18, MATCH(T496, Sheet2!$A$1:$I$1, 0), FALSE)</f>
        <v>0.39</v>
      </c>
      <c r="AR496" s="4">
        <f>VLOOKUP("wmpPr", Sheet2!$A$2:$I$18, MATCH(U496, Sheet2!$A$1:$I$1, 0), FALSE)</f>
        <v>0.83</v>
      </c>
      <c r="AS496" s="4">
        <f>VLOOKUP("pcTh", Sheet2!$A$2:$I$18, MATCH(V496, Sheet2!$A$1:$I$1, 0), FALSE)</f>
        <v>0.78</v>
      </c>
      <c r="AT496" s="4">
        <f>VLOOKUP("pcPr", Sheet2!$A$2:$I$18, MATCH(W496, Sheet2!$A$1:$I$1, 0), FALSE)</f>
        <v>0.39</v>
      </c>
    </row>
    <row r="497" spans="1:46" x14ac:dyDescent="0.2">
      <c r="A497" s="5"/>
      <c r="B497" s="5" t="s">
        <v>1552</v>
      </c>
      <c r="C497" s="5" t="s">
        <v>1553</v>
      </c>
      <c r="D497" s="5" t="s">
        <v>1554</v>
      </c>
      <c r="E497" s="5" t="s">
        <v>16</v>
      </c>
      <c r="F497" s="5"/>
      <c r="G497" s="5"/>
      <c r="H497" s="5"/>
      <c r="I497" s="5"/>
      <c r="J497" s="5"/>
      <c r="K497" s="5"/>
      <c r="L497" s="5"/>
      <c r="M497" s="5"/>
      <c r="N497" s="5"/>
      <c r="P497" s="5" t="s">
        <v>17</v>
      </c>
      <c r="Q497" s="5" t="s">
        <v>17</v>
      </c>
      <c r="R497" s="5" t="s">
        <v>19</v>
      </c>
      <c r="S497" s="5" t="s">
        <v>17</v>
      </c>
      <c r="T497" s="5" t="s">
        <v>18</v>
      </c>
      <c r="U497" s="5" t="s">
        <v>19</v>
      </c>
      <c r="V497" s="5" t="s">
        <v>17</v>
      </c>
      <c r="W497" s="5" t="s">
        <v>17</v>
      </c>
      <c r="X497" s="5" t="s">
        <v>1138</v>
      </c>
      <c r="Y497" s="4">
        <f t="shared" si="20"/>
        <v>0</v>
      </c>
      <c r="Z497" s="4">
        <f t="shared" si="21"/>
        <v>8.49</v>
      </c>
      <c r="AM497" s="4">
        <f>VLOOKUP("m2Th", Sheet2!$A$2:$I$18, MATCH(P497, Sheet2!$A$1:$I$1, 0), FALSE)</f>
        <v>1.78</v>
      </c>
      <c r="AN497" s="4">
        <f>VLOOKUP("chemTh", Sheet2!$A$2:$I$18, MATCH(Q497, Sheet2!$A$1:$I$1, 0), FALSE)</f>
        <v>1.33</v>
      </c>
      <c r="AO497" s="4">
        <f>VLOOKUP("chemPr", Sheet2!$A$2:$I$18, MATCH(R497, Sheet2!$A$1:$I$1, 0), FALSE)</f>
        <v>0.56000000000000005</v>
      </c>
      <c r="AP497" s="4">
        <f>VLOOKUP("ppsTh", Sheet2!$A$2:$I$18, MATCH(S497, Sheet2!$A$1:$I$1, 0), FALSE)</f>
        <v>1.33</v>
      </c>
      <c r="AQ497" s="4">
        <f>VLOOKUP("ppsPr", Sheet2!$A$2:$I$18, MATCH(T497, Sheet2!$A$1:$I$1, 0), FALSE)</f>
        <v>0.5</v>
      </c>
      <c r="AR497" s="4">
        <f>VLOOKUP("wmpPr", Sheet2!$A$2:$I$18, MATCH(U497, Sheet2!$A$1:$I$1, 0), FALSE)</f>
        <v>1.66</v>
      </c>
      <c r="AS497" s="4">
        <f>VLOOKUP("pcTh", Sheet2!$A$2:$I$18, MATCH(V497, Sheet2!$A$1:$I$1, 0), FALSE)</f>
        <v>0.89</v>
      </c>
      <c r="AT497" s="4">
        <f>VLOOKUP("pcPr", Sheet2!$A$2:$I$18, MATCH(W497, Sheet2!$A$1:$I$1, 0), FALSE)</f>
        <v>0.44</v>
      </c>
    </row>
    <row r="498" spans="1:46" x14ac:dyDescent="0.2">
      <c r="A498" s="5"/>
      <c r="B498" s="5" t="s">
        <v>1555</v>
      </c>
      <c r="C498" s="5" t="s">
        <v>1556</v>
      </c>
      <c r="D498" s="5" t="s">
        <v>1557</v>
      </c>
      <c r="E498" s="5" t="s">
        <v>16</v>
      </c>
      <c r="F498" s="5"/>
      <c r="G498" s="5"/>
      <c r="H498" s="5"/>
      <c r="I498" s="5"/>
      <c r="J498" s="5"/>
      <c r="K498" s="5"/>
      <c r="L498" s="5"/>
      <c r="M498" s="5"/>
      <c r="N498" s="5"/>
      <c r="P498" s="5" t="s">
        <v>17</v>
      </c>
      <c r="Q498" s="5" t="s">
        <v>17</v>
      </c>
      <c r="R498" s="5" t="s">
        <v>17</v>
      </c>
      <c r="S498" s="5" t="s">
        <v>26</v>
      </c>
      <c r="T498" s="5" t="s">
        <v>18</v>
      </c>
      <c r="U498" s="5" t="s">
        <v>19</v>
      </c>
      <c r="V498" s="5" t="s">
        <v>19</v>
      </c>
      <c r="W498" s="5" t="s">
        <v>17</v>
      </c>
      <c r="X498" s="5" t="s">
        <v>1138</v>
      </c>
      <c r="Y498" s="4">
        <f t="shared" si="20"/>
        <v>0</v>
      </c>
      <c r="Z498" s="4">
        <f t="shared" si="21"/>
        <v>8.2600000000000016</v>
      </c>
      <c r="AM498" s="4">
        <f>VLOOKUP("m2Th", Sheet2!$A$2:$I$18, MATCH(P498, Sheet2!$A$1:$I$1, 0), FALSE)</f>
        <v>1.78</v>
      </c>
      <c r="AN498" s="4">
        <f>VLOOKUP("chemTh", Sheet2!$A$2:$I$18, MATCH(Q498, Sheet2!$A$1:$I$1, 0), FALSE)</f>
        <v>1.33</v>
      </c>
      <c r="AO498" s="4">
        <f>VLOOKUP("chemPr", Sheet2!$A$2:$I$18, MATCH(R498, Sheet2!$A$1:$I$1, 0), FALSE)</f>
        <v>0.44</v>
      </c>
      <c r="AP498" s="4">
        <f>VLOOKUP("ppsTh", Sheet2!$A$2:$I$18, MATCH(S498, Sheet2!$A$1:$I$1, 0), FALSE)</f>
        <v>1</v>
      </c>
      <c r="AQ498" s="4">
        <f>VLOOKUP("ppsPr", Sheet2!$A$2:$I$18, MATCH(T498, Sheet2!$A$1:$I$1, 0), FALSE)</f>
        <v>0.5</v>
      </c>
      <c r="AR498" s="4">
        <f>VLOOKUP("wmpPr", Sheet2!$A$2:$I$18, MATCH(U498, Sheet2!$A$1:$I$1, 0), FALSE)</f>
        <v>1.66</v>
      </c>
      <c r="AS498" s="4">
        <f>VLOOKUP("pcTh", Sheet2!$A$2:$I$18, MATCH(V498, Sheet2!$A$1:$I$1, 0), FALSE)</f>
        <v>1.1100000000000001</v>
      </c>
      <c r="AT498" s="4">
        <f>VLOOKUP("pcPr", Sheet2!$A$2:$I$18, MATCH(W498, Sheet2!$A$1:$I$1, 0), FALSE)</f>
        <v>0.44</v>
      </c>
    </row>
    <row r="499" spans="1:46" x14ac:dyDescent="0.2">
      <c r="A499" s="5"/>
      <c r="B499" s="5" t="s">
        <v>1558</v>
      </c>
      <c r="C499" s="5" t="s">
        <v>1559</v>
      </c>
      <c r="D499" s="5" t="s">
        <v>1560</v>
      </c>
      <c r="E499" s="5" t="s">
        <v>16</v>
      </c>
      <c r="F499" s="5"/>
      <c r="G499" s="5"/>
      <c r="H499" s="5"/>
      <c r="I499" s="5"/>
      <c r="J499" s="5"/>
      <c r="K499" s="5"/>
      <c r="L499" s="5"/>
      <c r="M499" s="5"/>
      <c r="N499" s="5"/>
      <c r="P499" s="5" t="s">
        <v>26</v>
      </c>
      <c r="Q499" s="5" t="s">
        <v>17</v>
      </c>
      <c r="R499" s="5" t="s">
        <v>28</v>
      </c>
      <c r="S499" s="5" t="s">
        <v>18</v>
      </c>
      <c r="T499" s="5" t="s">
        <v>19</v>
      </c>
      <c r="U499" s="5" t="s">
        <v>18</v>
      </c>
      <c r="V499" s="5" t="s">
        <v>18</v>
      </c>
      <c r="W499" s="5" t="s">
        <v>17</v>
      </c>
      <c r="X499" s="5" t="s">
        <v>1138</v>
      </c>
      <c r="Y499" s="4">
        <f t="shared" si="20"/>
        <v>0</v>
      </c>
      <c r="Z499" s="4">
        <f t="shared" si="21"/>
        <v>8.0500000000000007</v>
      </c>
      <c r="AM499" s="4">
        <f>VLOOKUP("m2Th", Sheet2!$A$2:$I$18, MATCH(P499, Sheet2!$A$1:$I$1, 0), FALSE)</f>
        <v>1.33</v>
      </c>
      <c r="AN499" s="4">
        <f>VLOOKUP("chemTh", Sheet2!$A$2:$I$18, MATCH(Q499, Sheet2!$A$1:$I$1, 0), FALSE)</f>
        <v>1.33</v>
      </c>
      <c r="AO499" s="4">
        <f>VLOOKUP("chemPr", Sheet2!$A$2:$I$18, MATCH(R499, Sheet2!$A$1:$I$1, 0), FALSE)</f>
        <v>0.39</v>
      </c>
      <c r="AP499" s="4">
        <f>VLOOKUP("ppsTh", Sheet2!$A$2:$I$18, MATCH(S499, Sheet2!$A$1:$I$1, 0), FALSE)</f>
        <v>1.5</v>
      </c>
      <c r="AQ499" s="4">
        <f>VLOOKUP("ppsPr", Sheet2!$A$2:$I$18, MATCH(T499, Sheet2!$A$1:$I$1, 0), FALSE)</f>
        <v>0.56000000000000005</v>
      </c>
      <c r="AR499" s="4">
        <f>VLOOKUP("wmpPr", Sheet2!$A$2:$I$18, MATCH(U499, Sheet2!$A$1:$I$1, 0), FALSE)</f>
        <v>1.5</v>
      </c>
      <c r="AS499" s="4">
        <f>VLOOKUP("pcTh", Sheet2!$A$2:$I$18, MATCH(V499, Sheet2!$A$1:$I$1, 0), FALSE)</f>
        <v>1</v>
      </c>
      <c r="AT499" s="4">
        <f>VLOOKUP("pcPr", Sheet2!$A$2:$I$18, MATCH(W499, Sheet2!$A$1:$I$1, 0), FALSE)</f>
        <v>0.44</v>
      </c>
    </row>
    <row r="500" spans="1:46" x14ac:dyDescent="0.2">
      <c r="A500" s="5"/>
      <c r="B500" s="5" t="s">
        <v>1561</v>
      </c>
      <c r="C500" s="5" t="s">
        <v>1562</v>
      </c>
      <c r="D500" s="5" t="s">
        <v>1563</v>
      </c>
      <c r="E500" s="5" t="s">
        <v>16</v>
      </c>
      <c r="F500" s="5"/>
      <c r="G500" s="5"/>
      <c r="H500" s="5"/>
      <c r="I500" s="5"/>
      <c r="J500" s="5"/>
      <c r="K500" s="5"/>
      <c r="L500" s="5"/>
      <c r="M500" s="5"/>
      <c r="N500" s="5"/>
      <c r="P500" s="5" t="s">
        <v>18</v>
      </c>
      <c r="Q500" s="5" t="s">
        <v>17</v>
      </c>
      <c r="R500" s="5" t="s">
        <v>28</v>
      </c>
      <c r="S500" s="5" t="s">
        <v>17</v>
      </c>
      <c r="T500" s="5" t="s">
        <v>17</v>
      </c>
      <c r="U500" s="5" t="s">
        <v>17</v>
      </c>
      <c r="V500" s="5" t="s">
        <v>26</v>
      </c>
      <c r="W500" s="5" t="s">
        <v>17</v>
      </c>
      <c r="X500" s="5" t="s">
        <v>1138</v>
      </c>
      <c r="Y500" s="4">
        <f t="shared" si="20"/>
        <v>0</v>
      </c>
      <c r="Z500" s="4">
        <f t="shared" si="21"/>
        <v>7.9300000000000015</v>
      </c>
      <c r="AM500" s="4">
        <f>VLOOKUP("m2Th", Sheet2!$A$2:$I$18, MATCH(P500, Sheet2!$A$1:$I$1, 0), FALSE)</f>
        <v>2</v>
      </c>
      <c r="AN500" s="4">
        <f>VLOOKUP("chemTh", Sheet2!$A$2:$I$18, MATCH(Q500, Sheet2!$A$1:$I$1, 0), FALSE)</f>
        <v>1.33</v>
      </c>
      <c r="AO500" s="4">
        <f>VLOOKUP("chemPr", Sheet2!$A$2:$I$18, MATCH(R500, Sheet2!$A$1:$I$1, 0), FALSE)</f>
        <v>0.39</v>
      </c>
      <c r="AP500" s="4">
        <f>VLOOKUP("ppsTh", Sheet2!$A$2:$I$18, MATCH(S500, Sheet2!$A$1:$I$1, 0), FALSE)</f>
        <v>1.33</v>
      </c>
      <c r="AQ500" s="4">
        <f>VLOOKUP("ppsPr", Sheet2!$A$2:$I$18, MATCH(T500, Sheet2!$A$1:$I$1, 0), FALSE)</f>
        <v>0.44</v>
      </c>
      <c r="AR500" s="4">
        <f>VLOOKUP("wmpPr", Sheet2!$A$2:$I$18, MATCH(U500, Sheet2!$A$1:$I$1, 0), FALSE)</f>
        <v>1.33</v>
      </c>
      <c r="AS500" s="4">
        <f>VLOOKUP("pcTh", Sheet2!$A$2:$I$18, MATCH(V500, Sheet2!$A$1:$I$1, 0), FALSE)</f>
        <v>0.67</v>
      </c>
      <c r="AT500" s="4">
        <f>VLOOKUP("pcPr", Sheet2!$A$2:$I$18, MATCH(W500, Sheet2!$A$1:$I$1, 0), FALSE)</f>
        <v>0.44</v>
      </c>
    </row>
    <row r="501" spans="1:46" x14ac:dyDescent="0.2">
      <c r="A501" s="5"/>
      <c r="B501" s="5" t="s">
        <v>1564</v>
      </c>
      <c r="C501" s="5" t="s">
        <v>1565</v>
      </c>
      <c r="D501" s="5" t="s">
        <v>1566</v>
      </c>
      <c r="E501" s="5" t="s">
        <v>16</v>
      </c>
      <c r="F501" s="5"/>
      <c r="G501" s="5"/>
      <c r="H501" s="5"/>
      <c r="I501" s="5"/>
      <c r="J501" s="5"/>
      <c r="K501" s="5"/>
      <c r="L501" s="5"/>
      <c r="M501" s="5"/>
      <c r="N501" s="5"/>
      <c r="P501" s="5" t="s">
        <v>17</v>
      </c>
      <c r="Q501" s="5" t="s">
        <v>45</v>
      </c>
      <c r="R501" s="5" t="s">
        <v>28</v>
      </c>
      <c r="S501" s="5" t="s">
        <v>28</v>
      </c>
      <c r="T501" s="5" t="s">
        <v>17</v>
      </c>
      <c r="U501" s="5" t="s">
        <v>19</v>
      </c>
      <c r="V501" s="5" t="s">
        <v>26</v>
      </c>
      <c r="W501" s="5" t="s">
        <v>17</v>
      </c>
      <c r="X501" s="5" t="s">
        <v>1138</v>
      </c>
      <c r="Y501" s="4">
        <f t="shared" si="20"/>
        <v>0</v>
      </c>
      <c r="Z501" s="4">
        <f t="shared" si="21"/>
        <v>7.3800000000000008</v>
      </c>
      <c r="AM501" s="4">
        <f>VLOOKUP("m2Th", Sheet2!$A$2:$I$18, MATCH(P501, Sheet2!$A$1:$I$1, 0), FALSE)</f>
        <v>1.78</v>
      </c>
      <c r="AN501" s="4">
        <f>VLOOKUP("chemTh", Sheet2!$A$2:$I$18, MATCH(Q501, Sheet2!$A$1:$I$1, 0), FALSE)</f>
        <v>0.83</v>
      </c>
      <c r="AO501" s="4">
        <f>VLOOKUP("chemPr", Sheet2!$A$2:$I$18, MATCH(R501, Sheet2!$A$1:$I$1, 0), FALSE)</f>
        <v>0.39</v>
      </c>
      <c r="AP501" s="4">
        <f>VLOOKUP("ppsTh", Sheet2!$A$2:$I$18, MATCH(S501, Sheet2!$A$1:$I$1, 0), FALSE)</f>
        <v>1.17</v>
      </c>
      <c r="AQ501" s="4">
        <f>VLOOKUP("ppsPr", Sheet2!$A$2:$I$18, MATCH(T501, Sheet2!$A$1:$I$1, 0), FALSE)</f>
        <v>0.44</v>
      </c>
      <c r="AR501" s="4">
        <f>VLOOKUP("wmpPr", Sheet2!$A$2:$I$18, MATCH(U501, Sheet2!$A$1:$I$1, 0), FALSE)</f>
        <v>1.66</v>
      </c>
      <c r="AS501" s="4">
        <f>VLOOKUP("pcTh", Sheet2!$A$2:$I$18, MATCH(V501, Sheet2!$A$1:$I$1, 0), FALSE)</f>
        <v>0.67</v>
      </c>
      <c r="AT501" s="4">
        <f>VLOOKUP("pcPr", Sheet2!$A$2:$I$18, MATCH(W501, Sheet2!$A$1:$I$1, 0), FALSE)</f>
        <v>0.44</v>
      </c>
    </row>
    <row r="502" spans="1:46" x14ac:dyDescent="0.2">
      <c r="A502" s="5"/>
      <c r="B502" s="5" t="s">
        <v>1567</v>
      </c>
      <c r="C502" s="5" t="s">
        <v>1568</v>
      </c>
      <c r="D502" s="5" t="s">
        <v>1569</v>
      </c>
      <c r="E502" s="5" t="s">
        <v>16</v>
      </c>
      <c r="F502" s="5"/>
      <c r="G502" s="5"/>
      <c r="H502" s="5"/>
      <c r="I502" s="5"/>
      <c r="J502" s="5"/>
      <c r="K502" s="5"/>
      <c r="L502" s="5"/>
      <c r="M502" s="5"/>
      <c r="N502" s="5"/>
      <c r="P502" s="5" t="s">
        <v>28</v>
      </c>
      <c r="Q502" s="5" t="s">
        <v>27</v>
      </c>
      <c r="R502" s="5" t="s">
        <v>28</v>
      </c>
      <c r="S502" s="5" t="s">
        <v>17</v>
      </c>
      <c r="T502" s="5" t="s">
        <v>18</v>
      </c>
      <c r="U502" s="5" t="s">
        <v>28</v>
      </c>
      <c r="V502" s="5" t="s">
        <v>28</v>
      </c>
      <c r="W502" s="5" t="s">
        <v>17</v>
      </c>
      <c r="X502" s="5" t="s">
        <v>587</v>
      </c>
      <c r="Y502" s="4">
        <f t="shared" si="20"/>
        <v>0</v>
      </c>
      <c r="Z502" s="4">
        <f t="shared" si="21"/>
        <v>6.1700000000000008</v>
      </c>
      <c r="AM502" s="4">
        <f>VLOOKUP("m2Th", Sheet2!$A$2:$I$18, MATCH(P502, Sheet2!$A$1:$I$1, 0), FALSE)</f>
        <v>1.56</v>
      </c>
      <c r="AN502" s="4">
        <f>VLOOKUP("chemTh", Sheet2!$A$2:$I$18, MATCH(Q502, Sheet2!$A$1:$I$1, 0), FALSE)</f>
        <v>0</v>
      </c>
      <c r="AO502" s="4">
        <f>VLOOKUP("chemPr", Sheet2!$A$2:$I$18, MATCH(R502, Sheet2!$A$1:$I$1, 0), FALSE)</f>
        <v>0.39</v>
      </c>
      <c r="AP502" s="4">
        <f>VLOOKUP("ppsTh", Sheet2!$A$2:$I$18, MATCH(S502, Sheet2!$A$1:$I$1, 0), FALSE)</f>
        <v>1.33</v>
      </c>
      <c r="AQ502" s="4">
        <f>VLOOKUP("ppsPr", Sheet2!$A$2:$I$18, MATCH(T502, Sheet2!$A$1:$I$1, 0), FALSE)</f>
        <v>0.5</v>
      </c>
      <c r="AR502" s="4">
        <f>VLOOKUP("wmpPr", Sheet2!$A$2:$I$18, MATCH(U502, Sheet2!$A$1:$I$1, 0), FALSE)</f>
        <v>1.17</v>
      </c>
      <c r="AS502" s="4">
        <f>VLOOKUP("pcTh", Sheet2!$A$2:$I$18, MATCH(V502, Sheet2!$A$1:$I$1, 0), FALSE)</f>
        <v>0.78</v>
      </c>
      <c r="AT502" s="4">
        <f>VLOOKUP("pcPr", Sheet2!$A$2:$I$18, MATCH(W502, Sheet2!$A$1:$I$1, 0), FALSE)</f>
        <v>0.44</v>
      </c>
    </row>
    <row r="503" spans="1:46" x14ac:dyDescent="0.2">
      <c r="A503" s="5"/>
      <c r="B503" s="5" t="s">
        <v>1570</v>
      </c>
      <c r="C503" s="5" t="s">
        <v>1571</v>
      </c>
      <c r="D503" s="5" t="s">
        <v>1572</v>
      </c>
      <c r="E503" s="5" t="s">
        <v>16</v>
      </c>
      <c r="F503" s="5"/>
      <c r="G503" s="5"/>
      <c r="H503" s="5"/>
      <c r="I503" s="5"/>
      <c r="J503" s="5"/>
      <c r="K503" s="5"/>
      <c r="L503" s="5"/>
      <c r="M503" s="5"/>
      <c r="N503" s="5"/>
      <c r="P503" s="5" t="s">
        <v>26</v>
      </c>
      <c r="Q503" s="5" t="s">
        <v>17</v>
      </c>
      <c r="R503" s="5" t="s">
        <v>17</v>
      </c>
      <c r="S503" s="5" t="s">
        <v>28</v>
      </c>
      <c r="T503" s="5" t="s">
        <v>18</v>
      </c>
      <c r="U503" s="5" t="s">
        <v>19</v>
      </c>
      <c r="V503" s="5" t="s">
        <v>17</v>
      </c>
      <c r="W503" s="5" t="s">
        <v>17</v>
      </c>
      <c r="X503" s="5" t="s">
        <v>1138</v>
      </c>
      <c r="Y503" s="4">
        <f t="shared" si="20"/>
        <v>0</v>
      </c>
      <c r="Z503" s="4">
        <f t="shared" si="21"/>
        <v>7.76</v>
      </c>
      <c r="AM503" s="4">
        <f>VLOOKUP("m2Th", Sheet2!$A$2:$I$18, MATCH(P503, Sheet2!$A$1:$I$1, 0), FALSE)</f>
        <v>1.33</v>
      </c>
      <c r="AN503" s="4">
        <f>VLOOKUP("chemTh", Sheet2!$A$2:$I$18, MATCH(Q503, Sheet2!$A$1:$I$1, 0), FALSE)</f>
        <v>1.33</v>
      </c>
      <c r="AO503" s="4">
        <f>VLOOKUP("chemPr", Sheet2!$A$2:$I$18, MATCH(R503, Sheet2!$A$1:$I$1, 0), FALSE)</f>
        <v>0.44</v>
      </c>
      <c r="AP503" s="4">
        <f>VLOOKUP("ppsTh", Sheet2!$A$2:$I$18, MATCH(S503, Sheet2!$A$1:$I$1, 0), FALSE)</f>
        <v>1.17</v>
      </c>
      <c r="AQ503" s="4">
        <f>VLOOKUP("ppsPr", Sheet2!$A$2:$I$18, MATCH(T503, Sheet2!$A$1:$I$1, 0), FALSE)</f>
        <v>0.5</v>
      </c>
      <c r="AR503" s="4">
        <f>VLOOKUP("wmpPr", Sheet2!$A$2:$I$18, MATCH(U503, Sheet2!$A$1:$I$1, 0), FALSE)</f>
        <v>1.66</v>
      </c>
      <c r="AS503" s="4">
        <f>VLOOKUP("pcTh", Sheet2!$A$2:$I$18, MATCH(V503, Sheet2!$A$1:$I$1, 0), FALSE)</f>
        <v>0.89</v>
      </c>
      <c r="AT503" s="4">
        <f>VLOOKUP("pcPr", Sheet2!$A$2:$I$18, MATCH(W503, Sheet2!$A$1:$I$1, 0), FALSE)</f>
        <v>0.44</v>
      </c>
    </row>
    <row r="504" spans="1:46" x14ac:dyDescent="0.2">
      <c r="A504" s="5"/>
      <c r="B504" s="5" t="s">
        <v>1573</v>
      </c>
      <c r="C504" s="5" t="s">
        <v>1574</v>
      </c>
      <c r="D504" s="5" t="s">
        <v>1575</v>
      </c>
      <c r="E504" s="5" t="s">
        <v>16</v>
      </c>
      <c r="F504" s="5"/>
      <c r="G504" s="5"/>
      <c r="H504" s="5"/>
      <c r="I504" s="5"/>
      <c r="J504" s="5"/>
      <c r="K504" s="5"/>
      <c r="L504" s="5"/>
      <c r="M504" s="5"/>
      <c r="N504" s="5"/>
      <c r="P504" s="5" t="s">
        <v>28</v>
      </c>
      <c r="Q504" s="5" t="s">
        <v>17</v>
      </c>
      <c r="R504" s="5" t="s">
        <v>28</v>
      </c>
      <c r="S504" s="5" t="s">
        <v>26</v>
      </c>
      <c r="T504" s="5" t="s">
        <v>17</v>
      </c>
      <c r="U504" s="5" t="s">
        <v>19</v>
      </c>
      <c r="V504" s="5" t="s">
        <v>17</v>
      </c>
      <c r="W504" s="5" t="s">
        <v>17</v>
      </c>
      <c r="X504" s="5" t="s">
        <v>1138</v>
      </c>
      <c r="Y504" s="4">
        <f t="shared" si="20"/>
        <v>0</v>
      </c>
      <c r="Z504" s="4">
        <f t="shared" si="21"/>
        <v>7.7100000000000009</v>
      </c>
      <c r="AM504" s="4">
        <f>VLOOKUP("m2Th", Sheet2!$A$2:$I$18, MATCH(P504, Sheet2!$A$1:$I$1, 0), FALSE)</f>
        <v>1.56</v>
      </c>
      <c r="AN504" s="4">
        <f>VLOOKUP("chemTh", Sheet2!$A$2:$I$18, MATCH(Q504, Sheet2!$A$1:$I$1, 0), FALSE)</f>
        <v>1.33</v>
      </c>
      <c r="AO504" s="4">
        <f>VLOOKUP("chemPr", Sheet2!$A$2:$I$18, MATCH(R504, Sheet2!$A$1:$I$1, 0), FALSE)</f>
        <v>0.39</v>
      </c>
      <c r="AP504" s="4">
        <f>VLOOKUP("ppsTh", Sheet2!$A$2:$I$18, MATCH(S504, Sheet2!$A$1:$I$1, 0), FALSE)</f>
        <v>1</v>
      </c>
      <c r="AQ504" s="4">
        <f>VLOOKUP("ppsPr", Sheet2!$A$2:$I$18, MATCH(T504, Sheet2!$A$1:$I$1, 0), FALSE)</f>
        <v>0.44</v>
      </c>
      <c r="AR504" s="4">
        <f>VLOOKUP("wmpPr", Sheet2!$A$2:$I$18, MATCH(U504, Sheet2!$A$1:$I$1, 0), FALSE)</f>
        <v>1.66</v>
      </c>
      <c r="AS504" s="4">
        <f>VLOOKUP("pcTh", Sheet2!$A$2:$I$18, MATCH(V504, Sheet2!$A$1:$I$1, 0), FALSE)</f>
        <v>0.89</v>
      </c>
      <c r="AT504" s="4">
        <f>VLOOKUP("pcPr", Sheet2!$A$2:$I$18, MATCH(W504, Sheet2!$A$1:$I$1, 0), FALSE)</f>
        <v>0.44</v>
      </c>
    </row>
    <row r="505" spans="1:46" x14ac:dyDescent="0.2">
      <c r="A505" s="5"/>
      <c r="B505" s="5" t="s">
        <v>1576</v>
      </c>
      <c r="C505" s="5" t="s">
        <v>1577</v>
      </c>
      <c r="D505" s="5" t="s">
        <v>1578</v>
      </c>
      <c r="E505" s="5" t="s">
        <v>16</v>
      </c>
      <c r="F505" s="5"/>
      <c r="G505" s="5"/>
      <c r="H505" s="5"/>
      <c r="I505" s="5"/>
      <c r="J505" s="5"/>
      <c r="K505" s="5"/>
      <c r="L505" s="5"/>
      <c r="M505" s="5"/>
      <c r="N505" s="5"/>
      <c r="P505" s="5" t="s">
        <v>28</v>
      </c>
      <c r="Q505" s="5" t="s">
        <v>28</v>
      </c>
      <c r="R505" s="5" t="s">
        <v>17</v>
      </c>
      <c r="S505" s="5" t="s">
        <v>18</v>
      </c>
      <c r="T505" s="5" t="s">
        <v>17</v>
      </c>
      <c r="U505" s="5" t="s">
        <v>17</v>
      </c>
      <c r="V505" s="5" t="s">
        <v>28</v>
      </c>
      <c r="W505" s="5" t="s">
        <v>17</v>
      </c>
      <c r="X505" s="5" t="s">
        <v>1138</v>
      </c>
      <c r="Y505" s="4">
        <f t="shared" si="20"/>
        <v>0</v>
      </c>
      <c r="Z505" s="4">
        <f t="shared" si="21"/>
        <v>7.660000000000001</v>
      </c>
      <c r="AM505" s="4">
        <f>VLOOKUP("m2Th", Sheet2!$A$2:$I$18, MATCH(P505, Sheet2!$A$1:$I$1, 0), FALSE)</f>
        <v>1.56</v>
      </c>
      <c r="AN505" s="4">
        <f>VLOOKUP("chemTh", Sheet2!$A$2:$I$18, MATCH(Q505, Sheet2!$A$1:$I$1, 0), FALSE)</f>
        <v>1.17</v>
      </c>
      <c r="AO505" s="4">
        <f>VLOOKUP("chemPr", Sheet2!$A$2:$I$18, MATCH(R505, Sheet2!$A$1:$I$1, 0), FALSE)</f>
        <v>0.44</v>
      </c>
      <c r="AP505" s="4">
        <f>VLOOKUP("ppsTh", Sheet2!$A$2:$I$18, MATCH(S505, Sheet2!$A$1:$I$1, 0), FALSE)</f>
        <v>1.5</v>
      </c>
      <c r="AQ505" s="4">
        <f>VLOOKUP("ppsPr", Sheet2!$A$2:$I$18, MATCH(T505, Sheet2!$A$1:$I$1, 0), FALSE)</f>
        <v>0.44</v>
      </c>
      <c r="AR505" s="4">
        <f>VLOOKUP("wmpPr", Sheet2!$A$2:$I$18, MATCH(U505, Sheet2!$A$1:$I$1, 0), FALSE)</f>
        <v>1.33</v>
      </c>
      <c r="AS505" s="4">
        <f>VLOOKUP("pcTh", Sheet2!$A$2:$I$18, MATCH(V505, Sheet2!$A$1:$I$1, 0), FALSE)</f>
        <v>0.78</v>
      </c>
      <c r="AT505" s="4">
        <f>VLOOKUP("pcPr", Sheet2!$A$2:$I$18, MATCH(W505, Sheet2!$A$1:$I$1, 0), FALSE)</f>
        <v>0.44</v>
      </c>
    </row>
    <row r="506" spans="1:46" x14ac:dyDescent="0.2">
      <c r="A506" s="5"/>
      <c r="B506" s="5" t="s">
        <v>1579</v>
      </c>
      <c r="C506" s="5" t="s">
        <v>1580</v>
      </c>
      <c r="D506" s="5" t="s">
        <v>1581</v>
      </c>
      <c r="E506" s="5" t="s">
        <v>16</v>
      </c>
      <c r="F506" s="5"/>
      <c r="G506" s="5"/>
      <c r="H506" s="5"/>
      <c r="I506" s="5"/>
      <c r="J506" s="5"/>
      <c r="K506" s="5"/>
      <c r="L506" s="5"/>
      <c r="M506" s="5"/>
      <c r="N506" s="5"/>
      <c r="P506" s="5" t="s">
        <v>17</v>
      </c>
      <c r="Q506" s="5" t="s">
        <v>17</v>
      </c>
      <c r="R506" s="5" t="s">
        <v>17</v>
      </c>
      <c r="S506" s="5" t="s">
        <v>28</v>
      </c>
      <c r="T506" s="5" t="s">
        <v>17</v>
      </c>
      <c r="U506" s="5" t="s">
        <v>18</v>
      </c>
      <c r="V506" s="5" t="s">
        <v>28</v>
      </c>
      <c r="W506" s="5" t="s">
        <v>17</v>
      </c>
      <c r="X506" s="5" t="s">
        <v>1138</v>
      </c>
      <c r="Y506" s="4">
        <f t="shared" si="20"/>
        <v>0</v>
      </c>
      <c r="Z506" s="4">
        <f t="shared" si="21"/>
        <v>7.8800000000000017</v>
      </c>
      <c r="AM506" s="4">
        <f>VLOOKUP("m2Th", Sheet2!$A$2:$I$18, MATCH(P506, Sheet2!$A$1:$I$1, 0), FALSE)</f>
        <v>1.78</v>
      </c>
      <c r="AN506" s="4">
        <f>VLOOKUP("chemTh", Sheet2!$A$2:$I$18, MATCH(Q506, Sheet2!$A$1:$I$1, 0), FALSE)</f>
        <v>1.33</v>
      </c>
      <c r="AO506" s="4">
        <f>VLOOKUP("chemPr", Sheet2!$A$2:$I$18, MATCH(R506, Sheet2!$A$1:$I$1, 0), FALSE)</f>
        <v>0.44</v>
      </c>
      <c r="AP506" s="4">
        <f>VLOOKUP("ppsTh", Sheet2!$A$2:$I$18, MATCH(S506, Sheet2!$A$1:$I$1, 0), FALSE)</f>
        <v>1.17</v>
      </c>
      <c r="AQ506" s="4">
        <f>VLOOKUP("ppsPr", Sheet2!$A$2:$I$18, MATCH(T506, Sheet2!$A$1:$I$1, 0), FALSE)</f>
        <v>0.44</v>
      </c>
      <c r="AR506" s="4">
        <f>VLOOKUP("wmpPr", Sheet2!$A$2:$I$18, MATCH(U506, Sheet2!$A$1:$I$1, 0), FALSE)</f>
        <v>1.5</v>
      </c>
      <c r="AS506" s="4">
        <f>VLOOKUP("pcTh", Sheet2!$A$2:$I$18, MATCH(V506, Sheet2!$A$1:$I$1, 0), FALSE)</f>
        <v>0.78</v>
      </c>
      <c r="AT506" s="4">
        <f>VLOOKUP("pcPr", Sheet2!$A$2:$I$18, MATCH(W506, Sheet2!$A$1:$I$1, 0), FALSE)</f>
        <v>0.44</v>
      </c>
    </row>
    <row r="507" spans="1:46" x14ac:dyDescent="0.2">
      <c r="A507" s="5"/>
      <c r="B507" s="5" t="s">
        <v>1582</v>
      </c>
      <c r="C507" s="5" t="s">
        <v>1583</v>
      </c>
      <c r="D507" s="5" t="s">
        <v>1584</v>
      </c>
      <c r="E507" s="5" t="s">
        <v>16</v>
      </c>
      <c r="F507" s="5"/>
      <c r="G507" s="5"/>
      <c r="H507" s="5"/>
      <c r="I507" s="5"/>
      <c r="J507" s="5"/>
      <c r="K507" s="5"/>
      <c r="L507" s="5"/>
      <c r="M507" s="5"/>
      <c r="N507" s="5"/>
      <c r="P507" s="5" t="s">
        <v>27</v>
      </c>
      <c r="Q507" s="5" t="s">
        <v>27</v>
      </c>
      <c r="R507" s="5" t="s">
        <v>29</v>
      </c>
      <c r="S507" s="5" t="s">
        <v>27</v>
      </c>
      <c r="T507" s="5" t="s">
        <v>17</v>
      </c>
      <c r="U507" s="5" t="s">
        <v>17</v>
      </c>
      <c r="V507" s="5" t="s">
        <v>28</v>
      </c>
      <c r="W507" s="5" t="s">
        <v>45</v>
      </c>
      <c r="X507" s="5" t="s">
        <v>1138</v>
      </c>
      <c r="Y507" s="4">
        <f t="shared" si="20"/>
        <v>0</v>
      </c>
      <c r="Z507" s="4">
        <f t="shared" si="21"/>
        <v>3.0500000000000007</v>
      </c>
      <c r="AM507" s="4">
        <f>VLOOKUP("m2Th", Sheet2!$A$2:$I$18, MATCH(P507, Sheet2!$A$1:$I$1, 0), FALSE)</f>
        <v>0</v>
      </c>
      <c r="AN507" s="4">
        <f>VLOOKUP("chemTh", Sheet2!$A$2:$I$18, MATCH(Q507, Sheet2!$A$1:$I$1, 0), FALSE)</f>
        <v>0</v>
      </c>
      <c r="AO507" s="4">
        <f>VLOOKUP("chemPr", Sheet2!$A$2:$I$18, MATCH(R507, Sheet2!$A$1:$I$1, 0), FALSE)</f>
        <v>0.22</v>
      </c>
      <c r="AP507" s="4">
        <f>VLOOKUP("ppsTh", Sheet2!$A$2:$I$18, MATCH(S507, Sheet2!$A$1:$I$1, 0), FALSE)</f>
        <v>0</v>
      </c>
      <c r="AQ507" s="4">
        <f>VLOOKUP("ppsPr", Sheet2!$A$2:$I$18, MATCH(T507, Sheet2!$A$1:$I$1, 0), FALSE)</f>
        <v>0.44</v>
      </c>
      <c r="AR507" s="4">
        <f>VLOOKUP("wmpPr", Sheet2!$A$2:$I$18, MATCH(U507, Sheet2!$A$1:$I$1, 0), FALSE)</f>
        <v>1.33</v>
      </c>
      <c r="AS507" s="4">
        <f>VLOOKUP("pcTh", Sheet2!$A$2:$I$18, MATCH(V507, Sheet2!$A$1:$I$1, 0), FALSE)</f>
        <v>0.78</v>
      </c>
      <c r="AT507" s="4">
        <f>VLOOKUP("pcPr", Sheet2!$A$2:$I$18, MATCH(W507, Sheet2!$A$1:$I$1, 0), FALSE)</f>
        <v>0.28000000000000003</v>
      </c>
    </row>
    <row r="508" spans="1:46" x14ac:dyDescent="0.2">
      <c r="A508" s="5"/>
      <c r="B508" s="5" t="s">
        <v>1585</v>
      </c>
      <c r="C508" s="5" t="s">
        <v>1586</v>
      </c>
      <c r="D508" s="5" t="s">
        <v>1587</v>
      </c>
      <c r="E508" s="5" t="s">
        <v>16</v>
      </c>
      <c r="F508" s="5"/>
      <c r="G508" s="5"/>
      <c r="H508" s="5"/>
      <c r="I508" s="5"/>
      <c r="J508" s="5"/>
      <c r="K508" s="5"/>
      <c r="L508" s="5"/>
      <c r="M508" s="5"/>
      <c r="N508" s="5"/>
      <c r="P508" s="5" t="s">
        <v>29</v>
      </c>
      <c r="Q508" s="5" t="s">
        <v>29</v>
      </c>
      <c r="R508" s="5" t="s">
        <v>17</v>
      </c>
      <c r="S508" s="5" t="s">
        <v>45</v>
      </c>
      <c r="T508" s="5" t="s">
        <v>18</v>
      </c>
      <c r="U508" s="5" t="s">
        <v>17</v>
      </c>
      <c r="V508" s="10"/>
      <c r="W508" s="5" t="s">
        <v>17</v>
      </c>
      <c r="X508" s="5" t="s">
        <v>1138</v>
      </c>
      <c r="Y508" s="4">
        <f t="shared" si="20"/>
        <v>0</v>
      </c>
      <c r="Z508" s="4" t="e">
        <f t="shared" si="21"/>
        <v>#N/A</v>
      </c>
      <c r="AM508" s="4">
        <f>VLOOKUP("m2Th", Sheet2!$A$2:$I$18, MATCH(P508, Sheet2!$A$1:$I$1, 0), FALSE)</f>
        <v>0.89</v>
      </c>
      <c r="AN508" s="4">
        <f>VLOOKUP("chemTh", Sheet2!$A$2:$I$18, MATCH(Q508, Sheet2!$A$1:$I$1, 0), FALSE)</f>
        <v>0.67</v>
      </c>
      <c r="AO508" s="4">
        <f>VLOOKUP("chemPr", Sheet2!$A$2:$I$18, MATCH(R508, Sheet2!$A$1:$I$1, 0), FALSE)</f>
        <v>0.44</v>
      </c>
      <c r="AP508" s="4">
        <f>VLOOKUP("ppsTh", Sheet2!$A$2:$I$18, MATCH(S508, Sheet2!$A$1:$I$1, 0), FALSE)</f>
        <v>0.83</v>
      </c>
      <c r="AQ508" s="4">
        <f>VLOOKUP("ppsPr", Sheet2!$A$2:$I$18, MATCH(T508, Sheet2!$A$1:$I$1, 0), FALSE)</f>
        <v>0.5</v>
      </c>
      <c r="AR508" s="4">
        <f>VLOOKUP("wmpPr", Sheet2!$A$2:$I$18, MATCH(U508, Sheet2!$A$1:$I$1, 0), FALSE)</f>
        <v>1.33</v>
      </c>
      <c r="AS508" s="4" t="e">
        <f>VLOOKUP("pcTh", Sheet2!$A$2:$I$18, MATCH(V508, Sheet2!$A$1:$I$1, 0), FALSE)</f>
        <v>#N/A</v>
      </c>
      <c r="AT508" s="4">
        <f>VLOOKUP("pcPr", Sheet2!$A$2:$I$18, MATCH(W508, Sheet2!$A$1:$I$1, 0), FALSE)</f>
        <v>0.44</v>
      </c>
    </row>
    <row r="509" spans="1:46" x14ac:dyDescent="0.2">
      <c r="A509" s="5"/>
      <c r="B509" s="5" t="s">
        <v>1588</v>
      </c>
      <c r="C509" s="5" t="s">
        <v>1589</v>
      </c>
      <c r="D509" s="5" t="s">
        <v>1590</v>
      </c>
      <c r="E509" s="5" t="s">
        <v>16</v>
      </c>
      <c r="F509" s="5"/>
      <c r="G509" s="5"/>
      <c r="H509" s="5"/>
      <c r="I509" s="5"/>
      <c r="J509" s="5"/>
      <c r="K509" s="5"/>
      <c r="L509" s="5"/>
      <c r="M509" s="5"/>
      <c r="N509" s="5"/>
      <c r="P509" s="5" t="s">
        <v>17</v>
      </c>
      <c r="Q509" s="5" t="s">
        <v>17</v>
      </c>
      <c r="R509" s="5" t="s">
        <v>18</v>
      </c>
      <c r="S509" s="10"/>
      <c r="T509" s="5" t="s">
        <v>17</v>
      </c>
      <c r="U509" s="5" t="s">
        <v>19</v>
      </c>
      <c r="V509" s="5" t="s">
        <v>28</v>
      </c>
      <c r="W509" s="5" t="s">
        <v>17</v>
      </c>
      <c r="X509" s="5" t="s">
        <v>1138</v>
      </c>
      <c r="Y509" s="4">
        <f t="shared" si="20"/>
        <v>0</v>
      </c>
      <c r="Z509" s="4" t="e">
        <f t="shared" si="21"/>
        <v>#N/A</v>
      </c>
      <c r="AM509" s="4">
        <f>VLOOKUP("m2Th", Sheet2!$A$2:$I$18, MATCH(P509, Sheet2!$A$1:$I$1, 0), FALSE)</f>
        <v>1.78</v>
      </c>
      <c r="AN509" s="4">
        <f>VLOOKUP("chemTh", Sheet2!$A$2:$I$18, MATCH(Q509, Sheet2!$A$1:$I$1, 0), FALSE)</f>
        <v>1.33</v>
      </c>
      <c r="AO509" s="4">
        <f>VLOOKUP("chemPr", Sheet2!$A$2:$I$18, MATCH(R509, Sheet2!$A$1:$I$1, 0), FALSE)</f>
        <v>0.5</v>
      </c>
      <c r="AP509" s="4" t="e">
        <f>VLOOKUP("ppsTh", Sheet2!$A$2:$I$18, MATCH(S509, Sheet2!$A$1:$I$1, 0), FALSE)</f>
        <v>#N/A</v>
      </c>
      <c r="AQ509" s="4">
        <f>VLOOKUP("ppsPr", Sheet2!$A$2:$I$18, MATCH(T509, Sheet2!$A$1:$I$1, 0), FALSE)</f>
        <v>0.44</v>
      </c>
      <c r="AR509" s="4">
        <f>VLOOKUP("wmpPr", Sheet2!$A$2:$I$18, MATCH(U509, Sheet2!$A$1:$I$1, 0), FALSE)</f>
        <v>1.66</v>
      </c>
      <c r="AS509" s="4">
        <f>VLOOKUP("pcTh", Sheet2!$A$2:$I$18, MATCH(V509, Sheet2!$A$1:$I$1, 0), FALSE)</f>
        <v>0.78</v>
      </c>
      <c r="AT509" s="4">
        <f>VLOOKUP("pcPr", Sheet2!$A$2:$I$18, MATCH(W509, Sheet2!$A$1:$I$1, 0), FALSE)</f>
        <v>0.44</v>
      </c>
    </row>
    <row r="510" spans="1:46" x14ac:dyDescent="0.2">
      <c r="A510" s="5"/>
      <c r="B510" s="5" t="s">
        <v>1591</v>
      </c>
      <c r="C510" s="5" t="s">
        <v>1592</v>
      </c>
      <c r="D510" s="5" t="s">
        <v>1593</v>
      </c>
      <c r="E510" s="5" t="s">
        <v>16</v>
      </c>
      <c r="F510" s="5"/>
      <c r="G510" s="5"/>
      <c r="H510" s="5"/>
      <c r="I510" s="5"/>
      <c r="J510" s="5"/>
      <c r="K510" s="5"/>
      <c r="L510" s="5"/>
      <c r="M510" s="5"/>
      <c r="N510" s="5"/>
      <c r="P510" s="5" t="s">
        <v>17</v>
      </c>
      <c r="Q510" s="5" t="s">
        <v>18</v>
      </c>
      <c r="R510" s="5" t="s">
        <v>18</v>
      </c>
      <c r="S510" s="5" t="s">
        <v>18</v>
      </c>
      <c r="T510" s="5" t="s">
        <v>18</v>
      </c>
      <c r="U510" s="5" t="s">
        <v>28</v>
      </c>
      <c r="V510" s="5" t="s">
        <v>17</v>
      </c>
      <c r="W510" s="5" t="s">
        <v>17</v>
      </c>
      <c r="X510" s="5" t="s">
        <v>1138</v>
      </c>
      <c r="Y510" s="4">
        <f t="shared" si="20"/>
        <v>0</v>
      </c>
      <c r="Z510" s="4">
        <f t="shared" si="21"/>
        <v>8.2799999999999994</v>
      </c>
      <c r="AM510" s="4">
        <f>VLOOKUP("m2Th", Sheet2!$A$2:$I$18, MATCH(P510, Sheet2!$A$1:$I$1, 0), FALSE)</f>
        <v>1.78</v>
      </c>
      <c r="AN510" s="4">
        <f>VLOOKUP("chemTh", Sheet2!$A$2:$I$18, MATCH(Q510, Sheet2!$A$1:$I$1, 0), FALSE)</f>
        <v>1.5</v>
      </c>
      <c r="AO510" s="4">
        <f>VLOOKUP("chemPr", Sheet2!$A$2:$I$18, MATCH(R510, Sheet2!$A$1:$I$1, 0), FALSE)</f>
        <v>0.5</v>
      </c>
      <c r="AP510" s="4">
        <f>VLOOKUP("ppsTh", Sheet2!$A$2:$I$18, MATCH(S510, Sheet2!$A$1:$I$1, 0), FALSE)</f>
        <v>1.5</v>
      </c>
      <c r="AQ510" s="4">
        <f>VLOOKUP("ppsPr", Sheet2!$A$2:$I$18, MATCH(T510, Sheet2!$A$1:$I$1, 0), FALSE)</f>
        <v>0.5</v>
      </c>
      <c r="AR510" s="4">
        <f>VLOOKUP("wmpPr", Sheet2!$A$2:$I$18, MATCH(U510, Sheet2!$A$1:$I$1, 0), FALSE)</f>
        <v>1.17</v>
      </c>
      <c r="AS510" s="4">
        <f>VLOOKUP("pcTh", Sheet2!$A$2:$I$18, MATCH(V510, Sheet2!$A$1:$I$1, 0), FALSE)</f>
        <v>0.89</v>
      </c>
      <c r="AT510" s="4">
        <f>VLOOKUP("pcPr", Sheet2!$A$2:$I$18, MATCH(W510, Sheet2!$A$1:$I$1, 0), FALSE)</f>
        <v>0.44</v>
      </c>
    </row>
    <row r="511" spans="1:46" x14ac:dyDescent="0.2">
      <c r="A511" s="5"/>
      <c r="B511" s="5" t="s">
        <v>1594</v>
      </c>
      <c r="C511" s="5" t="s">
        <v>1595</v>
      </c>
      <c r="D511" s="5" t="s">
        <v>1596</v>
      </c>
      <c r="E511" s="5" t="s">
        <v>16</v>
      </c>
      <c r="F511" s="5"/>
      <c r="G511" s="5"/>
      <c r="H511" s="5"/>
      <c r="I511" s="5"/>
      <c r="J511" s="5"/>
      <c r="K511" s="5"/>
      <c r="L511" s="5"/>
      <c r="M511" s="5"/>
      <c r="N511" s="5"/>
      <c r="P511" s="5" t="s">
        <v>28</v>
      </c>
      <c r="Q511" s="5" t="s">
        <v>17</v>
      </c>
      <c r="R511" s="5" t="s">
        <v>18</v>
      </c>
      <c r="S511" s="5" t="s">
        <v>18</v>
      </c>
      <c r="T511" s="5" t="s">
        <v>18</v>
      </c>
      <c r="U511" s="5" t="s">
        <v>18</v>
      </c>
      <c r="V511" s="10"/>
      <c r="W511" s="5" t="s">
        <v>17</v>
      </c>
      <c r="X511" s="5" t="s">
        <v>1138</v>
      </c>
      <c r="Y511" s="4">
        <f t="shared" si="20"/>
        <v>0</v>
      </c>
      <c r="Z511" s="4" t="e">
        <f t="shared" si="21"/>
        <v>#N/A</v>
      </c>
      <c r="AM511" s="4">
        <f>VLOOKUP("m2Th", Sheet2!$A$2:$I$18, MATCH(P511, Sheet2!$A$1:$I$1, 0), FALSE)</f>
        <v>1.56</v>
      </c>
      <c r="AN511" s="4">
        <f>VLOOKUP("chemTh", Sheet2!$A$2:$I$18, MATCH(Q511, Sheet2!$A$1:$I$1, 0), FALSE)</f>
        <v>1.33</v>
      </c>
      <c r="AO511" s="4">
        <f>VLOOKUP("chemPr", Sheet2!$A$2:$I$18, MATCH(R511, Sheet2!$A$1:$I$1, 0), FALSE)</f>
        <v>0.5</v>
      </c>
      <c r="AP511" s="4">
        <f>VLOOKUP("ppsTh", Sheet2!$A$2:$I$18, MATCH(S511, Sheet2!$A$1:$I$1, 0), FALSE)</f>
        <v>1.5</v>
      </c>
      <c r="AQ511" s="4">
        <f>VLOOKUP("ppsPr", Sheet2!$A$2:$I$18, MATCH(T511, Sheet2!$A$1:$I$1, 0), FALSE)</f>
        <v>0.5</v>
      </c>
      <c r="AR511" s="4">
        <f>VLOOKUP("wmpPr", Sheet2!$A$2:$I$18, MATCH(U511, Sheet2!$A$1:$I$1, 0), FALSE)</f>
        <v>1.5</v>
      </c>
      <c r="AS511" s="4" t="e">
        <f>VLOOKUP("pcTh", Sheet2!$A$2:$I$18, MATCH(V511, Sheet2!$A$1:$I$1, 0), FALSE)</f>
        <v>#N/A</v>
      </c>
      <c r="AT511" s="4">
        <f>VLOOKUP("pcPr", Sheet2!$A$2:$I$18, MATCH(W511, Sheet2!$A$1:$I$1, 0), FALSE)</f>
        <v>0.44</v>
      </c>
    </row>
    <row r="512" spans="1:46" x14ac:dyDescent="0.2">
      <c r="A512" s="5"/>
      <c r="B512" s="5" t="s">
        <v>1597</v>
      </c>
      <c r="C512" s="5" t="s">
        <v>1598</v>
      </c>
      <c r="D512" s="5" t="s">
        <v>1599</v>
      </c>
      <c r="E512" s="5" t="s">
        <v>16</v>
      </c>
      <c r="F512" s="5"/>
      <c r="G512" s="5"/>
      <c r="H512" s="5"/>
      <c r="I512" s="5"/>
      <c r="J512" s="5"/>
      <c r="K512" s="5"/>
      <c r="L512" s="5"/>
      <c r="M512" s="5"/>
      <c r="N512" s="5"/>
      <c r="P512" s="5" t="s">
        <v>26</v>
      </c>
      <c r="Q512" s="5" t="s">
        <v>28</v>
      </c>
      <c r="R512" s="5" t="s">
        <v>28</v>
      </c>
      <c r="S512" s="5" t="s">
        <v>28</v>
      </c>
      <c r="T512" s="5" t="s">
        <v>18</v>
      </c>
      <c r="U512" s="5" t="s">
        <v>19</v>
      </c>
      <c r="V512" s="5" t="s">
        <v>26</v>
      </c>
      <c r="W512" s="5" t="s">
        <v>17</v>
      </c>
      <c r="X512" s="5" t="s">
        <v>1138</v>
      </c>
      <c r="Y512" s="4">
        <f t="shared" si="20"/>
        <v>0</v>
      </c>
      <c r="Z512" s="4">
        <f t="shared" si="21"/>
        <v>7.330000000000001</v>
      </c>
      <c r="AM512" s="4">
        <f>VLOOKUP("m2Th", Sheet2!$A$2:$I$18, MATCH(P512, Sheet2!$A$1:$I$1, 0), FALSE)</f>
        <v>1.33</v>
      </c>
      <c r="AN512" s="4">
        <f>VLOOKUP("chemTh", Sheet2!$A$2:$I$18, MATCH(Q512, Sheet2!$A$1:$I$1, 0), FALSE)</f>
        <v>1.17</v>
      </c>
      <c r="AO512" s="4">
        <f>VLOOKUP("chemPr", Sheet2!$A$2:$I$18, MATCH(R512, Sheet2!$A$1:$I$1, 0), FALSE)</f>
        <v>0.39</v>
      </c>
      <c r="AP512" s="4">
        <f>VLOOKUP("ppsTh", Sheet2!$A$2:$I$18, MATCH(S512, Sheet2!$A$1:$I$1, 0), FALSE)</f>
        <v>1.17</v>
      </c>
      <c r="AQ512" s="4">
        <f>VLOOKUP("ppsPr", Sheet2!$A$2:$I$18, MATCH(T512, Sheet2!$A$1:$I$1, 0), FALSE)</f>
        <v>0.5</v>
      </c>
      <c r="AR512" s="4">
        <f>VLOOKUP("wmpPr", Sheet2!$A$2:$I$18, MATCH(U512, Sheet2!$A$1:$I$1, 0), FALSE)</f>
        <v>1.66</v>
      </c>
      <c r="AS512" s="4">
        <f>VLOOKUP("pcTh", Sheet2!$A$2:$I$18, MATCH(V512, Sheet2!$A$1:$I$1, 0), FALSE)</f>
        <v>0.67</v>
      </c>
      <c r="AT512" s="4">
        <f>VLOOKUP("pcPr", Sheet2!$A$2:$I$18, MATCH(W512, Sheet2!$A$1:$I$1, 0), FALSE)</f>
        <v>0.44</v>
      </c>
    </row>
    <row r="513" spans="1:46" x14ac:dyDescent="0.2">
      <c r="A513" s="5"/>
      <c r="B513" s="5" t="s">
        <v>1600</v>
      </c>
      <c r="C513" s="5" t="s">
        <v>1601</v>
      </c>
      <c r="D513" s="5" t="s">
        <v>1602</v>
      </c>
      <c r="E513" s="5" t="s">
        <v>16</v>
      </c>
      <c r="F513" s="5"/>
      <c r="G513" s="5"/>
      <c r="H513" s="5"/>
      <c r="I513" s="5"/>
      <c r="J513" s="5"/>
      <c r="K513" s="5"/>
      <c r="L513" s="5"/>
      <c r="M513" s="5"/>
      <c r="N513" s="5"/>
      <c r="P513" s="5" t="s">
        <v>27</v>
      </c>
      <c r="Q513" s="5" t="s">
        <v>27</v>
      </c>
      <c r="R513" s="5" t="s">
        <v>28</v>
      </c>
      <c r="S513" s="5" t="s">
        <v>45</v>
      </c>
      <c r="T513" s="5" t="s">
        <v>28</v>
      </c>
      <c r="U513" s="5" t="s">
        <v>28</v>
      </c>
      <c r="V513" s="5" t="s">
        <v>45</v>
      </c>
      <c r="W513" s="5" t="s">
        <v>28</v>
      </c>
      <c r="X513" s="5" t="s">
        <v>1138</v>
      </c>
      <c r="Y513" s="4">
        <f t="shared" si="20"/>
        <v>0</v>
      </c>
      <c r="Z513" s="4">
        <f t="shared" si="21"/>
        <v>3.73</v>
      </c>
      <c r="AM513" s="4">
        <f>VLOOKUP("m2Th", Sheet2!$A$2:$I$18, MATCH(P513, Sheet2!$A$1:$I$1, 0), FALSE)</f>
        <v>0</v>
      </c>
      <c r="AN513" s="4">
        <f>VLOOKUP("chemTh", Sheet2!$A$2:$I$18, MATCH(Q513, Sheet2!$A$1:$I$1, 0), FALSE)</f>
        <v>0</v>
      </c>
      <c r="AO513" s="4">
        <f>VLOOKUP("chemPr", Sheet2!$A$2:$I$18, MATCH(R513, Sheet2!$A$1:$I$1, 0), FALSE)</f>
        <v>0.39</v>
      </c>
      <c r="AP513" s="4">
        <f>VLOOKUP("ppsTh", Sheet2!$A$2:$I$18, MATCH(S513, Sheet2!$A$1:$I$1, 0), FALSE)</f>
        <v>0.83</v>
      </c>
      <c r="AQ513" s="4">
        <f>VLOOKUP("ppsPr", Sheet2!$A$2:$I$18, MATCH(T513, Sheet2!$A$1:$I$1, 0), FALSE)</f>
        <v>0.39</v>
      </c>
      <c r="AR513" s="4">
        <f>VLOOKUP("wmpPr", Sheet2!$A$2:$I$18, MATCH(U513, Sheet2!$A$1:$I$1, 0), FALSE)</f>
        <v>1.17</v>
      </c>
      <c r="AS513" s="4">
        <f>VLOOKUP("pcTh", Sheet2!$A$2:$I$18, MATCH(V513, Sheet2!$A$1:$I$1, 0), FALSE)</f>
        <v>0.56000000000000005</v>
      </c>
      <c r="AT513" s="4">
        <f>VLOOKUP("pcPr", Sheet2!$A$2:$I$18, MATCH(W513, Sheet2!$A$1:$I$1, 0), FALSE)</f>
        <v>0.39</v>
      </c>
    </row>
    <row r="514" spans="1:46" x14ac:dyDescent="0.2">
      <c r="A514" s="5"/>
      <c r="B514" s="5" t="s">
        <v>1603</v>
      </c>
      <c r="C514" s="5" t="s">
        <v>1604</v>
      </c>
      <c r="D514" s="5" t="s">
        <v>1605</v>
      </c>
      <c r="E514" s="5" t="s">
        <v>16</v>
      </c>
      <c r="F514" s="5"/>
      <c r="G514" s="5"/>
      <c r="H514" s="5"/>
      <c r="I514" s="5"/>
      <c r="J514" s="5"/>
      <c r="K514" s="5"/>
      <c r="L514" s="5"/>
      <c r="M514" s="5"/>
      <c r="N514" s="5"/>
      <c r="P514" s="5" t="s">
        <v>26</v>
      </c>
      <c r="Q514" s="5" t="s">
        <v>26</v>
      </c>
      <c r="R514" s="5" t="s">
        <v>17</v>
      </c>
      <c r="S514" s="5" t="s">
        <v>28</v>
      </c>
      <c r="T514" s="5" t="s">
        <v>17</v>
      </c>
      <c r="U514" s="5" t="s">
        <v>17</v>
      </c>
      <c r="V514" s="5" t="s">
        <v>1144</v>
      </c>
      <c r="W514" s="5" t="s">
        <v>17</v>
      </c>
      <c r="X514" s="5" t="s">
        <v>1138</v>
      </c>
      <c r="Y514" s="4">
        <f t="shared" si="20"/>
        <v>0</v>
      </c>
      <c r="Z514" s="4" t="e">
        <f t="shared" si="21"/>
        <v>#N/A</v>
      </c>
      <c r="AM514" s="4">
        <f>VLOOKUP("m2Th", Sheet2!$A$2:$I$18, MATCH(P514, Sheet2!$A$1:$I$1, 0), FALSE)</f>
        <v>1.33</v>
      </c>
      <c r="AN514" s="4">
        <f>VLOOKUP("chemTh", Sheet2!$A$2:$I$18, MATCH(Q514, Sheet2!$A$1:$I$1, 0), FALSE)</f>
        <v>1</v>
      </c>
      <c r="AO514" s="4">
        <f>VLOOKUP("chemPr", Sheet2!$A$2:$I$18, MATCH(R514, Sheet2!$A$1:$I$1, 0), FALSE)</f>
        <v>0.44</v>
      </c>
      <c r="AP514" s="4">
        <f>VLOOKUP("ppsTh", Sheet2!$A$2:$I$18, MATCH(S514, Sheet2!$A$1:$I$1, 0), FALSE)</f>
        <v>1.17</v>
      </c>
      <c r="AQ514" s="4">
        <f>VLOOKUP("ppsPr", Sheet2!$A$2:$I$18, MATCH(T514, Sheet2!$A$1:$I$1, 0), FALSE)</f>
        <v>0.44</v>
      </c>
      <c r="AR514" s="4">
        <f>VLOOKUP("wmpPr", Sheet2!$A$2:$I$18, MATCH(U514, Sheet2!$A$1:$I$1, 0), FALSE)</f>
        <v>1.33</v>
      </c>
      <c r="AS514" s="4" t="e">
        <f>VLOOKUP("pcTh", Sheet2!$A$2:$I$18, MATCH(V514, Sheet2!$A$1:$I$1, 0), FALSE)</f>
        <v>#N/A</v>
      </c>
      <c r="AT514" s="4">
        <f>VLOOKUP("pcPr", Sheet2!$A$2:$I$18, MATCH(W514, Sheet2!$A$1:$I$1, 0), FALSE)</f>
        <v>0.44</v>
      </c>
    </row>
    <row r="515" spans="1:46" x14ac:dyDescent="0.2">
      <c r="A515" s="5"/>
      <c r="B515" s="5" t="s">
        <v>1606</v>
      </c>
      <c r="C515" s="5" t="s">
        <v>1607</v>
      </c>
      <c r="D515" s="5" t="s">
        <v>1608</v>
      </c>
      <c r="E515" s="5" t="s">
        <v>16</v>
      </c>
      <c r="F515" s="5"/>
      <c r="G515" s="5"/>
      <c r="H515" s="5"/>
      <c r="I515" s="5"/>
      <c r="J515" s="5"/>
      <c r="K515" s="5"/>
      <c r="L515" s="5"/>
      <c r="M515" s="5"/>
      <c r="N515" s="5"/>
      <c r="P515" s="5" t="s">
        <v>29</v>
      </c>
      <c r="Q515" s="5" t="s">
        <v>29</v>
      </c>
      <c r="R515" s="5" t="s">
        <v>17</v>
      </c>
      <c r="S515" s="5" t="s">
        <v>45</v>
      </c>
      <c r="T515" s="5" t="s">
        <v>17</v>
      </c>
      <c r="U515" s="10"/>
      <c r="V515" s="5" t="s">
        <v>28</v>
      </c>
      <c r="W515" s="5" t="s">
        <v>17</v>
      </c>
      <c r="X515" s="5" t="s">
        <v>1138</v>
      </c>
      <c r="Y515" s="4">
        <f t="shared" ref="Y515:Y578" si="22">SUM(AC515:AK515)</f>
        <v>0</v>
      </c>
      <c r="Z515" s="4" t="e">
        <f t="shared" ref="Z515:Z578" si="23">SUM(AM515:AT515)</f>
        <v>#N/A</v>
      </c>
      <c r="AM515" s="4">
        <f>VLOOKUP("m2Th", Sheet2!$A$2:$I$18, MATCH(P515, Sheet2!$A$1:$I$1, 0), FALSE)</f>
        <v>0.89</v>
      </c>
      <c r="AN515" s="4">
        <f>VLOOKUP("chemTh", Sheet2!$A$2:$I$18, MATCH(Q515, Sheet2!$A$1:$I$1, 0), FALSE)</f>
        <v>0.67</v>
      </c>
      <c r="AO515" s="4">
        <f>VLOOKUP("chemPr", Sheet2!$A$2:$I$18, MATCH(R515, Sheet2!$A$1:$I$1, 0), FALSE)</f>
        <v>0.44</v>
      </c>
      <c r="AP515" s="4">
        <f>VLOOKUP("ppsTh", Sheet2!$A$2:$I$18, MATCH(S515, Sheet2!$A$1:$I$1, 0), FALSE)</f>
        <v>0.83</v>
      </c>
      <c r="AQ515" s="4">
        <f>VLOOKUP("ppsPr", Sheet2!$A$2:$I$18, MATCH(T515, Sheet2!$A$1:$I$1, 0), FALSE)</f>
        <v>0.44</v>
      </c>
      <c r="AR515" s="4" t="e">
        <f>VLOOKUP("wmpPr", Sheet2!$A$2:$I$18, MATCH(U515, Sheet2!$A$1:$I$1, 0), FALSE)</f>
        <v>#N/A</v>
      </c>
      <c r="AS515" s="4">
        <f>VLOOKUP("pcTh", Sheet2!$A$2:$I$18, MATCH(V515, Sheet2!$A$1:$I$1, 0), FALSE)</f>
        <v>0.78</v>
      </c>
      <c r="AT515" s="4">
        <f>VLOOKUP("pcPr", Sheet2!$A$2:$I$18, MATCH(W515, Sheet2!$A$1:$I$1, 0), FALSE)</f>
        <v>0.44</v>
      </c>
    </row>
    <row r="516" spans="1:46" ht="20.399999999999999" x14ac:dyDescent="0.2">
      <c r="A516" s="5"/>
      <c r="B516" s="5" t="s">
        <v>1609</v>
      </c>
      <c r="C516" s="5" t="s">
        <v>1610</v>
      </c>
      <c r="D516" s="5" t="s">
        <v>1611</v>
      </c>
      <c r="E516" s="5" t="s">
        <v>16</v>
      </c>
      <c r="F516" s="5"/>
      <c r="G516" s="5"/>
      <c r="H516" s="5"/>
      <c r="I516" s="5"/>
      <c r="J516" s="5"/>
      <c r="K516" s="5"/>
      <c r="L516" s="5"/>
      <c r="M516" s="5"/>
      <c r="N516" s="5"/>
      <c r="P516" s="5" t="s">
        <v>28</v>
      </c>
      <c r="Q516" s="5" t="s">
        <v>17</v>
      </c>
      <c r="R516" s="5" t="s">
        <v>18</v>
      </c>
      <c r="S516" s="5" t="s">
        <v>17</v>
      </c>
      <c r="T516" s="5" t="s">
        <v>18</v>
      </c>
      <c r="U516" s="5" t="s">
        <v>18</v>
      </c>
      <c r="V516" s="5" t="s">
        <v>28</v>
      </c>
      <c r="W516" s="5" t="s">
        <v>17</v>
      </c>
      <c r="X516" s="5" t="s">
        <v>1138</v>
      </c>
      <c r="Y516" s="4">
        <f t="shared" si="22"/>
        <v>0</v>
      </c>
      <c r="Z516" s="4">
        <f t="shared" si="23"/>
        <v>7.9400000000000013</v>
      </c>
      <c r="AM516" s="4">
        <f>VLOOKUP("m2Th", Sheet2!$A$2:$I$18, MATCH(P516, Sheet2!$A$1:$I$1, 0), FALSE)</f>
        <v>1.56</v>
      </c>
      <c r="AN516" s="4">
        <f>VLOOKUP("chemTh", Sheet2!$A$2:$I$18, MATCH(Q516, Sheet2!$A$1:$I$1, 0), FALSE)</f>
        <v>1.33</v>
      </c>
      <c r="AO516" s="4">
        <f>VLOOKUP("chemPr", Sheet2!$A$2:$I$18, MATCH(R516, Sheet2!$A$1:$I$1, 0), FALSE)</f>
        <v>0.5</v>
      </c>
      <c r="AP516" s="4">
        <f>VLOOKUP("ppsTh", Sheet2!$A$2:$I$18, MATCH(S516, Sheet2!$A$1:$I$1, 0), FALSE)</f>
        <v>1.33</v>
      </c>
      <c r="AQ516" s="4">
        <f>VLOOKUP("ppsPr", Sheet2!$A$2:$I$18, MATCH(T516, Sheet2!$A$1:$I$1, 0), FALSE)</f>
        <v>0.5</v>
      </c>
      <c r="AR516" s="4">
        <f>VLOOKUP("wmpPr", Sheet2!$A$2:$I$18, MATCH(U516, Sheet2!$A$1:$I$1, 0), FALSE)</f>
        <v>1.5</v>
      </c>
      <c r="AS516" s="4">
        <f>VLOOKUP("pcTh", Sheet2!$A$2:$I$18, MATCH(V516, Sheet2!$A$1:$I$1, 0), FALSE)</f>
        <v>0.78</v>
      </c>
      <c r="AT516" s="4">
        <f>VLOOKUP("pcPr", Sheet2!$A$2:$I$18, MATCH(W516, Sheet2!$A$1:$I$1, 0), FALSE)</f>
        <v>0.44</v>
      </c>
    </row>
    <row r="517" spans="1:46" ht="20.399999999999999" x14ac:dyDescent="0.2">
      <c r="A517" s="5"/>
      <c r="B517" s="5" t="s">
        <v>1612</v>
      </c>
      <c r="C517" s="5" t="s">
        <v>1613</v>
      </c>
      <c r="D517" s="5" t="s">
        <v>1614</v>
      </c>
      <c r="E517" s="5" t="s">
        <v>16</v>
      </c>
      <c r="F517" s="5"/>
      <c r="G517" s="5"/>
      <c r="H517" s="5"/>
      <c r="I517" s="5"/>
      <c r="J517" s="5"/>
      <c r="K517" s="5"/>
      <c r="L517" s="5"/>
      <c r="M517" s="5"/>
      <c r="N517" s="5"/>
      <c r="P517" s="5" t="s">
        <v>27</v>
      </c>
      <c r="Q517" s="5" t="s">
        <v>27</v>
      </c>
      <c r="R517" s="5" t="s">
        <v>26</v>
      </c>
      <c r="S517" s="5" t="s">
        <v>27</v>
      </c>
      <c r="T517" s="5" t="s">
        <v>28</v>
      </c>
      <c r="U517" s="5" t="s">
        <v>28</v>
      </c>
      <c r="V517" s="5" t="s">
        <v>29</v>
      </c>
      <c r="W517" s="5" t="s">
        <v>17</v>
      </c>
      <c r="X517" s="5" t="s">
        <v>1138</v>
      </c>
      <c r="Y517" s="4">
        <f t="shared" si="22"/>
        <v>0</v>
      </c>
      <c r="Z517" s="4">
        <f t="shared" si="23"/>
        <v>2.77</v>
      </c>
      <c r="AM517" s="4">
        <f>VLOOKUP("m2Th", Sheet2!$A$2:$I$18, MATCH(P517, Sheet2!$A$1:$I$1, 0), FALSE)</f>
        <v>0</v>
      </c>
      <c r="AN517" s="4">
        <f>VLOOKUP("chemTh", Sheet2!$A$2:$I$18, MATCH(Q517, Sheet2!$A$1:$I$1, 0), FALSE)</f>
        <v>0</v>
      </c>
      <c r="AO517" s="4">
        <f>VLOOKUP("chemPr", Sheet2!$A$2:$I$18, MATCH(R517, Sheet2!$A$1:$I$1, 0), FALSE)</f>
        <v>0.33</v>
      </c>
      <c r="AP517" s="4">
        <f>VLOOKUP("ppsTh", Sheet2!$A$2:$I$18, MATCH(S517, Sheet2!$A$1:$I$1, 0), FALSE)</f>
        <v>0</v>
      </c>
      <c r="AQ517" s="4">
        <f>VLOOKUP("ppsPr", Sheet2!$A$2:$I$18, MATCH(T517, Sheet2!$A$1:$I$1, 0), FALSE)</f>
        <v>0.39</v>
      </c>
      <c r="AR517" s="4">
        <f>VLOOKUP("wmpPr", Sheet2!$A$2:$I$18, MATCH(U517, Sheet2!$A$1:$I$1, 0), FALSE)</f>
        <v>1.17</v>
      </c>
      <c r="AS517" s="4">
        <f>VLOOKUP("pcTh", Sheet2!$A$2:$I$18, MATCH(V517, Sheet2!$A$1:$I$1, 0), FALSE)</f>
        <v>0.44</v>
      </c>
      <c r="AT517" s="4">
        <f>VLOOKUP("pcPr", Sheet2!$A$2:$I$18, MATCH(W517, Sheet2!$A$1:$I$1, 0), FALSE)</f>
        <v>0.44</v>
      </c>
    </row>
    <row r="518" spans="1:46" x14ac:dyDescent="0.2">
      <c r="A518" s="5"/>
      <c r="B518" s="5" t="s">
        <v>1615</v>
      </c>
      <c r="C518" s="5" t="s">
        <v>1616</v>
      </c>
      <c r="D518" s="5" t="s">
        <v>1617</v>
      </c>
      <c r="E518" s="5" t="s">
        <v>16</v>
      </c>
      <c r="F518" s="5"/>
      <c r="G518" s="5"/>
      <c r="H518" s="5"/>
      <c r="I518" s="5"/>
      <c r="J518" s="5"/>
      <c r="K518" s="5"/>
      <c r="L518" s="5"/>
      <c r="M518" s="5"/>
      <c r="N518" s="5"/>
      <c r="P518" s="5" t="s">
        <v>27</v>
      </c>
      <c r="Q518" s="5" t="s">
        <v>27</v>
      </c>
      <c r="R518" s="5" t="s">
        <v>28</v>
      </c>
      <c r="S518" s="5" t="s">
        <v>27</v>
      </c>
      <c r="T518" s="5" t="s">
        <v>45</v>
      </c>
      <c r="U518" s="5" t="s">
        <v>45</v>
      </c>
      <c r="V518" s="5" t="s">
        <v>45</v>
      </c>
      <c r="W518" s="5" t="s">
        <v>17</v>
      </c>
      <c r="X518" s="5" t="s">
        <v>1138</v>
      </c>
      <c r="Y518" s="4">
        <f t="shared" si="22"/>
        <v>0</v>
      </c>
      <c r="Z518" s="4">
        <f t="shared" si="23"/>
        <v>2.5</v>
      </c>
      <c r="AM518" s="4">
        <f>VLOOKUP("m2Th", Sheet2!$A$2:$I$18, MATCH(P518, Sheet2!$A$1:$I$1, 0), FALSE)</f>
        <v>0</v>
      </c>
      <c r="AN518" s="4">
        <f>VLOOKUP("chemTh", Sheet2!$A$2:$I$18, MATCH(Q518, Sheet2!$A$1:$I$1, 0), FALSE)</f>
        <v>0</v>
      </c>
      <c r="AO518" s="4">
        <f>VLOOKUP("chemPr", Sheet2!$A$2:$I$18, MATCH(R518, Sheet2!$A$1:$I$1, 0), FALSE)</f>
        <v>0.39</v>
      </c>
      <c r="AP518" s="4">
        <f>VLOOKUP("ppsTh", Sheet2!$A$2:$I$18, MATCH(S518, Sheet2!$A$1:$I$1, 0), FALSE)</f>
        <v>0</v>
      </c>
      <c r="AQ518" s="4">
        <f>VLOOKUP("ppsPr", Sheet2!$A$2:$I$18, MATCH(T518, Sheet2!$A$1:$I$1, 0), FALSE)</f>
        <v>0.28000000000000003</v>
      </c>
      <c r="AR518" s="4">
        <f>VLOOKUP("wmpPr", Sheet2!$A$2:$I$18, MATCH(U518, Sheet2!$A$1:$I$1, 0), FALSE)</f>
        <v>0.83</v>
      </c>
      <c r="AS518" s="4">
        <f>VLOOKUP("pcTh", Sheet2!$A$2:$I$18, MATCH(V518, Sheet2!$A$1:$I$1, 0), FALSE)</f>
        <v>0.56000000000000005</v>
      </c>
      <c r="AT518" s="4">
        <f>VLOOKUP("pcPr", Sheet2!$A$2:$I$18, MATCH(W518, Sheet2!$A$1:$I$1, 0), FALSE)</f>
        <v>0.44</v>
      </c>
    </row>
    <row r="519" spans="1:46" x14ac:dyDescent="0.2">
      <c r="A519" s="5"/>
      <c r="B519" s="5" t="s">
        <v>1618</v>
      </c>
      <c r="C519" s="5" t="s">
        <v>1619</v>
      </c>
      <c r="D519" s="5" t="s">
        <v>1620</v>
      </c>
      <c r="E519" s="5" t="s">
        <v>16</v>
      </c>
      <c r="F519" s="5"/>
      <c r="G519" s="5"/>
      <c r="H519" s="5"/>
      <c r="I519" s="5"/>
      <c r="J519" s="5"/>
      <c r="K519" s="5"/>
      <c r="L519" s="5"/>
      <c r="M519" s="5"/>
      <c r="N519" s="5"/>
      <c r="P519" s="5" t="s">
        <v>28</v>
      </c>
      <c r="Q519" s="5" t="s">
        <v>26</v>
      </c>
      <c r="R519" s="5" t="s">
        <v>17</v>
      </c>
      <c r="S519" s="5" t="s">
        <v>28</v>
      </c>
      <c r="T519" s="5" t="s">
        <v>17</v>
      </c>
      <c r="U519" s="5" t="s">
        <v>19</v>
      </c>
      <c r="V519" s="5" t="s">
        <v>26</v>
      </c>
      <c r="W519" s="5" t="s">
        <v>18</v>
      </c>
      <c r="X519" s="5" t="s">
        <v>1138</v>
      </c>
      <c r="Y519" s="4">
        <f t="shared" si="22"/>
        <v>0</v>
      </c>
      <c r="Z519" s="4">
        <f t="shared" si="23"/>
        <v>7.44</v>
      </c>
      <c r="AM519" s="4">
        <f>VLOOKUP("m2Th", Sheet2!$A$2:$I$18, MATCH(P519, Sheet2!$A$1:$I$1, 0), FALSE)</f>
        <v>1.56</v>
      </c>
      <c r="AN519" s="4">
        <f>VLOOKUP("chemTh", Sheet2!$A$2:$I$18, MATCH(Q519, Sheet2!$A$1:$I$1, 0), FALSE)</f>
        <v>1</v>
      </c>
      <c r="AO519" s="4">
        <f>VLOOKUP("chemPr", Sheet2!$A$2:$I$18, MATCH(R519, Sheet2!$A$1:$I$1, 0), FALSE)</f>
        <v>0.44</v>
      </c>
      <c r="AP519" s="4">
        <f>VLOOKUP("ppsTh", Sheet2!$A$2:$I$18, MATCH(S519, Sheet2!$A$1:$I$1, 0), FALSE)</f>
        <v>1.17</v>
      </c>
      <c r="AQ519" s="4">
        <f>VLOOKUP("ppsPr", Sheet2!$A$2:$I$18, MATCH(T519, Sheet2!$A$1:$I$1, 0), FALSE)</f>
        <v>0.44</v>
      </c>
      <c r="AR519" s="4">
        <f>VLOOKUP("wmpPr", Sheet2!$A$2:$I$18, MATCH(U519, Sheet2!$A$1:$I$1, 0), FALSE)</f>
        <v>1.66</v>
      </c>
      <c r="AS519" s="4">
        <f>VLOOKUP("pcTh", Sheet2!$A$2:$I$18, MATCH(V519, Sheet2!$A$1:$I$1, 0), FALSE)</f>
        <v>0.67</v>
      </c>
      <c r="AT519" s="4">
        <f>VLOOKUP("pcPr", Sheet2!$A$2:$I$18, MATCH(W519, Sheet2!$A$1:$I$1, 0), FALSE)</f>
        <v>0.5</v>
      </c>
    </row>
    <row r="520" spans="1:46" x14ac:dyDescent="0.2">
      <c r="A520" s="5"/>
      <c r="B520" s="5" t="s">
        <v>1621</v>
      </c>
      <c r="C520" s="5" t="s">
        <v>1622</v>
      </c>
      <c r="D520" s="5" t="s">
        <v>1623</v>
      </c>
      <c r="E520" s="5" t="s">
        <v>16</v>
      </c>
      <c r="F520" s="5"/>
      <c r="G520" s="5"/>
      <c r="H520" s="5"/>
      <c r="I520" s="5"/>
      <c r="J520" s="5"/>
      <c r="K520" s="5"/>
      <c r="L520" s="5"/>
      <c r="M520" s="5"/>
      <c r="N520" s="5"/>
      <c r="P520" s="5" t="s">
        <v>29</v>
      </c>
      <c r="Q520" s="5" t="s">
        <v>29</v>
      </c>
      <c r="R520" s="5" t="s">
        <v>17</v>
      </c>
      <c r="S520" s="5" t="s">
        <v>26</v>
      </c>
      <c r="T520" s="5" t="s">
        <v>17</v>
      </c>
      <c r="U520" s="5" t="s">
        <v>19</v>
      </c>
      <c r="V520" s="5" t="s">
        <v>26</v>
      </c>
      <c r="W520" s="5" t="s">
        <v>17</v>
      </c>
      <c r="X520" s="5" t="s">
        <v>1138</v>
      </c>
      <c r="Y520" s="4">
        <f t="shared" si="22"/>
        <v>0</v>
      </c>
      <c r="Z520" s="4">
        <f t="shared" si="23"/>
        <v>6.21</v>
      </c>
      <c r="AM520" s="4">
        <f>VLOOKUP("m2Th", Sheet2!$A$2:$I$18, MATCH(P520, Sheet2!$A$1:$I$1, 0), FALSE)</f>
        <v>0.89</v>
      </c>
      <c r="AN520" s="4">
        <f>VLOOKUP("chemTh", Sheet2!$A$2:$I$18, MATCH(Q520, Sheet2!$A$1:$I$1, 0), FALSE)</f>
        <v>0.67</v>
      </c>
      <c r="AO520" s="4">
        <f>VLOOKUP("chemPr", Sheet2!$A$2:$I$18, MATCH(R520, Sheet2!$A$1:$I$1, 0), FALSE)</f>
        <v>0.44</v>
      </c>
      <c r="AP520" s="4">
        <f>VLOOKUP("ppsTh", Sheet2!$A$2:$I$18, MATCH(S520, Sheet2!$A$1:$I$1, 0), FALSE)</f>
        <v>1</v>
      </c>
      <c r="AQ520" s="4">
        <f>VLOOKUP("ppsPr", Sheet2!$A$2:$I$18, MATCH(T520, Sheet2!$A$1:$I$1, 0), FALSE)</f>
        <v>0.44</v>
      </c>
      <c r="AR520" s="4">
        <f>VLOOKUP("wmpPr", Sheet2!$A$2:$I$18, MATCH(U520, Sheet2!$A$1:$I$1, 0), FALSE)</f>
        <v>1.66</v>
      </c>
      <c r="AS520" s="4">
        <f>VLOOKUP("pcTh", Sheet2!$A$2:$I$18, MATCH(V520, Sheet2!$A$1:$I$1, 0), FALSE)</f>
        <v>0.67</v>
      </c>
      <c r="AT520" s="4">
        <f>VLOOKUP("pcPr", Sheet2!$A$2:$I$18, MATCH(W520, Sheet2!$A$1:$I$1, 0), FALSE)</f>
        <v>0.44</v>
      </c>
    </row>
    <row r="521" spans="1:46" x14ac:dyDescent="0.2">
      <c r="A521" s="5"/>
      <c r="B521" s="5" t="s">
        <v>1624</v>
      </c>
      <c r="C521" s="5" t="s">
        <v>1625</v>
      </c>
      <c r="D521" s="5" t="s">
        <v>1626</v>
      </c>
      <c r="E521" s="5" t="s">
        <v>16</v>
      </c>
      <c r="F521" s="5"/>
      <c r="G521" s="5"/>
      <c r="H521" s="5"/>
      <c r="I521" s="5"/>
      <c r="J521" s="5"/>
      <c r="K521" s="5"/>
      <c r="L521" s="5"/>
      <c r="M521" s="5"/>
      <c r="N521" s="5"/>
      <c r="P521" s="5" t="s">
        <v>29</v>
      </c>
      <c r="Q521" s="5" t="s">
        <v>28</v>
      </c>
      <c r="R521" s="5" t="s">
        <v>17</v>
      </c>
      <c r="S521" s="5" t="s">
        <v>28</v>
      </c>
      <c r="T521" s="5" t="s">
        <v>17</v>
      </c>
      <c r="U521" s="5" t="s">
        <v>28</v>
      </c>
      <c r="V521" s="5" t="s">
        <v>28</v>
      </c>
      <c r="W521" s="5" t="s">
        <v>19</v>
      </c>
      <c r="X521" s="5" t="s">
        <v>1138</v>
      </c>
      <c r="Y521" s="4">
        <f t="shared" si="22"/>
        <v>0</v>
      </c>
      <c r="Z521" s="4">
        <f t="shared" si="23"/>
        <v>6.61</v>
      </c>
      <c r="AM521" s="4">
        <f>VLOOKUP("m2Th", Sheet2!$A$2:$I$18, MATCH(P521, Sheet2!$A$1:$I$1, 0), FALSE)</f>
        <v>0.89</v>
      </c>
      <c r="AN521" s="4">
        <f>VLOOKUP("chemTh", Sheet2!$A$2:$I$18, MATCH(Q521, Sheet2!$A$1:$I$1, 0), FALSE)</f>
        <v>1.17</v>
      </c>
      <c r="AO521" s="4">
        <f>VLOOKUP("chemPr", Sheet2!$A$2:$I$18, MATCH(R521, Sheet2!$A$1:$I$1, 0), FALSE)</f>
        <v>0.44</v>
      </c>
      <c r="AP521" s="4">
        <f>VLOOKUP("ppsTh", Sheet2!$A$2:$I$18, MATCH(S521, Sheet2!$A$1:$I$1, 0), FALSE)</f>
        <v>1.17</v>
      </c>
      <c r="AQ521" s="4">
        <f>VLOOKUP("ppsPr", Sheet2!$A$2:$I$18, MATCH(T521, Sheet2!$A$1:$I$1, 0), FALSE)</f>
        <v>0.44</v>
      </c>
      <c r="AR521" s="4">
        <f>VLOOKUP("wmpPr", Sheet2!$A$2:$I$18, MATCH(U521, Sheet2!$A$1:$I$1, 0), FALSE)</f>
        <v>1.17</v>
      </c>
      <c r="AS521" s="4">
        <f>VLOOKUP("pcTh", Sheet2!$A$2:$I$18, MATCH(V521, Sheet2!$A$1:$I$1, 0), FALSE)</f>
        <v>0.78</v>
      </c>
      <c r="AT521" s="4">
        <f>VLOOKUP("pcPr", Sheet2!$A$2:$I$18, MATCH(W521, Sheet2!$A$1:$I$1, 0), FALSE)</f>
        <v>0.55000000000000004</v>
      </c>
    </row>
    <row r="522" spans="1:46" x14ac:dyDescent="0.2">
      <c r="A522" s="5"/>
      <c r="B522" s="5" t="s">
        <v>1627</v>
      </c>
      <c r="C522" s="5" t="s">
        <v>1628</v>
      </c>
      <c r="D522" s="5" t="s">
        <v>1629</v>
      </c>
      <c r="E522" s="5" t="s">
        <v>16</v>
      </c>
      <c r="F522" s="5"/>
      <c r="G522" s="5"/>
      <c r="H522" s="5"/>
      <c r="I522" s="5"/>
      <c r="J522" s="5"/>
      <c r="K522" s="5"/>
      <c r="L522" s="5"/>
      <c r="M522" s="5"/>
      <c r="N522" s="5"/>
      <c r="P522" s="5" t="s">
        <v>28</v>
      </c>
      <c r="Q522" s="5" t="s">
        <v>28</v>
      </c>
      <c r="R522" s="5" t="s">
        <v>18</v>
      </c>
      <c r="S522" s="5" t="s">
        <v>17</v>
      </c>
      <c r="T522" s="5" t="s">
        <v>17</v>
      </c>
      <c r="U522" s="5" t="s">
        <v>18</v>
      </c>
      <c r="V522" s="5" t="s">
        <v>28</v>
      </c>
      <c r="W522" s="5" t="s">
        <v>26</v>
      </c>
      <c r="X522" s="5" t="s">
        <v>1138</v>
      </c>
      <c r="Y522" s="4">
        <f t="shared" si="22"/>
        <v>0</v>
      </c>
      <c r="Z522" s="4">
        <f t="shared" si="23"/>
        <v>7.6100000000000012</v>
      </c>
      <c r="AM522" s="4">
        <f>VLOOKUP("m2Th", Sheet2!$A$2:$I$18, MATCH(P522, Sheet2!$A$1:$I$1, 0), FALSE)</f>
        <v>1.56</v>
      </c>
      <c r="AN522" s="4">
        <f>VLOOKUP("chemTh", Sheet2!$A$2:$I$18, MATCH(Q522, Sheet2!$A$1:$I$1, 0), FALSE)</f>
        <v>1.17</v>
      </c>
      <c r="AO522" s="4">
        <f>VLOOKUP("chemPr", Sheet2!$A$2:$I$18, MATCH(R522, Sheet2!$A$1:$I$1, 0), FALSE)</f>
        <v>0.5</v>
      </c>
      <c r="AP522" s="4">
        <f>VLOOKUP("ppsTh", Sheet2!$A$2:$I$18, MATCH(S522, Sheet2!$A$1:$I$1, 0), FALSE)</f>
        <v>1.33</v>
      </c>
      <c r="AQ522" s="4">
        <f>VLOOKUP("ppsPr", Sheet2!$A$2:$I$18, MATCH(T522, Sheet2!$A$1:$I$1, 0), FALSE)</f>
        <v>0.44</v>
      </c>
      <c r="AR522" s="4">
        <f>VLOOKUP("wmpPr", Sheet2!$A$2:$I$18, MATCH(U522, Sheet2!$A$1:$I$1, 0), FALSE)</f>
        <v>1.5</v>
      </c>
      <c r="AS522" s="4">
        <f>VLOOKUP("pcTh", Sheet2!$A$2:$I$18, MATCH(V522, Sheet2!$A$1:$I$1, 0), FALSE)</f>
        <v>0.78</v>
      </c>
      <c r="AT522" s="4">
        <f>VLOOKUP("pcPr", Sheet2!$A$2:$I$18, MATCH(W522, Sheet2!$A$1:$I$1, 0), FALSE)</f>
        <v>0.33</v>
      </c>
    </row>
    <row r="523" spans="1:46" ht="20.399999999999999" x14ac:dyDescent="0.2">
      <c r="A523" s="5"/>
      <c r="B523" s="5" t="s">
        <v>1630</v>
      </c>
      <c r="C523" s="5" t="s">
        <v>1631</v>
      </c>
      <c r="D523" s="5" t="s">
        <v>1632</v>
      </c>
      <c r="E523" s="5" t="s">
        <v>16</v>
      </c>
      <c r="F523" s="5"/>
      <c r="G523" s="5"/>
      <c r="H523" s="5"/>
      <c r="I523" s="5"/>
      <c r="J523" s="5"/>
      <c r="K523" s="5"/>
      <c r="L523" s="5"/>
      <c r="M523" s="5"/>
      <c r="N523" s="5"/>
      <c r="P523" s="5" t="s">
        <v>27</v>
      </c>
      <c r="Q523" s="5" t="s">
        <v>27</v>
      </c>
      <c r="R523" s="5" t="s">
        <v>28</v>
      </c>
      <c r="S523" s="5" t="s">
        <v>45</v>
      </c>
      <c r="T523" s="5" t="s">
        <v>17</v>
      </c>
      <c r="U523" s="5" t="s">
        <v>17</v>
      </c>
      <c r="V523" s="5" t="s">
        <v>45</v>
      </c>
      <c r="W523" s="5" t="s">
        <v>26</v>
      </c>
      <c r="X523" s="5" t="s">
        <v>1138</v>
      </c>
      <c r="Y523" s="4">
        <f t="shared" si="22"/>
        <v>0</v>
      </c>
      <c r="Z523" s="4">
        <f t="shared" si="23"/>
        <v>3.8800000000000003</v>
      </c>
      <c r="AM523" s="4">
        <f>VLOOKUP("m2Th", Sheet2!$A$2:$I$18, MATCH(P523, Sheet2!$A$1:$I$1, 0), FALSE)</f>
        <v>0</v>
      </c>
      <c r="AN523" s="4">
        <f>VLOOKUP("chemTh", Sheet2!$A$2:$I$18, MATCH(Q523, Sheet2!$A$1:$I$1, 0), FALSE)</f>
        <v>0</v>
      </c>
      <c r="AO523" s="4">
        <f>VLOOKUP("chemPr", Sheet2!$A$2:$I$18, MATCH(R523, Sheet2!$A$1:$I$1, 0), FALSE)</f>
        <v>0.39</v>
      </c>
      <c r="AP523" s="4">
        <f>VLOOKUP("ppsTh", Sheet2!$A$2:$I$18, MATCH(S523, Sheet2!$A$1:$I$1, 0), FALSE)</f>
        <v>0.83</v>
      </c>
      <c r="AQ523" s="4">
        <f>VLOOKUP("ppsPr", Sheet2!$A$2:$I$18, MATCH(T523, Sheet2!$A$1:$I$1, 0), FALSE)</f>
        <v>0.44</v>
      </c>
      <c r="AR523" s="4">
        <f>VLOOKUP("wmpPr", Sheet2!$A$2:$I$18, MATCH(U523, Sheet2!$A$1:$I$1, 0), FALSE)</f>
        <v>1.33</v>
      </c>
      <c r="AS523" s="4">
        <f>VLOOKUP("pcTh", Sheet2!$A$2:$I$18, MATCH(V523, Sheet2!$A$1:$I$1, 0), FALSE)</f>
        <v>0.56000000000000005</v>
      </c>
      <c r="AT523" s="4">
        <f>VLOOKUP("pcPr", Sheet2!$A$2:$I$18, MATCH(W523, Sheet2!$A$1:$I$1, 0), FALSE)</f>
        <v>0.33</v>
      </c>
    </row>
    <row r="524" spans="1:46" x14ac:dyDescent="0.2">
      <c r="A524" s="5"/>
      <c r="B524" s="5" t="s">
        <v>1633</v>
      </c>
      <c r="C524" s="5" t="s">
        <v>1634</v>
      </c>
      <c r="D524" s="5" t="s">
        <v>1635</v>
      </c>
      <c r="E524" s="5" t="s">
        <v>16</v>
      </c>
      <c r="F524" s="5"/>
      <c r="G524" s="5"/>
      <c r="H524" s="5"/>
      <c r="I524" s="5"/>
      <c r="J524" s="5"/>
      <c r="K524" s="5"/>
      <c r="L524" s="5"/>
      <c r="M524" s="5"/>
      <c r="N524" s="5"/>
      <c r="P524" s="5" t="s">
        <v>45</v>
      </c>
      <c r="Q524" s="5" t="s">
        <v>27</v>
      </c>
      <c r="R524" s="5" t="s">
        <v>28</v>
      </c>
      <c r="S524" s="5" t="s">
        <v>29</v>
      </c>
      <c r="T524" s="5" t="s">
        <v>17</v>
      </c>
      <c r="U524" s="5" t="s">
        <v>18</v>
      </c>
      <c r="V524" s="5" t="s">
        <v>27</v>
      </c>
      <c r="W524" s="5" t="s">
        <v>28</v>
      </c>
      <c r="X524" s="5" t="s">
        <v>1138</v>
      </c>
      <c r="Y524" s="4">
        <f t="shared" si="22"/>
        <v>0</v>
      </c>
      <c r="Z524" s="4">
        <f t="shared" si="23"/>
        <v>4.4999999999999991</v>
      </c>
      <c r="AM524" s="4">
        <f>VLOOKUP("m2Th", Sheet2!$A$2:$I$18, MATCH(P524, Sheet2!$A$1:$I$1, 0), FALSE)</f>
        <v>1.1100000000000001</v>
      </c>
      <c r="AN524" s="4">
        <f>VLOOKUP("chemTh", Sheet2!$A$2:$I$18, MATCH(Q524, Sheet2!$A$1:$I$1, 0), FALSE)</f>
        <v>0</v>
      </c>
      <c r="AO524" s="4">
        <f>VLOOKUP("chemPr", Sheet2!$A$2:$I$18, MATCH(R524, Sheet2!$A$1:$I$1, 0), FALSE)</f>
        <v>0.39</v>
      </c>
      <c r="AP524" s="4">
        <f>VLOOKUP("ppsTh", Sheet2!$A$2:$I$18, MATCH(S524, Sheet2!$A$1:$I$1, 0), FALSE)</f>
        <v>0.67</v>
      </c>
      <c r="AQ524" s="4">
        <f>VLOOKUP("ppsPr", Sheet2!$A$2:$I$18, MATCH(T524, Sheet2!$A$1:$I$1, 0), FALSE)</f>
        <v>0.44</v>
      </c>
      <c r="AR524" s="4">
        <f>VLOOKUP("wmpPr", Sheet2!$A$2:$I$18, MATCH(U524, Sheet2!$A$1:$I$1, 0), FALSE)</f>
        <v>1.5</v>
      </c>
      <c r="AS524" s="4">
        <f>VLOOKUP("pcTh", Sheet2!$A$2:$I$18, MATCH(V524, Sheet2!$A$1:$I$1, 0), FALSE)</f>
        <v>0</v>
      </c>
      <c r="AT524" s="4">
        <f>VLOOKUP("pcPr", Sheet2!$A$2:$I$18, MATCH(W524, Sheet2!$A$1:$I$1, 0), FALSE)</f>
        <v>0.39</v>
      </c>
    </row>
    <row r="525" spans="1:46" x14ac:dyDescent="0.2">
      <c r="A525" s="5"/>
      <c r="B525" s="5" t="s">
        <v>1636</v>
      </c>
      <c r="C525" s="5" t="s">
        <v>1637</v>
      </c>
      <c r="D525" s="5" t="s">
        <v>1638</v>
      </c>
      <c r="E525" s="5" t="s">
        <v>16</v>
      </c>
      <c r="F525" s="5"/>
      <c r="G525" s="5"/>
      <c r="H525" s="5"/>
      <c r="I525" s="5"/>
      <c r="J525" s="5"/>
      <c r="K525" s="5"/>
      <c r="L525" s="5"/>
      <c r="M525" s="5"/>
      <c r="N525" s="5"/>
      <c r="P525" s="5" t="s">
        <v>26</v>
      </c>
      <c r="Q525" s="5" t="s">
        <v>17</v>
      </c>
      <c r="R525" s="5" t="s">
        <v>17</v>
      </c>
      <c r="S525" s="5" t="s">
        <v>28</v>
      </c>
      <c r="T525" s="5" t="s">
        <v>17</v>
      </c>
      <c r="U525" s="5" t="s">
        <v>17</v>
      </c>
      <c r="V525" s="5" t="s">
        <v>26</v>
      </c>
      <c r="W525" s="5" t="s">
        <v>17</v>
      </c>
      <c r="X525" s="5" t="s">
        <v>1138</v>
      </c>
      <c r="Y525" s="4">
        <f t="shared" si="22"/>
        <v>0</v>
      </c>
      <c r="Z525" s="4">
        <f t="shared" si="23"/>
        <v>7.15</v>
      </c>
      <c r="AM525" s="4">
        <f>VLOOKUP("m2Th", Sheet2!$A$2:$I$18, MATCH(P525, Sheet2!$A$1:$I$1, 0), FALSE)</f>
        <v>1.33</v>
      </c>
      <c r="AN525" s="4">
        <f>VLOOKUP("chemTh", Sheet2!$A$2:$I$18, MATCH(Q525, Sheet2!$A$1:$I$1, 0), FALSE)</f>
        <v>1.33</v>
      </c>
      <c r="AO525" s="4">
        <f>VLOOKUP("chemPr", Sheet2!$A$2:$I$18, MATCH(R525, Sheet2!$A$1:$I$1, 0), FALSE)</f>
        <v>0.44</v>
      </c>
      <c r="AP525" s="4">
        <f>VLOOKUP("ppsTh", Sheet2!$A$2:$I$18, MATCH(S525, Sheet2!$A$1:$I$1, 0), FALSE)</f>
        <v>1.17</v>
      </c>
      <c r="AQ525" s="4">
        <f>VLOOKUP("ppsPr", Sheet2!$A$2:$I$18, MATCH(T525, Sheet2!$A$1:$I$1, 0), FALSE)</f>
        <v>0.44</v>
      </c>
      <c r="AR525" s="4">
        <f>VLOOKUP("wmpPr", Sheet2!$A$2:$I$18, MATCH(U525, Sheet2!$A$1:$I$1, 0), FALSE)</f>
        <v>1.33</v>
      </c>
      <c r="AS525" s="4">
        <f>VLOOKUP("pcTh", Sheet2!$A$2:$I$18, MATCH(V525, Sheet2!$A$1:$I$1, 0), FALSE)</f>
        <v>0.67</v>
      </c>
      <c r="AT525" s="4">
        <f>VLOOKUP("pcPr", Sheet2!$A$2:$I$18, MATCH(W525, Sheet2!$A$1:$I$1, 0), FALSE)</f>
        <v>0.44</v>
      </c>
    </row>
    <row r="526" spans="1:46" x14ac:dyDescent="0.2">
      <c r="A526" s="5"/>
      <c r="B526" s="5" t="s">
        <v>1639</v>
      </c>
      <c r="C526" s="5" t="s">
        <v>1640</v>
      </c>
      <c r="D526" s="5" t="s">
        <v>1641</v>
      </c>
      <c r="E526" s="5" t="s">
        <v>16</v>
      </c>
      <c r="F526" s="5"/>
      <c r="G526" s="5"/>
      <c r="H526" s="5"/>
      <c r="I526" s="5"/>
      <c r="J526" s="5"/>
      <c r="K526" s="5"/>
      <c r="L526" s="5"/>
      <c r="M526" s="5"/>
      <c r="N526" s="5"/>
      <c r="P526" s="5" t="s">
        <v>27</v>
      </c>
      <c r="Q526" s="5" t="s">
        <v>45</v>
      </c>
      <c r="R526" s="5" t="s">
        <v>28</v>
      </c>
      <c r="S526" s="5" t="s">
        <v>26</v>
      </c>
      <c r="T526" s="5" t="s">
        <v>1145</v>
      </c>
      <c r="U526" s="5" t="s">
        <v>17</v>
      </c>
      <c r="V526" s="5" t="s">
        <v>26</v>
      </c>
      <c r="W526" s="5" t="s">
        <v>19</v>
      </c>
      <c r="X526" s="5" t="s">
        <v>1138</v>
      </c>
      <c r="Y526" s="4">
        <f t="shared" si="22"/>
        <v>0</v>
      </c>
      <c r="Z526" s="4" t="e">
        <f t="shared" si="23"/>
        <v>#N/A</v>
      </c>
      <c r="AM526" s="4">
        <f>VLOOKUP("m2Th", Sheet2!$A$2:$I$18, MATCH(P526, Sheet2!$A$1:$I$1, 0), FALSE)</f>
        <v>0</v>
      </c>
      <c r="AN526" s="4">
        <f>VLOOKUP("chemTh", Sheet2!$A$2:$I$18, MATCH(Q526, Sheet2!$A$1:$I$1, 0), FALSE)</f>
        <v>0.83</v>
      </c>
      <c r="AO526" s="4">
        <f>VLOOKUP("chemPr", Sheet2!$A$2:$I$18, MATCH(R526, Sheet2!$A$1:$I$1, 0), FALSE)</f>
        <v>0.39</v>
      </c>
      <c r="AP526" s="4">
        <f>VLOOKUP("ppsTh", Sheet2!$A$2:$I$18, MATCH(S526, Sheet2!$A$1:$I$1, 0), FALSE)</f>
        <v>1</v>
      </c>
      <c r="AQ526" s="4" t="e">
        <f>VLOOKUP("ppsPr", Sheet2!$A$2:$I$18, MATCH(T526, Sheet2!$A$1:$I$1, 0), FALSE)</f>
        <v>#N/A</v>
      </c>
      <c r="AR526" s="4">
        <f>VLOOKUP("wmpPr", Sheet2!$A$2:$I$18, MATCH(U526, Sheet2!$A$1:$I$1, 0), FALSE)</f>
        <v>1.33</v>
      </c>
      <c r="AS526" s="4">
        <f>VLOOKUP("pcTh", Sheet2!$A$2:$I$18, MATCH(V526, Sheet2!$A$1:$I$1, 0), FALSE)</f>
        <v>0.67</v>
      </c>
      <c r="AT526" s="4">
        <f>VLOOKUP("pcPr", Sheet2!$A$2:$I$18, MATCH(W526, Sheet2!$A$1:$I$1, 0), FALSE)</f>
        <v>0.55000000000000004</v>
      </c>
    </row>
    <row r="527" spans="1:46" x14ac:dyDescent="0.2">
      <c r="A527" s="5"/>
      <c r="B527" s="5" t="s">
        <v>1642</v>
      </c>
      <c r="C527" s="5" t="s">
        <v>1643</v>
      </c>
      <c r="D527" s="5" t="s">
        <v>1644</v>
      </c>
      <c r="E527" s="5" t="s">
        <v>16</v>
      </c>
      <c r="F527" s="5"/>
      <c r="G527" s="5"/>
      <c r="H527" s="5"/>
      <c r="I527" s="5"/>
      <c r="J527" s="5"/>
      <c r="K527" s="5"/>
      <c r="L527" s="5"/>
      <c r="M527" s="5"/>
      <c r="N527" s="5"/>
      <c r="P527" s="5" t="s">
        <v>27</v>
      </c>
      <c r="Q527" s="5" t="s">
        <v>29</v>
      </c>
      <c r="R527" s="5" t="s">
        <v>17</v>
      </c>
      <c r="S527" s="5" t="s">
        <v>27</v>
      </c>
      <c r="T527" s="5" t="s">
        <v>17</v>
      </c>
      <c r="U527" s="5" t="s">
        <v>18</v>
      </c>
      <c r="V527" s="5" t="s">
        <v>26</v>
      </c>
      <c r="W527" s="5" t="s">
        <v>18</v>
      </c>
      <c r="X527" s="5" t="s">
        <v>1138</v>
      </c>
      <c r="Y527" s="4">
        <f t="shared" si="22"/>
        <v>0</v>
      </c>
      <c r="Z527" s="4">
        <f t="shared" si="23"/>
        <v>4.22</v>
      </c>
      <c r="AM527" s="4">
        <f>VLOOKUP("m2Th", Sheet2!$A$2:$I$18, MATCH(P527, Sheet2!$A$1:$I$1, 0), FALSE)</f>
        <v>0</v>
      </c>
      <c r="AN527" s="4">
        <f>VLOOKUP("chemTh", Sheet2!$A$2:$I$18, MATCH(Q527, Sheet2!$A$1:$I$1, 0), FALSE)</f>
        <v>0.67</v>
      </c>
      <c r="AO527" s="4">
        <f>VLOOKUP("chemPr", Sheet2!$A$2:$I$18, MATCH(R527, Sheet2!$A$1:$I$1, 0), FALSE)</f>
        <v>0.44</v>
      </c>
      <c r="AP527" s="4">
        <f>VLOOKUP("ppsTh", Sheet2!$A$2:$I$18, MATCH(S527, Sheet2!$A$1:$I$1, 0), FALSE)</f>
        <v>0</v>
      </c>
      <c r="AQ527" s="4">
        <f>VLOOKUP("ppsPr", Sheet2!$A$2:$I$18, MATCH(T527, Sheet2!$A$1:$I$1, 0), FALSE)</f>
        <v>0.44</v>
      </c>
      <c r="AR527" s="4">
        <f>VLOOKUP("wmpPr", Sheet2!$A$2:$I$18, MATCH(U527, Sheet2!$A$1:$I$1, 0), FALSE)</f>
        <v>1.5</v>
      </c>
      <c r="AS527" s="4">
        <f>VLOOKUP("pcTh", Sheet2!$A$2:$I$18, MATCH(V527, Sheet2!$A$1:$I$1, 0), FALSE)</f>
        <v>0.67</v>
      </c>
      <c r="AT527" s="4">
        <f>VLOOKUP("pcPr", Sheet2!$A$2:$I$18, MATCH(W527, Sheet2!$A$1:$I$1, 0), FALSE)</f>
        <v>0.5</v>
      </c>
    </row>
    <row r="528" spans="1:46" x14ac:dyDescent="0.2">
      <c r="A528" s="5"/>
      <c r="B528" s="5" t="s">
        <v>1645</v>
      </c>
      <c r="C528" s="5" t="s">
        <v>1646</v>
      </c>
      <c r="D528" s="5" t="s">
        <v>1647</v>
      </c>
      <c r="E528" s="5" t="s">
        <v>16</v>
      </c>
      <c r="F528" s="5"/>
      <c r="G528" s="5"/>
      <c r="H528" s="5"/>
      <c r="I528" s="5"/>
      <c r="J528" s="5"/>
      <c r="K528" s="5"/>
      <c r="L528" s="5"/>
      <c r="M528" s="5"/>
      <c r="N528" s="5"/>
      <c r="P528" s="5" t="s">
        <v>17</v>
      </c>
      <c r="Q528" s="5" t="s">
        <v>28</v>
      </c>
      <c r="R528" s="5" t="s">
        <v>17</v>
      </c>
      <c r="S528" s="5" t="s">
        <v>28</v>
      </c>
      <c r="T528" s="5" t="s">
        <v>18</v>
      </c>
      <c r="U528" s="5" t="s">
        <v>19</v>
      </c>
      <c r="V528" s="5" t="s">
        <v>28</v>
      </c>
      <c r="W528" s="5" t="s">
        <v>18</v>
      </c>
      <c r="X528" s="5" t="s">
        <v>1138</v>
      </c>
      <c r="Y528" s="4">
        <f t="shared" si="22"/>
        <v>0</v>
      </c>
      <c r="Z528" s="4">
        <f t="shared" si="23"/>
        <v>8</v>
      </c>
      <c r="AM528" s="4">
        <f>VLOOKUP("m2Th", Sheet2!$A$2:$I$18, MATCH(P528, Sheet2!$A$1:$I$1, 0), FALSE)</f>
        <v>1.78</v>
      </c>
      <c r="AN528" s="4">
        <f>VLOOKUP("chemTh", Sheet2!$A$2:$I$18, MATCH(Q528, Sheet2!$A$1:$I$1, 0), FALSE)</f>
        <v>1.17</v>
      </c>
      <c r="AO528" s="4">
        <f>VLOOKUP("chemPr", Sheet2!$A$2:$I$18, MATCH(R528, Sheet2!$A$1:$I$1, 0), FALSE)</f>
        <v>0.44</v>
      </c>
      <c r="AP528" s="4">
        <f>VLOOKUP("ppsTh", Sheet2!$A$2:$I$18, MATCH(S528, Sheet2!$A$1:$I$1, 0), FALSE)</f>
        <v>1.17</v>
      </c>
      <c r="AQ528" s="4">
        <f>VLOOKUP("ppsPr", Sheet2!$A$2:$I$18, MATCH(T528, Sheet2!$A$1:$I$1, 0), FALSE)</f>
        <v>0.5</v>
      </c>
      <c r="AR528" s="4">
        <f>VLOOKUP("wmpPr", Sheet2!$A$2:$I$18, MATCH(U528, Sheet2!$A$1:$I$1, 0), FALSE)</f>
        <v>1.66</v>
      </c>
      <c r="AS528" s="4">
        <f>VLOOKUP("pcTh", Sheet2!$A$2:$I$18, MATCH(V528, Sheet2!$A$1:$I$1, 0), FALSE)</f>
        <v>0.78</v>
      </c>
      <c r="AT528" s="4">
        <f>VLOOKUP("pcPr", Sheet2!$A$2:$I$18, MATCH(W528, Sheet2!$A$1:$I$1, 0), FALSE)</f>
        <v>0.5</v>
      </c>
    </row>
    <row r="529" spans="1:46" x14ac:dyDescent="0.2">
      <c r="A529" s="5"/>
      <c r="B529" s="5" t="s">
        <v>1648</v>
      </c>
      <c r="C529" s="5" t="s">
        <v>1649</v>
      </c>
      <c r="D529" s="5" t="s">
        <v>1650</v>
      </c>
      <c r="E529" s="5" t="s">
        <v>16</v>
      </c>
      <c r="F529" s="5"/>
      <c r="G529" s="5"/>
      <c r="H529" s="5"/>
      <c r="I529" s="5"/>
      <c r="J529" s="5"/>
      <c r="K529" s="5"/>
      <c r="L529" s="5"/>
      <c r="M529" s="5"/>
      <c r="N529" s="5"/>
      <c r="P529" s="5" t="s">
        <v>26</v>
      </c>
      <c r="Q529" s="5" t="s">
        <v>29</v>
      </c>
      <c r="R529" s="5" t="s">
        <v>17</v>
      </c>
      <c r="S529" s="5" t="s">
        <v>26</v>
      </c>
      <c r="T529" s="5" t="s">
        <v>28</v>
      </c>
      <c r="U529" s="5" t="s">
        <v>17</v>
      </c>
      <c r="V529" s="5" t="s">
        <v>26</v>
      </c>
      <c r="W529" s="5" t="s">
        <v>17</v>
      </c>
      <c r="X529" s="5" t="s">
        <v>1138</v>
      </c>
      <c r="Y529" s="4">
        <f t="shared" si="22"/>
        <v>0</v>
      </c>
      <c r="Z529" s="4">
        <f t="shared" si="23"/>
        <v>6.2700000000000005</v>
      </c>
      <c r="AM529" s="4">
        <f>VLOOKUP("m2Th", Sheet2!$A$2:$I$18, MATCH(P529, Sheet2!$A$1:$I$1, 0), FALSE)</f>
        <v>1.33</v>
      </c>
      <c r="AN529" s="4">
        <f>VLOOKUP("chemTh", Sheet2!$A$2:$I$18, MATCH(Q529, Sheet2!$A$1:$I$1, 0), FALSE)</f>
        <v>0.67</v>
      </c>
      <c r="AO529" s="4">
        <f>VLOOKUP("chemPr", Sheet2!$A$2:$I$18, MATCH(R529, Sheet2!$A$1:$I$1, 0), FALSE)</f>
        <v>0.44</v>
      </c>
      <c r="AP529" s="4">
        <f>VLOOKUP("ppsTh", Sheet2!$A$2:$I$18, MATCH(S529, Sheet2!$A$1:$I$1, 0), FALSE)</f>
        <v>1</v>
      </c>
      <c r="AQ529" s="4">
        <f>VLOOKUP("ppsPr", Sheet2!$A$2:$I$18, MATCH(T529, Sheet2!$A$1:$I$1, 0), FALSE)</f>
        <v>0.39</v>
      </c>
      <c r="AR529" s="4">
        <f>VLOOKUP("wmpPr", Sheet2!$A$2:$I$18, MATCH(U529, Sheet2!$A$1:$I$1, 0), FALSE)</f>
        <v>1.33</v>
      </c>
      <c r="AS529" s="4">
        <f>VLOOKUP("pcTh", Sheet2!$A$2:$I$18, MATCH(V529, Sheet2!$A$1:$I$1, 0), FALSE)</f>
        <v>0.67</v>
      </c>
      <c r="AT529" s="4">
        <f>VLOOKUP("pcPr", Sheet2!$A$2:$I$18, MATCH(W529, Sheet2!$A$1:$I$1, 0), FALSE)</f>
        <v>0.44</v>
      </c>
    </row>
    <row r="530" spans="1:46" x14ac:dyDescent="0.2">
      <c r="A530" s="5"/>
      <c r="B530" s="5" t="s">
        <v>1651</v>
      </c>
      <c r="C530" s="5" t="s">
        <v>1652</v>
      </c>
      <c r="D530" s="5" t="s">
        <v>1653</v>
      </c>
      <c r="E530" s="5" t="s">
        <v>16</v>
      </c>
      <c r="F530" s="5"/>
      <c r="G530" s="5"/>
      <c r="H530" s="5"/>
      <c r="I530" s="5"/>
      <c r="J530" s="5"/>
      <c r="K530" s="5"/>
      <c r="L530" s="5"/>
      <c r="M530" s="5"/>
      <c r="N530" s="5"/>
      <c r="P530" s="5" t="s">
        <v>26</v>
      </c>
      <c r="Q530" s="5" t="s">
        <v>29</v>
      </c>
      <c r="R530" s="5" t="s">
        <v>28</v>
      </c>
      <c r="S530" s="5" t="s">
        <v>26</v>
      </c>
      <c r="T530" s="5" t="s">
        <v>18</v>
      </c>
      <c r="U530" s="5" t="s">
        <v>17</v>
      </c>
      <c r="V530" s="5" t="s">
        <v>28</v>
      </c>
      <c r="W530" s="5" t="s">
        <v>18</v>
      </c>
      <c r="X530" s="5" t="s">
        <v>1138</v>
      </c>
      <c r="Y530" s="4">
        <f t="shared" si="22"/>
        <v>0</v>
      </c>
      <c r="Z530" s="4">
        <f t="shared" si="23"/>
        <v>6.5000000000000009</v>
      </c>
      <c r="AM530" s="4">
        <f>VLOOKUP("m2Th", Sheet2!$A$2:$I$18, MATCH(P530, Sheet2!$A$1:$I$1, 0), FALSE)</f>
        <v>1.33</v>
      </c>
      <c r="AN530" s="4">
        <f>VLOOKUP("chemTh", Sheet2!$A$2:$I$18, MATCH(Q530, Sheet2!$A$1:$I$1, 0), FALSE)</f>
        <v>0.67</v>
      </c>
      <c r="AO530" s="4">
        <f>VLOOKUP("chemPr", Sheet2!$A$2:$I$18, MATCH(R530, Sheet2!$A$1:$I$1, 0), FALSE)</f>
        <v>0.39</v>
      </c>
      <c r="AP530" s="4">
        <f>VLOOKUP("ppsTh", Sheet2!$A$2:$I$18, MATCH(S530, Sheet2!$A$1:$I$1, 0), FALSE)</f>
        <v>1</v>
      </c>
      <c r="AQ530" s="4">
        <f>VLOOKUP("ppsPr", Sheet2!$A$2:$I$18, MATCH(T530, Sheet2!$A$1:$I$1, 0), FALSE)</f>
        <v>0.5</v>
      </c>
      <c r="AR530" s="4">
        <f>VLOOKUP("wmpPr", Sheet2!$A$2:$I$18, MATCH(U530, Sheet2!$A$1:$I$1, 0), FALSE)</f>
        <v>1.33</v>
      </c>
      <c r="AS530" s="4">
        <f>VLOOKUP("pcTh", Sheet2!$A$2:$I$18, MATCH(V530, Sheet2!$A$1:$I$1, 0), FALSE)</f>
        <v>0.78</v>
      </c>
      <c r="AT530" s="4">
        <f>VLOOKUP("pcPr", Sheet2!$A$2:$I$18, MATCH(W530, Sheet2!$A$1:$I$1, 0), FALSE)</f>
        <v>0.5</v>
      </c>
    </row>
    <row r="531" spans="1:46" x14ac:dyDescent="0.2">
      <c r="A531" s="5"/>
      <c r="B531" s="5" t="s">
        <v>1654</v>
      </c>
      <c r="C531" s="5" t="s">
        <v>1655</v>
      </c>
      <c r="D531" s="5" t="s">
        <v>1656</v>
      </c>
      <c r="E531" s="5" t="s">
        <v>16</v>
      </c>
      <c r="F531" s="5"/>
      <c r="G531" s="5"/>
      <c r="H531" s="5"/>
      <c r="I531" s="5"/>
      <c r="J531" s="5"/>
      <c r="K531" s="5"/>
      <c r="L531" s="5"/>
      <c r="M531" s="5"/>
      <c r="N531" s="5"/>
      <c r="P531" s="5" t="s">
        <v>27</v>
      </c>
      <c r="Q531" s="5" t="s">
        <v>27</v>
      </c>
      <c r="R531" s="5" t="s">
        <v>28</v>
      </c>
      <c r="S531" s="5" t="s">
        <v>27</v>
      </c>
      <c r="T531" s="5" t="s">
        <v>17</v>
      </c>
      <c r="U531" s="5" t="s">
        <v>19</v>
      </c>
      <c r="V531" s="5" t="s">
        <v>29</v>
      </c>
      <c r="W531" s="5" t="s">
        <v>26</v>
      </c>
      <c r="X531" s="5" t="s">
        <v>1138</v>
      </c>
      <c r="Y531" s="4">
        <f t="shared" si="22"/>
        <v>0</v>
      </c>
      <c r="Z531" s="4">
        <f t="shared" si="23"/>
        <v>3.2600000000000002</v>
      </c>
      <c r="AM531" s="4">
        <f>VLOOKUP("m2Th", Sheet2!$A$2:$I$18, MATCH(P531, Sheet2!$A$1:$I$1, 0), FALSE)</f>
        <v>0</v>
      </c>
      <c r="AN531" s="4">
        <f>VLOOKUP("chemTh", Sheet2!$A$2:$I$18, MATCH(Q531, Sheet2!$A$1:$I$1, 0), FALSE)</f>
        <v>0</v>
      </c>
      <c r="AO531" s="4">
        <f>VLOOKUP("chemPr", Sheet2!$A$2:$I$18, MATCH(R531, Sheet2!$A$1:$I$1, 0), FALSE)</f>
        <v>0.39</v>
      </c>
      <c r="AP531" s="4">
        <f>VLOOKUP("ppsTh", Sheet2!$A$2:$I$18, MATCH(S531, Sheet2!$A$1:$I$1, 0), FALSE)</f>
        <v>0</v>
      </c>
      <c r="AQ531" s="4">
        <f>VLOOKUP("ppsPr", Sheet2!$A$2:$I$18, MATCH(T531, Sheet2!$A$1:$I$1, 0), FALSE)</f>
        <v>0.44</v>
      </c>
      <c r="AR531" s="4">
        <f>VLOOKUP("wmpPr", Sheet2!$A$2:$I$18, MATCH(U531, Sheet2!$A$1:$I$1, 0), FALSE)</f>
        <v>1.66</v>
      </c>
      <c r="AS531" s="4">
        <f>VLOOKUP("pcTh", Sheet2!$A$2:$I$18, MATCH(V531, Sheet2!$A$1:$I$1, 0), FALSE)</f>
        <v>0.44</v>
      </c>
      <c r="AT531" s="4">
        <f>VLOOKUP("pcPr", Sheet2!$A$2:$I$18, MATCH(W531, Sheet2!$A$1:$I$1, 0), FALSE)</f>
        <v>0.33</v>
      </c>
    </row>
    <row r="532" spans="1:46" x14ac:dyDescent="0.2">
      <c r="A532" s="5"/>
      <c r="B532" s="5" t="s">
        <v>1657</v>
      </c>
      <c r="C532" s="5" t="s">
        <v>1658</v>
      </c>
      <c r="D532" s="5" t="s">
        <v>1659</v>
      </c>
      <c r="E532" s="5" t="s">
        <v>16</v>
      </c>
      <c r="F532" s="5"/>
      <c r="G532" s="5"/>
      <c r="H532" s="5"/>
      <c r="I532" s="5"/>
      <c r="J532" s="5"/>
      <c r="K532" s="5"/>
      <c r="L532" s="5"/>
      <c r="M532" s="5"/>
      <c r="N532" s="5"/>
      <c r="P532" s="5" t="s">
        <v>26</v>
      </c>
      <c r="Q532" s="5" t="s">
        <v>45</v>
      </c>
      <c r="R532" s="5" t="s">
        <v>17</v>
      </c>
      <c r="S532" s="5" t="s">
        <v>26</v>
      </c>
      <c r="T532" s="5" t="s">
        <v>17</v>
      </c>
      <c r="U532" s="5" t="s">
        <v>19</v>
      </c>
      <c r="V532" s="5" t="s">
        <v>45</v>
      </c>
      <c r="W532" s="5" t="s">
        <v>17</v>
      </c>
      <c r="X532" s="5" t="s">
        <v>1138</v>
      </c>
      <c r="Y532" s="4">
        <f t="shared" si="22"/>
        <v>0</v>
      </c>
      <c r="Z532" s="4">
        <f t="shared" si="23"/>
        <v>6.7</v>
      </c>
      <c r="AM532" s="4">
        <f>VLOOKUP("m2Th", Sheet2!$A$2:$I$18, MATCH(P532, Sheet2!$A$1:$I$1, 0), FALSE)</f>
        <v>1.33</v>
      </c>
      <c r="AN532" s="4">
        <f>VLOOKUP("chemTh", Sheet2!$A$2:$I$18, MATCH(Q532, Sheet2!$A$1:$I$1, 0), FALSE)</f>
        <v>0.83</v>
      </c>
      <c r="AO532" s="4">
        <f>VLOOKUP("chemPr", Sheet2!$A$2:$I$18, MATCH(R532, Sheet2!$A$1:$I$1, 0), FALSE)</f>
        <v>0.44</v>
      </c>
      <c r="AP532" s="4">
        <f>VLOOKUP("ppsTh", Sheet2!$A$2:$I$18, MATCH(S532, Sheet2!$A$1:$I$1, 0), FALSE)</f>
        <v>1</v>
      </c>
      <c r="AQ532" s="4">
        <f>VLOOKUP("ppsPr", Sheet2!$A$2:$I$18, MATCH(T532, Sheet2!$A$1:$I$1, 0), FALSE)</f>
        <v>0.44</v>
      </c>
      <c r="AR532" s="4">
        <f>VLOOKUP("wmpPr", Sheet2!$A$2:$I$18, MATCH(U532, Sheet2!$A$1:$I$1, 0), FALSE)</f>
        <v>1.66</v>
      </c>
      <c r="AS532" s="4">
        <f>VLOOKUP("pcTh", Sheet2!$A$2:$I$18, MATCH(V532, Sheet2!$A$1:$I$1, 0), FALSE)</f>
        <v>0.56000000000000005</v>
      </c>
      <c r="AT532" s="4">
        <f>VLOOKUP("pcPr", Sheet2!$A$2:$I$18, MATCH(W532, Sheet2!$A$1:$I$1, 0), FALSE)</f>
        <v>0.44</v>
      </c>
    </row>
    <row r="533" spans="1:46" x14ac:dyDescent="0.2">
      <c r="A533" s="5"/>
      <c r="B533" s="5" t="s">
        <v>1660</v>
      </c>
      <c r="C533" s="5" t="s">
        <v>1661</v>
      </c>
      <c r="D533" s="5" t="s">
        <v>1662</v>
      </c>
      <c r="E533" s="5" t="s">
        <v>16</v>
      </c>
      <c r="F533" s="5"/>
      <c r="G533" s="5"/>
      <c r="H533" s="5"/>
      <c r="I533" s="5"/>
      <c r="J533" s="5"/>
      <c r="K533" s="5"/>
      <c r="L533" s="5"/>
      <c r="M533" s="5"/>
      <c r="N533" s="5"/>
      <c r="P533" s="5" t="s">
        <v>28</v>
      </c>
      <c r="Q533" s="5" t="s">
        <v>17</v>
      </c>
      <c r="R533" s="5" t="s">
        <v>17</v>
      </c>
      <c r="S533" s="5" t="s">
        <v>17</v>
      </c>
      <c r="T533" s="5" t="s">
        <v>19</v>
      </c>
      <c r="U533" s="5" t="s">
        <v>18</v>
      </c>
      <c r="V533" s="5" t="s">
        <v>28</v>
      </c>
      <c r="W533" s="5" t="s">
        <v>18</v>
      </c>
      <c r="X533" s="5" t="s">
        <v>1138</v>
      </c>
      <c r="Y533" s="4">
        <f t="shared" si="22"/>
        <v>0</v>
      </c>
      <c r="Z533" s="4">
        <f t="shared" si="23"/>
        <v>8</v>
      </c>
      <c r="AM533" s="4">
        <f>VLOOKUP("m2Th", Sheet2!$A$2:$I$18, MATCH(P533, Sheet2!$A$1:$I$1, 0), FALSE)</f>
        <v>1.56</v>
      </c>
      <c r="AN533" s="4">
        <f>VLOOKUP("chemTh", Sheet2!$A$2:$I$18, MATCH(Q533, Sheet2!$A$1:$I$1, 0), FALSE)</f>
        <v>1.33</v>
      </c>
      <c r="AO533" s="4">
        <f>VLOOKUP("chemPr", Sheet2!$A$2:$I$18, MATCH(R533, Sheet2!$A$1:$I$1, 0), FALSE)</f>
        <v>0.44</v>
      </c>
      <c r="AP533" s="4">
        <f>VLOOKUP("ppsTh", Sheet2!$A$2:$I$18, MATCH(S533, Sheet2!$A$1:$I$1, 0), FALSE)</f>
        <v>1.33</v>
      </c>
      <c r="AQ533" s="4">
        <f>VLOOKUP("ppsPr", Sheet2!$A$2:$I$18, MATCH(T533, Sheet2!$A$1:$I$1, 0), FALSE)</f>
        <v>0.56000000000000005</v>
      </c>
      <c r="AR533" s="4">
        <f>VLOOKUP("wmpPr", Sheet2!$A$2:$I$18, MATCH(U533, Sheet2!$A$1:$I$1, 0), FALSE)</f>
        <v>1.5</v>
      </c>
      <c r="AS533" s="4">
        <f>VLOOKUP("pcTh", Sheet2!$A$2:$I$18, MATCH(V533, Sheet2!$A$1:$I$1, 0), FALSE)</f>
        <v>0.78</v>
      </c>
      <c r="AT533" s="4">
        <f>VLOOKUP("pcPr", Sheet2!$A$2:$I$18, MATCH(W533, Sheet2!$A$1:$I$1, 0), FALSE)</f>
        <v>0.5</v>
      </c>
    </row>
    <row r="534" spans="1:46" x14ac:dyDescent="0.2">
      <c r="A534" s="5"/>
      <c r="B534" s="5" t="s">
        <v>1663</v>
      </c>
      <c r="C534" s="5" t="s">
        <v>1664</v>
      </c>
      <c r="D534" s="5" t="s">
        <v>1665</v>
      </c>
      <c r="E534" s="5" t="s">
        <v>16</v>
      </c>
      <c r="F534" s="5"/>
      <c r="G534" s="5"/>
      <c r="H534" s="5"/>
      <c r="I534" s="5"/>
      <c r="J534" s="5"/>
      <c r="K534" s="5"/>
      <c r="L534" s="5"/>
      <c r="M534" s="5"/>
      <c r="N534" s="5"/>
      <c r="P534" s="5" t="s">
        <v>27</v>
      </c>
      <c r="Q534" s="5" t="s">
        <v>27</v>
      </c>
      <c r="R534" s="5" t="s">
        <v>28</v>
      </c>
      <c r="S534" s="5" t="s">
        <v>27</v>
      </c>
      <c r="T534" s="5" t="s">
        <v>17</v>
      </c>
      <c r="U534" s="5" t="s">
        <v>18</v>
      </c>
      <c r="V534" s="5" t="s">
        <v>27</v>
      </c>
      <c r="W534" s="5" t="s">
        <v>18</v>
      </c>
      <c r="X534" s="5" t="s">
        <v>1138</v>
      </c>
      <c r="Y534" s="4">
        <f t="shared" si="22"/>
        <v>0</v>
      </c>
      <c r="Z534" s="4">
        <f t="shared" si="23"/>
        <v>2.83</v>
      </c>
      <c r="AM534" s="4">
        <f>VLOOKUP("m2Th", Sheet2!$A$2:$I$18, MATCH(P534, Sheet2!$A$1:$I$1, 0), FALSE)</f>
        <v>0</v>
      </c>
      <c r="AN534" s="4">
        <f>VLOOKUP("chemTh", Sheet2!$A$2:$I$18, MATCH(Q534, Sheet2!$A$1:$I$1, 0), FALSE)</f>
        <v>0</v>
      </c>
      <c r="AO534" s="4">
        <f>VLOOKUP("chemPr", Sheet2!$A$2:$I$18, MATCH(R534, Sheet2!$A$1:$I$1, 0), FALSE)</f>
        <v>0.39</v>
      </c>
      <c r="AP534" s="4">
        <f>VLOOKUP("ppsTh", Sheet2!$A$2:$I$18, MATCH(S534, Sheet2!$A$1:$I$1, 0), FALSE)</f>
        <v>0</v>
      </c>
      <c r="AQ534" s="4">
        <f>VLOOKUP("ppsPr", Sheet2!$A$2:$I$18, MATCH(T534, Sheet2!$A$1:$I$1, 0), FALSE)</f>
        <v>0.44</v>
      </c>
      <c r="AR534" s="4">
        <f>VLOOKUP("wmpPr", Sheet2!$A$2:$I$18, MATCH(U534, Sheet2!$A$1:$I$1, 0), FALSE)</f>
        <v>1.5</v>
      </c>
      <c r="AS534" s="4">
        <f>VLOOKUP("pcTh", Sheet2!$A$2:$I$18, MATCH(V534, Sheet2!$A$1:$I$1, 0), FALSE)</f>
        <v>0</v>
      </c>
      <c r="AT534" s="4">
        <f>VLOOKUP("pcPr", Sheet2!$A$2:$I$18, MATCH(W534, Sheet2!$A$1:$I$1, 0), FALSE)</f>
        <v>0.5</v>
      </c>
    </row>
    <row r="535" spans="1:46" x14ac:dyDescent="0.2">
      <c r="A535" s="5"/>
      <c r="B535" s="5" t="s">
        <v>1666</v>
      </c>
      <c r="C535" s="5" t="s">
        <v>1667</v>
      </c>
      <c r="D535" s="5" t="s">
        <v>1668</v>
      </c>
      <c r="E535" s="5" t="s">
        <v>16</v>
      </c>
      <c r="F535" s="5"/>
      <c r="G535" s="5"/>
      <c r="H535" s="5"/>
      <c r="I535" s="5"/>
      <c r="J535" s="5"/>
      <c r="K535" s="5"/>
      <c r="L535" s="5"/>
      <c r="M535" s="5"/>
      <c r="N535" s="5"/>
      <c r="P535" s="5" t="s">
        <v>587</v>
      </c>
      <c r="Q535" s="5" t="s">
        <v>27</v>
      </c>
      <c r="R535" s="5" t="s">
        <v>587</v>
      </c>
      <c r="S535" s="5" t="s">
        <v>27</v>
      </c>
      <c r="T535" s="5" t="s">
        <v>587</v>
      </c>
      <c r="U535" s="5" t="s">
        <v>27</v>
      </c>
      <c r="V535" s="5" t="s">
        <v>27</v>
      </c>
      <c r="W535" s="5" t="s">
        <v>587</v>
      </c>
      <c r="X535" s="5" t="s">
        <v>587</v>
      </c>
      <c r="Y535" s="4">
        <f t="shared" si="22"/>
        <v>0</v>
      </c>
      <c r="Z535" s="4" t="e">
        <f t="shared" si="23"/>
        <v>#N/A</v>
      </c>
      <c r="AM535" s="4" t="e">
        <f>VLOOKUP("m2Th", Sheet2!$A$2:$I$18, MATCH(P535, Sheet2!$A$1:$I$1, 0), FALSE)</f>
        <v>#N/A</v>
      </c>
      <c r="AN535" s="4">
        <f>VLOOKUP("chemTh", Sheet2!$A$2:$I$18, MATCH(Q535, Sheet2!$A$1:$I$1, 0), FALSE)</f>
        <v>0</v>
      </c>
      <c r="AO535" s="4" t="e">
        <f>VLOOKUP("chemPr", Sheet2!$A$2:$I$18, MATCH(R535, Sheet2!$A$1:$I$1, 0), FALSE)</f>
        <v>#N/A</v>
      </c>
      <c r="AP535" s="4">
        <f>VLOOKUP("ppsTh", Sheet2!$A$2:$I$18, MATCH(S535, Sheet2!$A$1:$I$1, 0), FALSE)</f>
        <v>0</v>
      </c>
      <c r="AQ535" s="4" t="e">
        <f>VLOOKUP("ppsPr", Sheet2!$A$2:$I$18, MATCH(T535, Sheet2!$A$1:$I$1, 0), FALSE)</f>
        <v>#N/A</v>
      </c>
      <c r="AR535" s="4">
        <f>VLOOKUP("wmpPr", Sheet2!$A$2:$I$18, MATCH(U535, Sheet2!$A$1:$I$1, 0), FALSE)</f>
        <v>0</v>
      </c>
      <c r="AS535" s="4">
        <f>VLOOKUP("pcTh", Sheet2!$A$2:$I$18, MATCH(V535, Sheet2!$A$1:$I$1, 0), FALSE)</f>
        <v>0</v>
      </c>
      <c r="AT535" s="4" t="e">
        <f>VLOOKUP("pcPr", Sheet2!$A$2:$I$18, MATCH(W535, Sheet2!$A$1:$I$1, 0), FALSE)</f>
        <v>#N/A</v>
      </c>
    </row>
    <row r="536" spans="1:46" ht="20.399999999999999" x14ac:dyDescent="0.2">
      <c r="A536" s="5"/>
      <c r="B536" s="5" t="s">
        <v>1669</v>
      </c>
      <c r="C536" s="5" t="s">
        <v>1670</v>
      </c>
      <c r="D536" s="5" t="s">
        <v>1671</v>
      </c>
      <c r="E536" s="5" t="s">
        <v>16</v>
      </c>
      <c r="F536" s="5"/>
      <c r="G536" s="5"/>
      <c r="H536" s="5"/>
      <c r="I536" s="5"/>
      <c r="J536" s="5"/>
      <c r="K536" s="5"/>
      <c r="L536" s="5"/>
      <c r="M536" s="5"/>
      <c r="N536" s="5"/>
      <c r="P536" s="5" t="s">
        <v>26</v>
      </c>
      <c r="Q536" s="5" t="s">
        <v>26</v>
      </c>
      <c r="R536" s="5" t="s">
        <v>28</v>
      </c>
      <c r="S536" s="5" t="s">
        <v>26</v>
      </c>
      <c r="T536" s="5" t="s">
        <v>18</v>
      </c>
      <c r="U536" s="5" t="s">
        <v>17</v>
      </c>
      <c r="V536" s="5" t="s">
        <v>45</v>
      </c>
      <c r="W536" s="5" t="s">
        <v>17</v>
      </c>
      <c r="X536" s="5" t="s">
        <v>1138</v>
      </c>
      <c r="Y536" s="4">
        <f t="shared" si="22"/>
        <v>0</v>
      </c>
      <c r="Z536" s="4">
        <f t="shared" si="23"/>
        <v>6.5500000000000016</v>
      </c>
      <c r="AM536" s="4">
        <f>VLOOKUP("m2Th", Sheet2!$A$2:$I$18, MATCH(P536, Sheet2!$A$1:$I$1, 0), FALSE)</f>
        <v>1.33</v>
      </c>
      <c r="AN536" s="4">
        <f>VLOOKUP("chemTh", Sheet2!$A$2:$I$18, MATCH(Q536, Sheet2!$A$1:$I$1, 0), FALSE)</f>
        <v>1</v>
      </c>
      <c r="AO536" s="4">
        <f>VLOOKUP("chemPr", Sheet2!$A$2:$I$18, MATCH(R536, Sheet2!$A$1:$I$1, 0), FALSE)</f>
        <v>0.39</v>
      </c>
      <c r="AP536" s="4">
        <f>VLOOKUP("ppsTh", Sheet2!$A$2:$I$18, MATCH(S536, Sheet2!$A$1:$I$1, 0), FALSE)</f>
        <v>1</v>
      </c>
      <c r="AQ536" s="4">
        <f>VLOOKUP("ppsPr", Sheet2!$A$2:$I$18, MATCH(T536, Sheet2!$A$1:$I$1, 0), FALSE)</f>
        <v>0.5</v>
      </c>
      <c r="AR536" s="4">
        <f>VLOOKUP("wmpPr", Sheet2!$A$2:$I$18, MATCH(U536, Sheet2!$A$1:$I$1, 0), FALSE)</f>
        <v>1.33</v>
      </c>
      <c r="AS536" s="4">
        <f>VLOOKUP("pcTh", Sheet2!$A$2:$I$18, MATCH(V536, Sheet2!$A$1:$I$1, 0), FALSE)</f>
        <v>0.56000000000000005</v>
      </c>
      <c r="AT536" s="4">
        <f>VLOOKUP("pcPr", Sheet2!$A$2:$I$18, MATCH(W536, Sheet2!$A$1:$I$1, 0), FALSE)</f>
        <v>0.44</v>
      </c>
    </row>
    <row r="537" spans="1:46" x14ac:dyDescent="0.2">
      <c r="A537" s="5"/>
      <c r="B537" s="5" t="s">
        <v>1672</v>
      </c>
      <c r="C537" s="5" t="s">
        <v>1673</v>
      </c>
      <c r="D537" s="5" t="s">
        <v>1674</v>
      </c>
      <c r="E537" s="5" t="s">
        <v>16</v>
      </c>
      <c r="F537" s="5"/>
      <c r="G537" s="5"/>
      <c r="H537" s="5"/>
      <c r="I537" s="5"/>
      <c r="J537" s="5"/>
      <c r="K537" s="5"/>
      <c r="L537" s="5"/>
      <c r="M537" s="5"/>
      <c r="N537" s="5"/>
      <c r="P537" s="5" t="s">
        <v>27</v>
      </c>
      <c r="Q537" s="5" t="s">
        <v>27</v>
      </c>
      <c r="R537" s="5" t="s">
        <v>28</v>
      </c>
      <c r="S537" s="5" t="s">
        <v>29</v>
      </c>
      <c r="T537" s="5" t="s">
        <v>17</v>
      </c>
      <c r="U537" s="5" t="s">
        <v>19</v>
      </c>
      <c r="V537" s="5" t="s">
        <v>29</v>
      </c>
      <c r="W537" s="5" t="s">
        <v>28</v>
      </c>
      <c r="X537" s="5" t="s">
        <v>1138</v>
      </c>
      <c r="Y537" s="4">
        <f t="shared" si="22"/>
        <v>0</v>
      </c>
      <c r="Z537" s="4">
        <f t="shared" si="23"/>
        <v>3.99</v>
      </c>
      <c r="AM537" s="4">
        <f>VLOOKUP("m2Th", Sheet2!$A$2:$I$18, MATCH(P537, Sheet2!$A$1:$I$1, 0), FALSE)</f>
        <v>0</v>
      </c>
      <c r="AN537" s="4">
        <f>VLOOKUP("chemTh", Sheet2!$A$2:$I$18, MATCH(Q537, Sheet2!$A$1:$I$1, 0), FALSE)</f>
        <v>0</v>
      </c>
      <c r="AO537" s="4">
        <f>VLOOKUP("chemPr", Sheet2!$A$2:$I$18, MATCH(R537, Sheet2!$A$1:$I$1, 0), FALSE)</f>
        <v>0.39</v>
      </c>
      <c r="AP537" s="4">
        <f>VLOOKUP("ppsTh", Sheet2!$A$2:$I$18, MATCH(S537, Sheet2!$A$1:$I$1, 0), FALSE)</f>
        <v>0.67</v>
      </c>
      <c r="AQ537" s="4">
        <f>VLOOKUP("ppsPr", Sheet2!$A$2:$I$18, MATCH(T537, Sheet2!$A$1:$I$1, 0), FALSE)</f>
        <v>0.44</v>
      </c>
      <c r="AR537" s="4">
        <f>VLOOKUP("wmpPr", Sheet2!$A$2:$I$18, MATCH(U537, Sheet2!$A$1:$I$1, 0), FALSE)</f>
        <v>1.66</v>
      </c>
      <c r="AS537" s="4">
        <f>VLOOKUP("pcTh", Sheet2!$A$2:$I$18, MATCH(V537, Sheet2!$A$1:$I$1, 0), FALSE)</f>
        <v>0.44</v>
      </c>
      <c r="AT537" s="4">
        <f>VLOOKUP("pcPr", Sheet2!$A$2:$I$18, MATCH(W537, Sheet2!$A$1:$I$1, 0), FALSE)</f>
        <v>0.39</v>
      </c>
    </row>
    <row r="538" spans="1:46" x14ac:dyDescent="0.2">
      <c r="A538" s="5"/>
      <c r="B538" s="5" t="s">
        <v>1675</v>
      </c>
      <c r="C538" s="5" t="s">
        <v>1676</v>
      </c>
      <c r="D538" s="5" t="s">
        <v>1677</v>
      </c>
      <c r="E538" s="5" t="s">
        <v>16</v>
      </c>
      <c r="F538" s="5"/>
      <c r="G538" s="5"/>
      <c r="H538" s="5"/>
      <c r="I538" s="5"/>
      <c r="J538" s="5"/>
      <c r="K538" s="5"/>
      <c r="L538" s="5"/>
      <c r="M538" s="5"/>
      <c r="N538" s="5"/>
      <c r="P538" s="5" t="s">
        <v>27</v>
      </c>
      <c r="Q538" s="5" t="s">
        <v>17</v>
      </c>
      <c r="R538" s="5" t="s">
        <v>17</v>
      </c>
      <c r="S538" s="10"/>
      <c r="T538" s="5" t="s">
        <v>18</v>
      </c>
      <c r="U538" s="5" t="s">
        <v>28</v>
      </c>
      <c r="V538" s="5" t="s">
        <v>45</v>
      </c>
      <c r="W538" s="5" t="s">
        <v>18</v>
      </c>
      <c r="X538" s="5" t="s">
        <v>1138</v>
      </c>
      <c r="Y538" s="4">
        <f t="shared" si="22"/>
        <v>0</v>
      </c>
      <c r="Z538" s="4" t="e">
        <f t="shared" si="23"/>
        <v>#N/A</v>
      </c>
      <c r="AM538" s="4">
        <f>VLOOKUP("m2Th", Sheet2!$A$2:$I$18, MATCH(P538, Sheet2!$A$1:$I$1, 0), FALSE)</f>
        <v>0</v>
      </c>
      <c r="AN538" s="4">
        <f>VLOOKUP("chemTh", Sheet2!$A$2:$I$18, MATCH(Q538, Sheet2!$A$1:$I$1, 0), FALSE)</f>
        <v>1.33</v>
      </c>
      <c r="AO538" s="4">
        <f>VLOOKUP("chemPr", Sheet2!$A$2:$I$18, MATCH(R538, Sheet2!$A$1:$I$1, 0), FALSE)</f>
        <v>0.44</v>
      </c>
      <c r="AP538" s="4" t="e">
        <f>VLOOKUP("ppsTh", Sheet2!$A$2:$I$18, MATCH(S538, Sheet2!$A$1:$I$1, 0), FALSE)</f>
        <v>#N/A</v>
      </c>
      <c r="AQ538" s="4">
        <f>VLOOKUP("ppsPr", Sheet2!$A$2:$I$18, MATCH(T538, Sheet2!$A$1:$I$1, 0), FALSE)</f>
        <v>0.5</v>
      </c>
      <c r="AR538" s="4">
        <f>VLOOKUP("wmpPr", Sheet2!$A$2:$I$18, MATCH(U538, Sheet2!$A$1:$I$1, 0), FALSE)</f>
        <v>1.17</v>
      </c>
      <c r="AS538" s="4">
        <f>VLOOKUP("pcTh", Sheet2!$A$2:$I$18, MATCH(V538, Sheet2!$A$1:$I$1, 0), FALSE)</f>
        <v>0.56000000000000005</v>
      </c>
      <c r="AT538" s="4">
        <f>VLOOKUP("pcPr", Sheet2!$A$2:$I$18, MATCH(W538, Sheet2!$A$1:$I$1, 0), FALSE)</f>
        <v>0.5</v>
      </c>
    </row>
    <row r="539" spans="1:46" x14ac:dyDescent="0.2">
      <c r="A539" s="5"/>
      <c r="B539" s="5" t="s">
        <v>739</v>
      </c>
      <c r="C539" s="5" t="s">
        <v>1678</v>
      </c>
      <c r="D539" s="5" t="s">
        <v>2107</v>
      </c>
      <c r="E539" s="5" t="s">
        <v>16</v>
      </c>
      <c r="F539" s="5"/>
      <c r="G539" s="5"/>
      <c r="H539" s="5"/>
      <c r="I539" s="5"/>
      <c r="J539" s="5"/>
      <c r="K539" s="5"/>
      <c r="L539" s="5"/>
      <c r="M539" s="5"/>
      <c r="N539" s="5"/>
      <c r="P539" s="6" t="s">
        <v>17</v>
      </c>
      <c r="Q539" s="6" t="s">
        <v>17</v>
      </c>
      <c r="R539" s="6" t="s">
        <v>17</v>
      </c>
      <c r="S539" s="6" t="s">
        <v>26</v>
      </c>
      <c r="T539" s="6" t="s">
        <v>17</v>
      </c>
      <c r="U539" s="6" t="s">
        <v>17</v>
      </c>
      <c r="V539" s="6" t="s">
        <v>45</v>
      </c>
      <c r="W539" s="6" t="s">
        <v>28</v>
      </c>
      <c r="X539" s="6" t="s">
        <v>1138</v>
      </c>
      <c r="Y539" s="4">
        <f t="shared" si="22"/>
        <v>0</v>
      </c>
      <c r="Z539" s="4">
        <f t="shared" si="23"/>
        <v>7.2700000000000005</v>
      </c>
      <c r="AM539" s="4">
        <f>VLOOKUP("m2Th", Sheet2!$A$2:$I$18, MATCH(P539, Sheet2!$A$1:$I$1, 0), FALSE)</f>
        <v>1.78</v>
      </c>
      <c r="AN539" s="4">
        <f>VLOOKUP("chemTh", Sheet2!$A$2:$I$18, MATCH(Q539, Sheet2!$A$1:$I$1, 0), FALSE)</f>
        <v>1.33</v>
      </c>
      <c r="AO539" s="4">
        <f>VLOOKUP("chemPr", Sheet2!$A$2:$I$18, MATCH(R539, Sheet2!$A$1:$I$1, 0), FALSE)</f>
        <v>0.44</v>
      </c>
      <c r="AP539" s="4">
        <f>VLOOKUP("ppsTh", Sheet2!$A$2:$I$18, MATCH(S539, Sheet2!$A$1:$I$1, 0), FALSE)</f>
        <v>1</v>
      </c>
      <c r="AQ539" s="4">
        <f>VLOOKUP("ppsPr", Sheet2!$A$2:$I$18, MATCH(T539, Sheet2!$A$1:$I$1, 0), FALSE)</f>
        <v>0.44</v>
      </c>
      <c r="AR539" s="4">
        <f>VLOOKUP("wmpPr", Sheet2!$A$2:$I$18, MATCH(U539, Sheet2!$A$1:$I$1, 0), FALSE)</f>
        <v>1.33</v>
      </c>
      <c r="AS539" s="4">
        <f>VLOOKUP("pcTh", Sheet2!$A$2:$I$18, MATCH(V539, Sheet2!$A$1:$I$1, 0), FALSE)</f>
        <v>0.56000000000000005</v>
      </c>
      <c r="AT539" s="4">
        <f>VLOOKUP("pcPr", Sheet2!$A$2:$I$18, MATCH(W539, Sheet2!$A$1:$I$1, 0), FALSE)</f>
        <v>0.39</v>
      </c>
    </row>
    <row r="540" spans="1:46" x14ac:dyDescent="0.2">
      <c r="A540" s="5"/>
      <c r="B540" s="5" t="s">
        <v>740</v>
      </c>
      <c r="C540" s="5" t="s">
        <v>1680</v>
      </c>
      <c r="D540" s="5" t="s">
        <v>1681</v>
      </c>
      <c r="E540" s="5" t="s">
        <v>1682</v>
      </c>
      <c r="F540" s="5"/>
      <c r="G540" s="5"/>
      <c r="H540" s="5"/>
      <c r="I540" s="5"/>
      <c r="J540" s="5"/>
      <c r="K540" s="5"/>
      <c r="L540" s="5"/>
      <c r="M540" s="5"/>
      <c r="N540" s="5"/>
      <c r="P540" s="6" t="s">
        <v>27</v>
      </c>
      <c r="Q540" s="6" t="s">
        <v>27</v>
      </c>
      <c r="R540" s="6" t="s">
        <v>26</v>
      </c>
      <c r="S540" s="6" t="s">
        <v>27</v>
      </c>
      <c r="T540" s="6" t="s">
        <v>45</v>
      </c>
      <c r="U540" s="6" t="s">
        <v>26</v>
      </c>
      <c r="V540" s="6" t="s">
        <v>27</v>
      </c>
      <c r="W540" s="6" t="s">
        <v>29</v>
      </c>
      <c r="X540" s="6" t="s">
        <v>1138</v>
      </c>
      <c r="Y540" s="4">
        <f t="shared" si="22"/>
        <v>0</v>
      </c>
      <c r="Z540" s="4">
        <f t="shared" si="23"/>
        <v>1.83</v>
      </c>
      <c r="AM540" s="4">
        <f>VLOOKUP("m2Th", Sheet2!$A$2:$I$18, MATCH(P540, Sheet2!$A$1:$I$1, 0), FALSE)</f>
        <v>0</v>
      </c>
      <c r="AN540" s="4">
        <f>VLOOKUP("chemTh", Sheet2!$A$2:$I$18, MATCH(Q540, Sheet2!$A$1:$I$1, 0), FALSE)</f>
        <v>0</v>
      </c>
      <c r="AO540" s="4">
        <f>VLOOKUP("chemPr", Sheet2!$A$2:$I$18, MATCH(R540, Sheet2!$A$1:$I$1, 0), FALSE)</f>
        <v>0.33</v>
      </c>
      <c r="AP540" s="4">
        <f>VLOOKUP("ppsTh", Sheet2!$A$2:$I$18, MATCH(S540, Sheet2!$A$1:$I$1, 0), FALSE)</f>
        <v>0</v>
      </c>
      <c r="AQ540" s="4">
        <f>VLOOKUP("ppsPr", Sheet2!$A$2:$I$18, MATCH(T540, Sheet2!$A$1:$I$1, 0), FALSE)</f>
        <v>0.28000000000000003</v>
      </c>
      <c r="AR540" s="4">
        <f>VLOOKUP("wmpPr", Sheet2!$A$2:$I$18, MATCH(U540, Sheet2!$A$1:$I$1, 0), FALSE)</f>
        <v>1</v>
      </c>
      <c r="AS540" s="4">
        <f>VLOOKUP("pcTh", Sheet2!$A$2:$I$18, MATCH(V540, Sheet2!$A$1:$I$1, 0), FALSE)</f>
        <v>0</v>
      </c>
      <c r="AT540" s="4">
        <f>VLOOKUP("pcPr", Sheet2!$A$2:$I$18, MATCH(W540, Sheet2!$A$1:$I$1, 0), FALSE)</f>
        <v>0.22</v>
      </c>
    </row>
    <row r="541" spans="1:46" x14ac:dyDescent="0.2">
      <c r="A541" s="5"/>
      <c r="B541" s="5" t="s">
        <v>741</v>
      </c>
      <c r="C541" s="5" t="s">
        <v>1683</v>
      </c>
      <c r="D541" s="5" t="s">
        <v>1684</v>
      </c>
      <c r="E541" s="5" t="s">
        <v>16</v>
      </c>
      <c r="F541" s="5"/>
      <c r="G541" s="5"/>
      <c r="H541" s="5"/>
      <c r="I541" s="5"/>
      <c r="J541" s="5"/>
      <c r="K541" s="5"/>
      <c r="L541" s="5"/>
      <c r="M541" s="5"/>
      <c r="N541" s="5"/>
      <c r="P541" s="6" t="s">
        <v>1146</v>
      </c>
      <c r="Q541" s="6" t="s">
        <v>27</v>
      </c>
      <c r="R541" s="6" t="s">
        <v>29</v>
      </c>
      <c r="S541" s="6" t="s">
        <v>27</v>
      </c>
      <c r="T541" s="6" t="s">
        <v>26</v>
      </c>
      <c r="U541" s="6" t="s">
        <v>587</v>
      </c>
      <c r="V541" s="6" t="s">
        <v>27</v>
      </c>
      <c r="W541" s="6" t="s">
        <v>29</v>
      </c>
      <c r="X541" s="6" t="s">
        <v>1138</v>
      </c>
      <c r="Y541" s="4">
        <f t="shared" si="22"/>
        <v>0</v>
      </c>
      <c r="Z541" s="4" t="e">
        <f t="shared" si="23"/>
        <v>#N/A</v>
      </c>
      <c r="AM541" s="4" t="e">
        <f>VLOOKUP("m2Th", Sheet2!$A$2:$I$18, MATCH(P541, Sheet2!$A$1:$I$1, 0), FALSE)</f>
        <v>#N/A</v>
      </c>
      <c r="AN541" s="4">
        <f>VLOOKUP("chemTh", Sheet2!$A$2:$I$18, MATCH(Q541, Sheet2!$A$1:$I$1, 0), FALSE)</f>
        <v>0</v>
      </c>
      <c r="AO541" s="4">
        <f>VLOOKUP("chemPr", Sheet2!$A$2:$I$18, MATCH(R541, Sheet2!$A$1:$I$1, 0), FALSE)</f>
        <v>0.22</v>
      </c>
      <c r="AP541" s="4">
        <f>VLOOKUP("ppsTh", Sheet2!$A$2:$I$18, MATCH(S541, Sheet2!$A$1:$I$1, 0), FALSE)</f>
        <v>0</v>
      </c>
      <c r="AQ541" s="4">
        <f>VLOOKUP("ppsPr", Sheet2!$A$2:$I$18, MATCH(T541, Sheet2!$A$1:$I$1, 0), FALSE)</f>
        <v>0.33</v>
      </c>
      <c r="AR541" s="4" t="e">
        <f>VLOOKUP("wmpPr", Sheet2!$A$2:$I$18, MATCH(U541, Sheet2!$A$1:$I$1, 0), FALSE)</f>
        <v>#N/A</v>
      </c>
      <c r="AS541" s="4">
        <f>VLOOKUP("pcTh", Sheet2!$A$2:$I$18, MATCH(V541, Sheet2!$A$1:$I$1, 0), FALSE)</f>
        <v>0</v>
      </c>
      <c r="AT541" s="4">
        <f>VLOOKUP("pcPr", Sheet2!$A$2:$I$18, MATCH(W541, Sheet2!$A$1:$I$1, 0), FALSE)</f>
        <v>0.22</v>
      </c>
    </row>
    <row r="542" spans="1:46" x14ac:dyDescent="0.2">
      <c r="A542" s="5"/>
      <c r="B542" s="5" t="s">
        <v>742</v>
      </c>
      <c r="C542" s="5" t="s">
        <v>1685</v>
      </c>
      <c r="D542" s="5" t="s">
        <v>1686</v>
      </c>
      <c r="E542" s="5" t="s">
        <v>16</v>
      </c>
      <c r="F542" s="5"/>
      <c r="G542" s="5"/>
      <c r="H542" s="5"/>
      <c r="I542" s="5"/>
      <c r="J542" s="5"/>
      <c r="K542" s="5"/>
      <c r="L542" s="5"/>
      <c r="M542" s="5"/>
      <c r="N542" s="5"/>
      <c r="P542" s="6" t="s">
        <v>28</v>
      </c>
      <c r="Q542" s="6" t="s">
        <v>17</v>
      </c>
      <c r="R542" s="6" t="s">
        <v>18</v>
      </c>
      <c r="S542" s="6" t="s">
        <v>28</v>
      </c>
      <c r="T542" s="6" t="s">
        <v>17</v>
      </c>
      <c r="U542" s="6" t="s">
        <v>18</v>
      </c>
      <c r="V542" s="6" t="s">
        <v>18</v>
      </c>
      <c r="W542" s="6" t="s">
        <v>17</v>
      </c>
      <c r="X542" s="6" t="s">
        <v>1138</v>
      </c>
      <c r="Y542" s="4">
        <f t="shared" si="22"/>
        <v>0</v>
      </c>
      <c r="Z542" s="4">
        <f t="shared" si="23"/>
        <v>7.9400000000000013</v>
      </c>
      <c r="AM542" s="4">
        <f>VLOOKUP("m2Th", Sheet2!$A$2:$I$18, MATCH(P542, Sheet2!$A$1:$I$1, 0), FALSE)</f>
        <v>1.56</v>
      </c>
      <c r="AN542" s="4">
        <f>VLOOKUP("chemTh", Sheet2!$A$2:$I$18, MATCH(Q542, Sheet2!$A$1:$I$1, 0), FALSE)</f>
        <v>1.33</v>
      </c>
      <c r="AO542" s="4">
        <f>VLOOKUP("chemPr", Sheet2!$A$2:$I$18, MATCH(R542, Sheet2!$A$1:$I$1, 0), FALSE)</f>
        <v>0.5</v>
      </c>
      <c r="AP542" s="4">
        <f>VLOOKUP("ppsTh", Sheet2!$A$2:$I$18, MATCH(S542, Sheet2!$A$1:$I$1, 0), FALSE)</f>
        <v>1.17</v>
      </c>
      <c r="AQ542" s="4">
        <f>VLOOKUP("ppsPr", Sheet2!$A$2:$I$18, MATCH(T542, Sheet2!$A$1:$I$1, 0), FALSE)</f>
        <v>0.44</v>
      </c>
      <c r="AR542" s="4">
        <f>VLOOKUP("wmpPr", Sheet2!$A$2:$I$18, MATCH(U542, Sheet2!$A$1:$I$1, 0), FALSE)</f>
        <v>1.5</v>
      </c>
      <c r="AS542" s="4">
        <f>VLOOKUP("pcTh", Sheet2!$A$2:$I$18, MATCH(V542, Sheet2!$A$1:$I$1, 0), FALSE)</f>
        <v>1</v>
      </c>
      <c r="AT542" s="4">
        <f>VLOOKUP("pcPr", Sheet2!$A$2:$I$18, MATCH(W542, Sheet2!$A$1:$I$1, 0), FALSE)</f>
        <v>0.44</v>
      </c>
    </row>
    <row r="543" spans="1:46" x14ac:dyDescent="0.2">
      <c r="A543" s="5"/>
      <c r="B543" s="5" t="s">
        <v>743</v>
      </c>
      <c r="C543" s="5" t="s">
        <v>1687</v>
      </c>
      <c r="D543" s="5" t="s">
        <v>1688</v>
      </c>
      <c r="E543" s="5" t="s">
        <v>16</v>
      </c>
      <c r="F543" s="5"/>
      <c r="G543" s="5"/>
      <c r="H543" s="5"/>
      <c r="I543" s="5"/>
      <c r="J543" s="5"/>
      <c r="K543" s="5"/>
      <c r="L543" s="5"/>
      <c r="M543" s="5"/>
      <c r="N543" s="5"/>
      <c r="P543" s="6" t="s">
        <v>18</v>
      </c>
      <c r="Q543" s="6" t="s">
        <v>18</v>
      </c>
      <c r="R543" s="6" t="s">
        <v>26</v>
      </c>
      <c r="S543" s="6" t="s">
        <v>17</v>
      </c>
      <c r="T543" s="6" t="s">
        <v>17</v>
      </c>
      <c r="U543" s="6" t="s">
        <v>28</v>
      </c>
      <c r="V543" s="6" t="s">
        <v>17</v>
      </c>
      <c r="W543" s="6" t="s">
        <v>28</v>
      </c>
      <c r="X543" s="6" t="s">
        <v>1138</v>
      </c>
      <c r="Y543" s="4">
        <f t="shared" si="22"/>
        <v>0</v>
      </c>
      <c r="Z543" s="4">
        <f t="shared" si="23"/>
        <v>8.0500000000000007</v>
      </c>
      <c r="AM543" s="4">
        <f>VLOOKUP("m2Th", Sheet2!$A$2:$I$18, MATCH(P543, Sheet2!$A$1:$I$1, 0), FALSE)</f>
        <v>2</v>
      </c>
      <c r="AN543" s="4">
        <f>VLOOKUP("chemTh", Sheet2!$A$2:$I$18, MATCH(Q543, Sheet2!$A$1:$I$1, 0), FALSE)</f>
        <v>1.5</v>
      </c>
      <c r="AO543" s="4">
        <f>VLOOKUP("chemPr", Sheet2!$A$2:$I$18, MATCH(R543, Sheet2!$A$1:$I$1, 0), FALSE)</f>
        <v>0.33</v>
      </c>
      <c r="AP543" s="4">
        <f>VLOOKUP("ppsTh", Sheet2!$A$2:$I$18, MATCH(S543, Sheet2!$A$1:$I$1, 0), FALSE)</f>
        <v>1.33</v>
      </c>
      <c r="AQ543" s="4">
        <f>VLOOKUP("ppsPr", Sheet2!$A$2:$I$18, MATCH(T543, Sheet2!$A$1:$I$1, 0), FALSE)</f>
        <v>0.44</v>
      </c>
      <c r="AR543" s="4">
        <f>VLOOKUP("wmpPr", Sheet2!$A$2:$I$18, MATCH(U543, Sheet2!$A$1:$I$1, 0), FALSE)</f>
        <v>1.17</v>
      </c>
      <c r="AS543" s="4">
        <f>VLOOKUP("pcTh", Sheet2!$A$2:$I$18, MATCH(V543, Sheet2!$A$1:$I$1, 0), FALSE)</f>
        <v>0.89</v>
      </c>
      <c r="AT543" s="4">
        <f>VLOOKUP("pcPr", Sheet2!$A$2:$I$18, MATCH(W543, Sheet2!$A$1:$I$1, 0), FALSE)</f>
        <v>0.39</v>
      </c>
    </row>
    <row r="544" spans="1:46" x14ac:dyDescent="0.2">
      <c r="A544" s="5"/>
      <c r="B544" s="5" t="s">
        <v>744</v>
      </c>
      <c r="C544" s="5" t="s">
        <v>1689</v>
      </c>
      <c r="D544" s="5" t="s">
        <v>1690</v>
      </c>
      <c r="E544" s="5" t="s">
        <v>16</v>
      </c>
      <c r="F544" s="5"/>
      <c r="G544" s="5"/>
      <c r="H544" s="5"/>
      <c r="I544" s="5"/>
      <c r="J544" s="5"/>
      <c r="K544" s="5"/>
      <c r="L544" s="5"/>
      <c r="M544" s="5"/>
      <c r="N544" s="5"/>
      <c r="P544" s="6" t="s">
        <v>18</v>
      </c>
      <c r="Q544" s="6" t="s">
        <v>19</v>
      </c>
      <c r="R544" s="6" t="s">
        <v>17</v>
      </c>
      <c r="S544" s="6" t="s">
        <v>18</v>
      </c>
      <c r="T544" s="6" t="s">
        <v>19</v>
      </c>
      <c r="U544" s="6" t="s">
        <v>17</v>
      </c>
      <c r="V544" s="6" t="s">
        <v>18</v>
      </c>
      <c r="W544" s="6" t="s">
        <v>17</v>
      </c>
      <c r="X544" s="6" t="s">
        <v>1138</v>
      </c>
      <c r="Y544" s="4">
        <f t="shared" si="22"/>
        <v>0</v>
      </c>
      <c r="Z544" s="4">
        <f t="shared" si="23"/>
        <v>8.94</v>
      </c>
      <c r="AM544" s="4">
        <f>VLOOKUP("m2Th", Sheet2!$A$2:$I$18, MATCH(P544, Sheet2!$A$1:$I$1, 0), FALSE)</f>
        <v>2</v>
      </c>
      <c r="AN544" s="4">
        <f>VLOOKUP("chemTh", Sheet2!$A$2:$I$18, MATCH(Q544, Sheet2!$A$1:$I$1, 0), FALSE)</f>
        <v>1.67</v>
      </c>
      <c r="AO544" s="4">
        <f>VLOOKUP("chemPr", Sheet2!$A$2:$I$18, MATCH(R544, Sheet2!$A$1:$I$1, 0), FALSE)</f>
        <v>0.44</v>
      </c>
      <c r="AP544" s="4">
        <f>VLOOKUP("ppsTh", Sheet2!$A$2:$I$18, MATCH(S544, Sheet2!$A$1:$I$1, 0), FALSE)</f>
        <v>1.5</v>
      </c>
      <c r="AQ544" s="4">
        <f>VLOOKUP("ppsPr", Sheet2!$A$2:$I$18, MATCH(T544, Sheet2!$A$1:$I$1, 0), FALSE)</f>
        <v>0.56000000000000005</v>
      </c>
      <c r="AR544" s="4">
        <f>VLOOKUP("wmpPr", Sheet2!$A$2:$I$18, MATCH(U544, Sheet2!$A$1:$I$1, 0), FALSE)</f>
        <v>1.33</v>
      </c>
      <c r="AS544" s="4">
        <f>VLOOKUP("pcTh", Sheet2!$A$2:$I$18, MATCH(V544, Sheet2!$A$1:$I$1, 0), FALSE)</f>
        <v>1</v>
      </c>
      <c r="AT544" s="4">
        <f>VLOOKUP("pcPr", Sheet2!$A$2:$I$18, MATCH(W544, Sheet2!$A$1:$I$1, 0), FALSE)</f>
        <v>0.44</v>
      </c>
    </row>
    <row r="545" spans="1:46" x14ac:dyDescent="0.2">
      <c r="A545" s="5"/>
      <c r="B545" s="5" t="s">
        <v>745</v>
      </c>
      <c r="C545" s="5" t="s">
        <v>1691</v>
      </c>
      <c r="D545" s="5" t="s">
        <v>1692</v>
      </c>
      <c r="E545" s="5" t="s">
        <v>16</v>
      </c>
      <c r="F545" s="5"/>
      <c r="G545" s="5"/>
      <c r="H545" s="5"/>
      <c r="I545" s="5"/>
      <c r="J545" s="5"/>
      <c r="K545" s="5"/>
      <c r="L545" s="5"/>
      <c r="M545" s="5"/>
      <c r="N545" s="5"/>
      <c r="P545" s="6" t="s">
        <v>17</v>
      </c>
      <c r="Q545" s="6" t="s">
        <v>28</v>
      </c>
      <c r="R545" s="6" t="s">
        <v>17</v>
      </c>
      <c r="S545" s="6" t="s">
        <v>18</v>
      </c>
      <c r="T545" s="6" t="s">
        <v>18</v>
      </c>
      <c r="U545" s="6" t="s">
        <v>18</v>
      </c>
      <c r="V545" s="6" t="s">
        <v>17</v>
      </c>
      <c r="W545" s="6" t="s">
        <v>18</v>
      </c>
      <c r="X545" s="6" t="s">
        <v>1138</v>
      </c>
      <c r="Y545" s="4">
        <f t="shared" si="22"/>
        <v>0</v>
      </c>
      <c r="Z545" s="4">
        <f t="shared" si="23"/>
        <v>8.2800000000000011</v>
      </c>
      <c r="AM545" s="4">
        <f>VLOOKUP("m2Th", Sheet2!$A$2:$I$18, MATCH(P545, Sheet2!$A$1:$I$1, 0), FALSE)</f>
        <v>1.78</v>
      </c>
      <c r="AN545" s="4">
        <f>VLOOKUP("chemTh", Sheet2!$A$2:$I$18, MATCH(Q545, Sheet2!$A$1:$I$1, 0), FALSE)</f>
        <v>1.17</v>
      </c>
      <c r="AO545" s="4">
        <f>VLOOKUP("chemPr", Sheet2!$A$2:$I$18, MATCH(R545, Sheet2!$A$1:$I$1, 0), FALSE)</f>
        <v>0.44</v>
      </c>
      <c r="AP545" s="4">
        <f>VLOOKUP("ppsTh", Sheet2!$A$2:$I$18, MATCH(S545, Sheet2!$A$1:$I$1, 0), FALSE)</f>
        <v>1.5</v>
      </c>
      <c r="AQ545" s="4">
        <f>VLOOKUP("ppsPr", Sheet2!$A$2:$I$18, MATCH(T545, Sheet2!$A$1:$I$1, 0), FALSE)</f>
        <v>0.5</v>
      </c>
      <c r="AR545" s="4">
        <f>VLOOKUP("wmpPr", Sheet2!$A$2:$I$18, MATCH(U545, Sheet2!$A$1:$I$1, 0), FALSE)</f>
        <v>1.5</v>
      </c>
      <c r="AS545" s="4">
        <f>VLOOKUP("pcTh", Sheet2!$A$2:$I$18, MATCH(V545, Sheet2!$A$1:$I$1, 0), FALSE)</f>
        <v>0.89</v>
      </c>
      <c r="AT545" s="4">
        <f>VLOOKUP("pcPr", Sheet2!$A$2:$I$18, MATCH(W545, Sheet2!$A$1:$I$1, 0), FALSE)</f>
        <v>0.5</v>
      </c>
    </row>
    <row r="546" spans="1:46" x14ac:dyDescent="0.2">
      <c r="A546" s="5"/>
      <c r="B546" s="5" t="s">
        <v>746</v>
      </c>
      <c r="C546" s="5" t="s">
        <v>1693</v>
      </c>
      <c r="D546" s="5" t="s">
        <v>1694</v>
      </c>
      <c r="E546" s="5" t="s">
        <v>16</v>
      </c>
      <c r="F546" s="5"/>
      <c r="G546" s="5"/>
      <c r="H546" s="5"/>
      <c r="I546" s="5"/>
      <c r="J546" s="5"/>
      <c r="K546" s="5"/>
      <c r="L546" s="5"/>
      <c r="M546" s="5"/>
      <c r="N546" s="5"/>
      <c r="P546" s="6" t="s">
        <v>18</v>
      </c>
      <c r="Q546" s="6" t="s">
        <v>18</v>
      </c>
      <c r="R546" s="6" t="s">
        <v>18</v>
      </c>
      <c r="S546" s="6" t="s">
        <v>19</v>
      </c>
      <c r="T546" s="6" t="s">
        <v>18</v>
      </c>
      <c r="U546" s="6" t="s">
        <v>19</v>
      </c>
      <c r="V546" s="6" t="s">
        <v>17</v>
      </c>
      <c r="W546" s="6" t="s">
        <v>18</v>
      </c>
      <c r="X546" s="6" t="s">
        <v>1138</v>
      </c>
      <c r="Y546" s="4">
        <f t="shared" si="22"/>
        <v>0</v>
      </c>
      <c r="Z546" s="4">
        <f t="shared" si="23"/>
        <v>9.2200000000000006</v>
      </c>
      <c r="AM546" s="4">
        <f>VLOOKUP("m2Th", Sheet2!$A$2:$I$18, MATCH(P546, Sheet2!$A$1:$I$1, 0), FALSE)</f>
        <v>2</v>
      </c>
      <c r="AN546" s="4">
        <f>VLOOKUP("chemTh", Sheet2!$A$2:$I$18, MATCH(Q546, Sheet2!$A$1:$I$1, 0), FALSE)</f>
        <v>1.5</v>
      </c>
      <c r="AO546" s="4">
        <f>VLOOKUP("chemPr", Sheet2!$A$2:$I$18, MATCH(R546, Sheet2!$A$1:$I$1, 0), FALSE)</f>
        <v>0.5</v>
      </c>
      <c r="AP546" s="4">
        <f>VLOOKUP("ppsTh", Sheet2!$A$2:$I$18, MATCH(S546, Sheet2!$A$1:$I$1, 0), FALSE)</f>
        <v>1.67</v>
      </c>
      <c r="AQ546" s="4">
        <f>VLOOKUP("ppsPr", Sheet2!$A$2:$I$18, MATCH(T546, Sheet2!$A$1:$I$1, 0), FALSE)</f>
        <v>0.5</v>
      </c>
      <c r="AR546" s="4">
        <f>VLOOKUP("wmpPr", Sheet2!$A$2:$I$18, MATCH(U546, Sheet2!$A$1:$I$1, 0), FALSE)</f>
        <v>1.66</v>
      </c>
      <c r="AS546" s="4">
        <f>VLOOKUP("pcTh", Sheet2!$A$2:$I$18, MATCH(V546, Sheet2!$A$1:$I$1, 0), FALSE)</f>
        <v>0.89</v>
      </c>
      <c r="AT546" s="4">
        <f>VLOOKUP("pcPr", Sheet2!$A$2:$I$18, MATCH(W546, Sheet2!$A$1:$I$1, 0), FALSE)</f>
        <v>0.5</v>
      </c>
    </row>
    <row r="547" spans="1:46" x14ac:dyDescent="0.2">
      <c r="A547" s="5"/>
      <c r="B547" s="5" t="s">
        <v>747</v>
      </c>
      <c r="C547" s="5" t="s">
        <v>1695</v>
      </c>
      <c r="D547" s="5" t="s">
        <v>1696</v>
      </c>
      <c r="E547" s="5" t="s">
        <v>16</v>
      </c>
      <c r="F547" s="5"/>
      <c r="G547" s="5"/>
      <c r="H547" s="5"/>
      <c r="I547" s="5"/>
      <c r="J547" s="5"/>
      <c r="K547" s="5"/>
      <c r="L547" s="5"/>
      <c r="M547" s="5"/>
      <c r="N547" s="5"/>
      <c r="P547" s="6" t="s">
        <v>19</v>
      </c>
      <c r="Q547" s="6" t="s">
        <v>18</v>
      </c>
      <c r="R547" s="6" t="s">
        <v>18</v>
      </c>
      <c r="S547" s="6" t="s">
        <v>18</v>
      </c>
      <c r="T547" s="6" t="s">
        <v>18</v>
      </c>
      <c r="U547" s="6" t="s">
        <v>19</v>
      </c>
      <c r="V547" s="6" t="s">
        <v>28</v>
      </c>
      <c r="W547" s="6" t="s">
        <v>17</v>
      </c>
      <c r="X547" s="6" t="s">
        <v>1138</v>
      </c>
      <c r="Y547" s="4">
        <f t="shared" si="22"/>
        <v>0</v>
      </c>
      <c r="Z547" s="4">
        <f t="shared" si="23"/>
        <v>9.1</v>
      </c>
      <c r="AM547" s="4">
        <f>VLOOKUP("m2Th", Sheet2!$A$2:$I$18, MATCH(P547, Sheet2!$A$1:$I$1, 0), FALSE)</f>
        <v>2.2200000000000002</v>
      </c>
      <c r="AN547" s="4">
        <f>VLOOKUP("chemTh", Sheet2!$A$2:$I$18, MATCH(Q547, Sheet2!$A$1:$I$1, 0), FALSE)</f>
        <v>1.5</v>
      </c>
      <c r="AO547" s="4">
        <f>VLOOKUP("chemPr", Sheet2!$A$2:$I$18, MATCH(R547, Sheet2!$A$1:$I$1, 0), FALSE)</f>
        <v>0.5</v>
      </c>
      <c r="AP547" s="4">
        <f>VLOOKUP("ppsTh", Sheet2!$A$2:$I$18, MATCH(S547, Sheet2!$A$1:$I$1, 0), FALSE)</f>
        <v>1.5</v>
      </c>
      <c r="AQ547" s="4">
        <f>VLOOKUP("ppsPr", Sheet2!$A$2:$I$18, MATCH(T547, Sheet2!$A$1:$I$1, 0), FALSE)</f>
        <v>0.5</v>
      </c>
      <c r="AR547" s="4">
        <f>VLOOKUP("wmpPr", Sheet2!$A$2:$I$18, MATCH(U547, Sheet2!$A$1:$I$1, 0), FALSE)</f>
        <v>1.66</v>
      </c>
      <c r="AS547" s="4">
        <f>VLOOKUP("pcTh", Sheet2!$A$2:$I$18, MATCH(V547, Sheet2!$A$1:$I$1, 0), FALSE)</f>
        <v>0.78</v>
      </c>
      <c r="AT547" s="4">
        <f>VLOOKUP("pcPr", Sheet2!$A$2:$I$18, MATCH(W547, Sheet2!$A$1:$I$1, 0), FALSE)</f>
        <v>0.44</v>
      </c>
    </row>
    <row r="548" spans="1:46" x14ac:dyDescent="0.2">
      <c r="A548" s="5"/>
      <c r="B548" s="5" t="s">
        <v>748</v>
      </c>
      <c r="C548" s="5" t="s">
        <v>1697</v>
      </c>
      <c r="D548" s="5" t="s">
        <v>1698</v>
      </c>
      <c r="E548" s="5" t="s">
        <v>16</v>
      </c>
      <c r="F548" s="5"/>
      <c r="G548" s="5"/>
      <c r="H548" s="5"/>
      <c r="I548" s="5"/>
      <c r="J548" s="5"/>
      <c r="K548" s="5"/>
      <c r="L548" s="5"/>
      <c r="M548" s="5"/>
      <c r="N548" s="5"/>
      <c r="P548" s="6" t="s">
        <v>26</v>
      </c>
      <c r="Q548" s="6" t="s">
        <v>28</v>
      </c>
      <c r="R548" s="6" t="s">
        <v>28</v>
      </c>
      <c r="S548" s="6" t="s">
        <v>17</v>
      </c>
      <c r="T548" s="6" t="s">
        <v>28</v>
      </c>
      <c r="U548" s="6" t="s">
        <v>17</v>
      </c>
      <c r="V548" s="6" t="s">
        <v>26</v>
      </c>
      <c r="W548" s="6" t="s">
        <v>28</v>
      </c>
      <c r="X548" s="6" t="s">
        <v>1138</v>
      </c>
      <c r="Y548" s="4">
        <f t="shared" si="22"/>
        <v>0</v>
      </c>
      <c r="Z548" s="4">
        <f t="shared" si="23"/>
        <v>7</v>
      </c>
      <c r="AM548" s="4">
        <f>VLOOKUP("m2Th", Sheet2!$A$2:$I$18, MATCH(P548, Sheet2!$A$1:$I$1, 0), FALSE)</f>
        <v>1.33</v>
      </c>
      <c r="AN548" s="4">
        <f>VLOOKUP("chemTh", Sheet2!$A$2:$I$18, MATCH(Q548, Sheet2!$A$1:$I$1, 0), FALSE)</f>
        <v>1.17</v>
      </c>
      <c r="AO548" s="4">
        <f>VLOOKUP("chemPr", Sheet2!$A$2:$I$18, MATCH(R548, Sheet2!$A$1:$I$1, 0), FALSE)</f>
        <v>0.39</v>
      </c>
      <c r="AP548" s="4">
        <f>VLOOKUP("ppsTh", Sheet2!$A$2:$I$18, MATCH(S548, Sheet2!$A$1:$I$1, 0), FALSE)</f>
        <v>1.33</v>
      </c>
      <c r="AQ548" s="4">
        <f>VLOOKUP("ppsPr", Sheet2!$A$2:$I$18, MATCH(T548, Sheet2!$A$1:$I$1, 0), FALSE)</f>
        <v>0.39</v>
      </c>
      <c r="AR548" s="4">
        <f>VLOOKUP("wmpPr", Sheet2!$A$2:$I$18, MATCH(U548, Sheet2!$A$1:$I$1, 0), FALSE)</f>
        <v>1.33</v>
      </c>
      <c r="AS548" s="4">
        <f>VLOOKUP("pcTh", Sheet2!$A$2:$I$18, MATCH(V548, Sheet2!$A$1:$I$1, 0), FALSE)</f>
        <v>0.67</v>
      </c>
      <c r="AT548" s="4">
        <f>VLOOKUP("pcPr", Sheet2!$A$2:$I$18, MATCH(W548, Sheet2!$A$1:$I$1, 0), FALSE)</f>
        <v>0.39</v>
      </c>
    </row>
    <row r="549" spans="1:46" x14ac:dyDescent="0.2">
      <c r="A549" s="5"/>
      <c r="B549" s="5" t="s">
        <v>749</v>
      </c>
      <c r="C549" s="5" t="s">
        <v>1699</v>
      </c>
      <c r="D549" s="5" t="s">
        <v>1700</v>
      </c>
      <c r="E549" s="5" t="s">
        <v>16</v>
      </c>
      <c r="F549" s="5"/>
      <c r="G549" s="5"/>
      <c r="H549" s="5"/>
      <c r="I549" s="5"/>
      <c r="J549" s="5"/>
      <c r="K549" s="5"/>
      <c r="L549" s="5"/>
      <c r="M549" s="5"/>
      <c r="N549" s="5"/>
      <c r="P549" s="6" t="s">
        <v>17</v>
      </c>
      <c r="Q549" s="6" t="s">
        <v>17</v>
      </c>
      <c r="R549" s="6" t="s">
        <v>18</v>
      </c>
      <c r="S549" s="6" t="s">
        <v>17</v>
      </c>
      <c r="T549" s="6" t="s">
        <v>28</v>
      </c>
      <c r="U549" s="6" t="s">
        <v>17</v>
      </c>
      <c r="V549" s="6" t="s">
        <v>17</v>
      </c>
      <c r="W549" s="6" t="s">
        <v>28</v>
      </c>
      <c r="X549" s="6" t="s">
        <v>1138</v>
      </c>
      <c r="Y549" s="4">
        <f t="shared" si="22"/>
        <v>0</v>
      </c>
      <c r="Z549" s="4">
        <f t="shared" si="23"/>
        <v>7.9399999999999995</v>
      </c>
      <c r="AM549" s="4">
        <f>VLOOKUP("m2Th", Sheet2!$A$2:$I$18, MATCH(P549, Sheet2!$A$1:$I$1, 0), FALSE)</f>
        <v>1.78</v>
      </c>
      <c r="AN549" s="4">
        <f>VLOOKUP("chemTh", Sheet2!$A$2:$I$18, MATCH(Q549, Sheet2!$A$1:$I$1, 0), FALSE)</f>
        <v>1.33</v>
      </c>
      <c r="AO549" s="4">
        <f>VLOOKUP("chemPr", Sheet2!$A$2:$I$18, MATCH(R549, Sheet2!$A$1:$I$1, 0), FALSE)</f>
        <v>0.5</v>
      </c>
      <c r="AP549" s="4">
        <f>VLOOKUP("ppsTh", Sheet2!$A$2:$I$18, MATCH(S549, Sheet2!$A$1:$I$1, 0), FALSE)</f>
        <v>1.33</v>
      </c>
      <c r="AQ549" s="4">
        <f>VLOOKUP("ppsPr", Sheet2!$A$2:$I$18, MATCH(T549, Sheet2!$A$1:$I$1, 0), FALSE)</f>
        <v>0.39</v>
      </c>
      <c r="AR549" s="4">
        <f>VLOOKUP("wmpPr", Sheet2!$A$2:$I$18, MATCH(U549, Sheet2!$A$1:$I$1, 0), FALSE)</f>
        <v>1.33</v>
      </c>
      <c r="AS549" s="4">
        <f>VLOOKUP("pcTh", Sheet2!$A$2:$I$18, MATCH(V549, Sheet2!$A$1:$I$1, 0), FALSE)</f>
        <v>0.89</v>
      </c>
      <c r="AT549" s="4">
        <f>VLOOKUP("pcPr", Sheet2!$A$2:$I$18, MATCH(W549, Sheet2!$A$1:$I$1, 0), FALSE)</f>
        <v>0.39</v>
      </c>
    </row>
    <row r="550" spans="1:46" x14ac:dyDescent="0.2">
      <c r="A550" s="5"/>
      <c r="B550" s="5" t="s">
        <v>750</v>
      </c>
      <c r="C550" s="5" t="s">
        <v>1701</v>
      </c>
      <c r="D550" s="5" t="s">
        <v>1702</v>
      </c>
      <c r="E550" s="5" t="s">
        <v>16</v>
      </c>
      <c r="F550" s="5"/>
      <c r="G550" s="5"/>
      <c r="H550" s="5"/>
      <c r="I550" s="5"/>
      <c r="J550" s="5"/>
      <c r="K550" s="5"/>
      <c r="L550" s="5"/>
      <c r="M550" s="5"/>
      <c r="N550" s="5"/>
      <c r="P550" s="6" t="s">
        <v>18</v>
      </c>
      <c r="Q550" s="6" t="s">
        <v>17</v>
      </c>
      <c r="R550" s="6" t="s">
        <v>28</v>
      </c>
      <c r="S550" s="6" t="s">
        <v>18</v>
      </c>
      <c r="T550" s="6" t="s">
        <v>17</v>
      </c>
      <c r="U550" s="6" t="s">
        <v>17</v>
      </c>
      <c r="V550" s="6" t="s">
        <v>17</v>
      </c>
      <c r="W550" s="6" t="s">
        <v>17</v>
      </c>
      <c r="X550" s="6" t="s">
        <v>1138</v>
      </c>
      <c r="Y550" s="4">
        <f t="shared" si="22"/>
        <v>0</v>
      </c>
      <c r="Z550" s="4">
        <f t="shared" si="23"/>
        <v>8.32</v>
      </c>
      <c r="AM550" s="4">
        <f>VLOOKUP("m2Th", Sheet2!$A$2:$I$18, MATCH(P550, Sheet2!$A$1:$I$1, 0), FALSE)</f>
        <v>2</v>
      </c>
      <c r="AN550" s="4">
        <f>VLOOKUP("chemTh", Sheet2!$A$2:$I$18, MATCH(Q550, Sheet2!$A$1:$I$1, 0), FALSE)</f>
        <v>1.33</v>
      </c>
      <c r="AO550" s="4">
        <f>VLOOKUP("chemPr", Sheet2!$A$2:$I$18, MATCH(R550, Sheet2!$A$1:$I$1, 0), FALSE)</f>
        <v>0.39</v>
      </c>
      <c r="AP550" s="4">
        <f>VLOOKUP("ppsTh", Sheet2!$A$2:$I$18, MATCH(S550, Sheet2!$A$1:$I$1, 0), FALSE)</f>
        <v>1.5</v>
      </c>
      <c r="AQ550" s="4">
        <f>VLOOKUP("ppsPr", Sheet2!$A$2:$I$18, MATCH(T550, Sheet2!$A$1:$I$1, 0), FALSE)</f>
        <v>0.44</v>
      </c>
      <c r="AR550" s="4">
        <f>VLOOKUP("wmpPr", Sheet2!$A$2:$I$18, MATCH(U550, Sheet2!$A$1:$I$1, 0), FALSE)</f>
        <v>1.33</v>
      </c>
      <c r="AS550" s="4">
        <f>VLOOKUP("pcTh", Sheet2!$A$2:$I$18, MATCH(V550, Sheet2!$A$1:$I$1, 0), FALSE)</f>
        <v>0.89</v>
      </c>
      <c r="AT550" s="4">
        <f>VLOOKUP("pcPr", Sheet2!$A$2:$I$18, MATCH(W550, Sheet2!$A$1:$I$1, 0), FALSE)</f>
        <v>0.44</v>
      </c>
    </row>
    <row r="551" spans="1:46" x14ac:dyDescent="0.2">
      <c r="A551" s="5"/>
      <c r="B551" s="5" t="s">
        <v>751</v>
      </c>
      <c r="C551" s="5" t="s">
        <v>1703</v>
      </c>
      <c r="D551" s="5" t="s">
        <v>1704</v>
      </c>
      <c r="E551" s="5" t="s">
        <v>16</v>
      </c>
      <c r="F551" s="5"/>
      <c r="G551" s="5"/>
      <c r="H551" s="5"/>
      <c r="I551" s="5"/>
      <c r="J551" s="5"/>
      <c r="K551" s="5"/>
      <c r="L551" s="5"/>
      <c r="M551" s="5"/>
      <c r="N551" s="5"/>
      <c r="P551" s="6" t="s">
        <v>17</v>
      </c>
      <c r="Q551" s="6" t="s">
        <v>17</v>
      </c>
      <c r="R551" s="6" t="s">
        <v>28</v>
      </c>
      <c r="S551" s="6" t="s">
        <v>19</v>
      </c>
      <c r="T551" s="6" t="s">
        <v>18</v>
      </c>
      <c r="U551" s="6" t="s">
        <v>17</v>
      </c>
      <c r="V551" s="6" t="s">
        <v>28</v>
      </c>
      <c r="W551" s="6" t="s">
        <v>28</v>
      </c>
      <c r="X551" s="6" t="s">
        <v>1138</v>
      </c>
      <c r="Y551" s="4">
        <f t="shared" si="22"/>
        <v>0</v>
      </c>
      <c r="Z551" s="4">
        <f t="shared" si="23"/>
        <v>8.17</v>
      </c>
      <c r="AM551" s="4">
        <f>VLOOKUP("m2Th", Sheet2!$A$2:$I$18, MATCH(P551, Sheet2!$A$1:$I$1, 0), FALSE)</f>
        <v>1.78</v>
      </c>
      <c r="AN551" s="4">
        <f>VLOOKUP("chemTh", Sheet2!$A$2:$I$18, MATCH(Q551, Sheet2!$A$1:$I$1, 0), FALSE)</f>
        <v>1.33</v>
      </c>
      <c r="AO551" s="4">
        <f>VLOOKUP("chemPr", Sheet2!$A$2:$I$18, MATCH(R551, Sheet2!$A$1:$I$1, 0), FALSE)</f>
        <v>0.39</v>
      </c>
      <c r="AP551" s="4">
        <f>VLOOKUP("ppsTh", Sheet2!$A$2:$I$18, MATCH(S551, Sheet2!$A$1:$I$1, 0), FALSE)</f>
        <v>1.67</v>
      </c>
      <c r="AQ551" s="4">
        <f>VLOOKUP("ppsPr", Sheet2!$A$2:$I$18, MATCH(T551, Sheet2!$A$1:$I$1, 0), FALSE)</f>
        <v>0.5</v>
      </c>
      <c r="AR551" s="4">
        <f>VLOOKUP("wmpPr", Sheet2!$A$2:$I$18, MATCH(U551, Sheet2!$A$1:$I$1, 0), FALSE)</f>
        <v>1.33</v>
      </c>
      <c r="AS551" s="4">
        <f>VLOOKUP("pcTh", Sheet2!$A$2:$I$18, MATCH(V551, Sheet2!$A$1:$I$1, 0), FALSE)</f>
        <v>0.78</v>
      </c>
      <c r="AT551" s="4">
        <f>VLOOKUP("pcPr", Sheet2!$A$2:$I$18, MATCH(W551, Sheet2!$A$1:$I$1, 0), FALSE)</f>
        <v>0.39</v>
      </c>
    </row>
    <row r="552" spans="1:46" x14ac:dyDescent="0.2">
      <c r="A552" s="5"/>
      <c r="B552" s="5" t="s">
        <v>752</v>
      </c>
      <c r="C552" s="5" t="s">
        <v>1705</v>
      </c>
      <c r="D552" s="5" t="s">
        <v>1706</v>
      </c>
      <c r="E552" s="5" t="s">
        <v>16</v>
      </c>
      <c r="F552" s="5"/>
      <c r="G552" s="5"/>
      <c r="H552" s="5"/>
      <c r="I552" s="5"/>
      <c r="J552" s="5"/>
      <c r="K552" s="5"/>
      <c r="L552" s="5"/>
      <c r="M552" s="5"/>
      <c r="N552" s="5"/>
      <c r="P552" s="6" t="s">
        <v>17</v>
      </c>
      <c r="Q552" s="6" t="s">
        <v>17</v>
      </c>
      <c r="R552" s="6" t="s">
        <v>28</v>
      </c>
      <c r="S552" s="6" t="s">
        <v>17</v>
      </c>
      <c r="T552" s="6" t="s">
        <v>18</v>
      </c>
      <c r="U552" s="6" t="s">
        <v>28</v>
      </c>
      <c r="V552" s="6" t="s">
        <v>28</v>
      </c>
      <c r="W552" s="6" t="s">
        <v>17</v>
      </c>
      <c r="X552" s="6" t="s">
        <v>1138</v>
      </c>
      <c r="Y552" s="4">
        <f t="shared" si="22"/>
        <v>0</v>
      </c>
      <c r="Z552" s="4">
        <f t="shared" si="23"/>
        <v>7.7200000000000006</v>
      </c>
      <c r="AM552" s="4">
        <f>VLOOKUP("m2Th", Sheet2!$A$2:$I$18, MATCH(P552, Sheet2!$A$1:$I$1, 0), FALSE)</f>
        <v>1.78</v>
      </c>
      <c r="AN552" s="4">
        <f>VLOOKUP("chemTh", Sheet2!$A$2:$I$18, MATCH(Q552, Sheet2!$A$1:$I$1, 0), FALSE)</f>
        <v>1.33</v>
      </c>
      <c r="AO552" s="4">
        <f>VLOOKUP("chemPr", Sheet2!$A$2:$I$18, MATCH(R552, Sheet2!$A$1:$I$1, 0), FALSE)</f>
        <v>0.39</v>
      </c>
      <c r="AP552" s="4">
        <f>VLOOKUP("ppsTh", Sheet2!$A$2:$I$18, MATCH(S552, Sheet2!$A$1:$I$1, 0), FALSE)</f>
        <v>1.33</v>
      </c>
      <c r="AQ552" s="4">
        <f>VLOOKUP("ppsPr", Sheet2!$A$2:$I$18, MATCH(T552, Sheet2!$A$1:$I$1, 0), FALSE)</f>
        <v>0.5</v>
      </c>
      <c r="AR552" s="4">
        <f>VLOOKUP("wmpPr", Sheet2!$A$2:$I$18, MATCH(U552, Sheet2!$A$1:$I$1, 0), FALSE)</f>
        <v>1.17</v>
      </c>
      <c r="AS552" s="4">
        <f>VLOOKUP("pcTh", Sheet2!$A$2:$I$18, MATCH(V552, Sheet2!$A$1:$I$1, 0), FALSE)</f>
        <v>0.78</v>
      </c>
      <c r="AT552" s="4">
        <f>VLOOKUP("pcPr", Sheet2!$A$2:$I$18, MATCH(W552, Sheet2!$A$1:$I$1, 0), FALSE)</f>
        <v>0.44</v>
      </c>
    </row>
    <row r="553" spans="1:46" x14ac:dyDescent="0.2">
      <c r="A553" s="5"/>
      <c r="B553" s="5" t="s">
        <v>753</v>
      </c>
      <c r="C553" s="5" t="s">
        <v>1707</v>
      </c>
      <c r="D553" s="5" t="s">
        <v>1708</v>
      </c>
      <c r="E553" s="5" t="s">
        <v>16</v>
      </c>
      <c r="F553" s="5"/>
      <c r="G553" s="5"/>
      <c r="H553" s="5"/>
      <c r="I553" s="5"/>
      <c r="J553" s="5"/>
      <c r="K553" s="5"/>
      <c r="L553" s="5"/>
      <c r="M553" s="5"/>
      <c r="N553" s="5"/>
      <c r="P553" s="6" t="s">
        <v>28</v>
      </c>
      <c r="Q553" s="6" t="s">
        <v>28</v>
      </c>
      <c r="R553" s="6" t="s">
        <v>28</v>
      </c>
      <c r="S553" s="6" t="s">
        <v>28</v>
      </c>
      <c r="T553" s="6" t="s">
        <v>28</v>
      </c>
      <c r="U553" s="6" t="s">
        <v>17</v>
      </c>
      <c r="V553" s="6" t="s">
        <v>45</v>
      </c>
      <c r="W553" s="6" t="s">
        <v>28</v>
      </c>
      <c r="X553" s="6" t="s">
        <v>1138</v>
      </c>
      <c r="Y553" s="4">
        <f t="shared" si="22"/>
        <v>0</v>
      </c>
      <c r="Z553" s="4">
        <f t="shared" si="23"/>
        <v>6.96</v>
      </c>
      <c r="AM553" s="4">
        <f>VLOOKUP("m2Th", Sheet2!$A$2:$I$18, MATCH(P553, Sheet2!$A$1:$I$1, 0), FALSE)</f>
        <v>1.56</v>
      </c>
      <c r="AN553" s="4">
        <f>VLOOKUP("chemTh", Sheet2!$A$2:$I$18, MATCH(Q553, Sheet2!$A$1:$I$1, 0), FALSE)</f>
        <v>1.17</v>
      </c>
      <c r="AO553" s="4">
        <f>VLOOKUP("chemPr", Sheet2!$A$2:$I$18, MATCH(R553, Sheet2!$A$1:$I$1, 0), FALSE)</f>
        <v>0.39</v>
      </c>
      <c r="AP553" s="4">
        <f>VLOOKUP("ppsTh", Sheet2!$A$2:$I$18, MATCH(S553, Sheet2!$A$1:$I$1, 0), FALSE)</f>
        <v>1.17</v>
      </c>
      <c r="AQ553" s="4">
        <f>VLOOKUP("ppsPr", Sheet2!$A$2:$I$18, MATCH(T553, Sheet2!$A$1:$I$1, 0), FALSE)</f>
        <v>0.39</v>
      </c>
      <c r="AR553" s="4">
        <f>VLOOKUP("wmpPr", Sheet2!$A$2:$I$18, MATCH(U553, Sheet2!$A$1:$I$1, 0), FALSE)</f>
        <v>1.33</v>
      </c>
      <c r="AS553" s="4">
        <f>VLOOKUP("pcTh", Sheet2!$A$2:$I$18, MATCH(V553, Sheet2!$A$1:$I$1, 0), FALSE)</f>
        <v>0.56000000000000005</v>
      </c>
      <c r="AT553" s="4">
        <f>VLOOKUP("pcPr", Sheet2!$A$2:$I$18, MATCH(W553, Sheet2!$A$1:$I$1, 0), FALSE)</f>
        <v>0.39</v>
      </c>
    </row>
    <row r="554" spans="1:46" x14ac:dyDescent="0.2">
      <c r="A554" s="5"/>
      <c r="B554" s="5" t="s">
        <v>754</v>
      </c>
      <c r="C554" s="5" t="s">
        <v>1709</v>
      </c>
      <c r="D554" s="5" t="s">
        <v>1710</v>
      </c>
      <c r="E554" s="5" t="s">
        <v>16</v>
      </c>
      <c r="F554" s="5"/>
      <c r="G554" s="5"/>
      <c r="H554" s="5"/>
      <c r="I554" s="5"/>
      <c r="J554" s="5"/>
      <c r="K554" s="5"/>
      <c r="L554" s="5"/>
      <c r="M554" s="5"/>
      <c r="N554" s="5"/>
      <c r="P554" s="6" t="s">
        <v>18</v>
      </c>
      <c r="Q554" s="6" t="s">
        <v>18</v>
      </c>
      <c r="R554" s="6" t="s">
        <v>18</v>
      </c>
      <c r="S554" s="6" t="s">
        <v>18</v>
      </c>
      <c r="T554" s="6" t="s">
        <v>17</v>
      </c>
      <c r="U554" s="6" t="s">
        <v>18</v>
      </c>
      <c r="V554" s="6" t="s">
        <v>17</v>
      </c>
      <c r="W554" s="6" t="s">
        <v>26</v>
      </c>
      <c r="X554" s="6" t="s">
        <v>1138</v>
      </c>
      <c r="Y554" s="4">
        <f t="shared" si="22"/>
        <v>0</v>
      </c>
      <c r="Z554" s="4">
        <f t="shared" si="23"/>
        <v>8.66</v>
      </c>
      <c r="AM554" s="4">
        <f>VLOOKUP("m2Th", Sheet2!$A$2:$I$18, MATCH(P554, Sheet2!$A$1:$I$1, 0), FALSE)</f>
        <v>2</v>
      </c>
      <c r="AN554" s="4">
        <f>VLOOKUP("chemTh", Sheet2!$A$2:$I$18, MATCH(Q554, Sheet2!$A$1:$I$1, 0), FALSE)</f>
        <v>1.5</v>
      </c>
      <c r="AO554" s="4">
        <f>VLOOKUP("chemPr", Sheet2!$A$2:$I$18, MATCH(R554, Sheet2!$A$1:$I$1, 0), FALSE)</f>
        <v>0.5</v>
      </c>
      <c r="AP554" s="4">
        <f>VLOOKUP("ppsTh", Sheet2!$A$2:$I$18, MATCH(S554, Sheet2!$A$1:$I$1, 0), FALSE)</f>
        <v>1.5</v>
      </c>
      <c r="AQ554" s="4">
        <f>VLOOKUP("ppsPr", Sheet2!$A$2:$I$18, MATCH(T554, Sheet2!$A$1:$I$1, 0), FALSE)</f>
        <v>0.44</v>
      </c>
      <c r="AR554" s="4">
        <f>VLOOKUP("wmpPr", Sheet2!$A$2:$I$18, MATCH(U554, Sheet2!$A$1:$I$1, 0), FALSE)</f>
        <v>1.5</v>
      </c>
      <c r="AS554" s="4">
        <f>VLOOKUP("pcTh", Sheet2!$A$2:$I$18, MATCH(V554, Sheet2!$A$1:$I$1, 0), FALSE)</f>
        <v>0.89</v>
      </c>
      <c r="AT554" s="4">
        <f>VLOOKUP("pcPr", Sheet2!$A$2:$I$18, MATCH(W554, Sheet2!$A$1:$I$1, 0), FALSE)</f>
        <v>0.33</v>
      </c>
    </row>
    <row r="555" spans="1:46" x14ac:dyDescent="0.2">
      <c r="A555" s="5"/>
      <c r="B555" s="5" t="s">
        <v>755</v>
      </c>
      <c r="C555" s="5" t="s">
        <v>1711</v>
      </c>
      <c r="D555" s="5" t="s">
        <v>1712</v>
      </c>
      <c r="E555" s="5" t="s">
        <v>16</v>
      </c>
      <c r="F555" s="5"/>
      <c r="G555" s="5"/>
      <c r="H555" s="5"/>
      <c r="I555" s="5"/>
      <c r="J555" s="5"/>
      <c r="K555" s="5"/>
      <c r="L555" s="5"/>
      <c r="M555" s="5"/>
      <c r="N555" s="5"/>
      <c r="P555" s="6" t="s">
        <v>19</v>
      </c>
      <c r="Q555" s="6" t="s">
        <v>18</v>
      </c>
      <c r="R555" s="6" t="s">
        <v>18</v>
      </c>
      <c r="S555" s="6" t="s">
        <v>18</v>
      </c>
      <c r="T555" s="9"/>
      <c r="U555" s="6" t="s">
        <v>18</v>
      </c>
      <c r="V555" s="6" t="s">
        <v>17</v>
      </c>
      <c r="W555" s="6" t="s">
        <v>18</v>
      </c>
      <c r="X555" s="6" t="s">
        <v>1138</v>
      </c>
      <c r="Y555" s="4">
        <f t="shared" si="22"/>
        <v>0</v>
      </c>
      <c r="Z555" s="4" t="e">
        <f t="shared" si="23"/>
        <v>#N/A</v>
      </c>
      <c r="AM555" s="4">
        <f>VLOOKUP("m2Th", Sheet2!$A$2:$I$18, MATCH(P555, Sheet2!$A$1:$I$1, 0), FALSE)</f>
        <v>2.2200000000000002</v>
      </c>
      <c r="AN555" s="4">
        <f>VLOOKUP("chemTh", Sheet2!$A$2:$I$18, MATCH(Q555, Sheet2!$A$1:$I$1, 0), FALSE)</f>
        <v>1.5</v>
      </c>
      <c r="AO555" s="4">
        <f>VLOOKUP("chemPr", Sheet2!$A$2:$I$18, MATCH(R555, Sheet2!$A$1:$I$1, 0), FALSE)</f>
        <v>0.5</v>
      </c>
      <c r="AP555" s="4">
        <f>VLOOKUP("ppsTh", Sheet2!$A$2:$I$18, MATCH(S555, Sheet2!$A$1:$I$1, 0), FALSE)</f>
        <v>1.5</v>
      </c>
      <c r="AQ555" s="4" t="e">
        <f>VLOOKUP("ppsPr", Sheet2!$A$2:$I$18, MATCH(T555, Sheet2!$A$1:$I$1, 0), FALSE)</f>
        <v>#N/A</v>
      </c>
      <c r="AR555" s="4">
        <f>VLOOKUP("wmpPr", Sheet2!$A$2:$I$18, MATCH(U555, Sheet2!$A$1:$I$1, 0), FALSE)</f>
        <v>1.5</v>
      </c>
      <c r="AS555" s="4">
        <f>VLOOKUP("pcTh", Sheet2!$A$2:$I$18, MATCH(V555, Sheet2!$A$1:$I$1, 0), FALSE)</f>
        <v>0.89</v>
      </c>
      <c r="AT555" s="4">
        <f>VLOOKUP("pcPr", Sheet2!$A$2:$I$18, MATCH(W555, Sheet2!$A$1:$I$1, 0), FALSE)</f>
        <v>0.5</v>
      </c>
    </row>
    <row r="556" spans="1:46" x14ac:dyDescent="0.2">
      <c r="A556" s="5"/>
      <c r="B556" s="5" t="s">
        <v>756</v>
      </c>
      <c r="C556" s="5" t="s">
        <v>1713</v>
      </c>
      <c r="D556" s="5" t="s">
        <v>1714</v>
      </c>
      <c r="E556" s="5" t="s">
        <v>16</v>
      </c>
      <c r="F556" s="5"/>
      <c r="G556" s="5"/>
      <c r="H556" s="5"/>
      <c r="I556" s="5"/>
      <c r="J556" s="5"/>
      <c r="K556" s="5"/>
      <c r="L556" s="5"/>
      <c r="M556" s="5"/>
      <c r="N556" s="5"/>
      <c r="P556" s="6" t="s">
        <v>18</v>
      </c>
      <c r="Q556" s="6" t="s">
        <v>18</v>
      </c>
      <c r="R556" s="6" t="s">
        <v>17</v>
      </c>
      <c r="S556" s="6" t="s">
        <v>18</v>
      </c>
      <c r="T556" s="6" t="s">
        <v>17</v>
      </c>
      <c r="U556" s="6" t="s">
        <v>28</v>
      </c>
      <c r="V556" s="6" t="s">
        <v>28</v>
      </c>
      <c r="W556" s="6" t="s">
        <v>17</v>
      </c>
      <c r="X556" s="6" t="s">
        <v>1138</v>
      </c>
      <c r="Y556" s="4">
        <f t="shared" si="22"/>
        <v>0</v>
      </c>
      <c r="Z556" s="4">
        <f t="shared" si="23"/>
        <v>8.27</v>
      </c>
      <c r="AM556" s="4">
        <f>VLOOKUP("m2Th", Sheet2!$A$2:$I$18, MATCH(P556, Sheet2!$A$1:$I$1, 0), FALSE)</f>
        <v>2</v>
      </c>
      <c r="AN556" s="4">
        <f>VLOOKUP("chemTh", Sheet2!$A$2:$I$18, MATCH(Q556, Sheet2!$A$1:$I$1, 0), FALSE)</f>
        <v>1.5</v>
      </c>
      <c r="AO556" s="4">
        <f>VLOOKUP("chemPr", Sheet2!$A$2:$I$18, MATCH(R556, Sheet2!$A$1:$I$1, 0), FALSE)</f>
        <v>0.44</v>
      </c>
      <c r="AP556" s="4">
        <f>VLOOKUP("ppsTh", Sheet2!$A$2:$I$18, MATCH(S556, Sheet2!$A$1:$I$1, 0), FALSE)</f>
        <v>1.5</v>
      </c>
      <c r="AQ556" s="4">
        <f>VLOOKUP("ppsPr", Sheet2!$A$2:$I$18, MATCH(T556, Sheet2!$A$1:$I$1, 0), FALSE)</f>
        <v>0.44</v>
      </c>
      <c r="AR556" s="4">
        <f>VLOOKUP("wmpPr", Sheet2!$A$2:$I$18, MATCH(U556, Sheet2!$A$1:$I$1, 0), FALSE)</f>
        <v>1.17</v>
      </c>
      <c r="AS556" s="4">
        <f>VLOOKUP("pcTh", Sheet2!$A$2:$I$18, MATCH(V556, Sheet2!$A$1:$I$1, 0), FALSE)</f>
        <v>0.78</v>
      </c>
      <c r="AT556" s="4">
        <f>VLOOKUP("pcPr", Sheet2!$A$2:$I$18, MATCH(W556, Sheet2!$A$1:$I$1, 0), FALSE)</f>
        <v>0.44</v>
      </c>
    </row>
    <row r="557" spans="1:46" x14ac:dyDescent="0.2">
      <c r="A557" s="5"/>
      <c r="B557" s="5" t="s">
        <v>757</v>
      </c>
      <c r="C557" s="5" t="s">
        <v>1715</v>
      </c>
      <c r="D557" s="5" t="s">
        <v>1716</v>
      </c>
      <c r="E557" s="5" t="s">
        <v>16</v>
      </c>
      <c r="F557" s="5"/>
      <c r="G557" s="5"/>
      <c r="H557" s="5"/>
      <c r="I557" s="5"/>
      <c r="J557" s="5"/>
      <c r="K557" s="5"/>
      <c r="L557" s="5"/>
      <c r="M557" s="5"/>
      <c r="N557" s="5"/>
      <c r="P557" s="6" t="s">
        <v>28</v>
      </c>
      <c r="Q557" s="6" t="s">
        <v>29</v>
      </c>
      <c r="R557" s="6" t="s">
        <v>17</v>
      </c>
      <c r="S557" s="6" t="s">
        <v>45</v>
      </c>
      <c r="T557" s="6" t="s">
        <v>28</v>
      </c>
      <c r="U557" s="6" t="s">
        <v>19</v>
      </c>
      <c r="V557" s="6" t="s">
        <v>26</v>
      </c>
      <c r="W557" s="6" t="s">
        <v>17</v>
      </c>
      <c r="X557" s="6" t="s">
        <v>1138</v>
      </c>
      <c r="Y557" s="4">
        <f t="shared" si="22"/>
        <v>0</v>
      </c>
      <c r="Z557" s="4">
        <f t="shared" si="23"/>
        <v>6.66</v>
      </c>
      <c r="AM557" s="4">
        <f>VLOOKUP("m2Th", Sheet2!$A$2:$I$18, MATCH(P557, Sheet2!$A$1:$I$1, 0), FALSE)</f>
        <v>1.56</v>
      </c>
      <c r="AN557" s="4">
        <f>VLOOKUP("chemTh", Sheet2!$A$2:$I$18, MATCH(Q557, Sheet2!$A$1:$I$1, 0), FALSE)</f>
        <v>0.67</v>
      </c>
      <c r="AO557" s="4">
        <f>VLOOKUP("chemPr", Sheet2!$A$2:$I$18, MATCH(R557, Sheet2!$A$1:$I$1, 0), FALSE)</f>
        <v>0.44</v>
      </c>
      <c r="AP557" s="4">
        <f>VLOOKUP("ppsTh", Sheet2!$A$2:$I$18, MATCH(S557, Sheet2!$A$1:$I$1, 0), FALSE)</f>
        <v>0.83</v>
      </c>
      <c r="AQ557" s="4">
        <f>VLOOKUP("ppsPr", Sheet2!$A$2:$I$18, MATCH(T557, Sheet2!$A$1:$I$1, 0), FALSE)</f>
        <v>0.39</v>
      </c>
      <c r="AR557" s="4">
        <f>VLOOKUP("wmpPr", Sheet2!$A$2:$I$18, MATCH(U557, Sheet2!$A$1:$I$1, 0), FALSE)</f>
        <v>1.66</v>
      </c>
      <c r="AS557" s="4">
        <f>VLOOKUP("pcTh", Sheet2!$A$2:$I$18, MATCH(V557, Sheet2!$A$1:$I$1, 0), FALSE)</f>
        <v>0.67</v>
      </c>
      <c r="AT557" s="4">
        <f>VLOOKUP("pcPr", Sheet2!$A$2:$I$18, MATCH(W557, Sheet2!$A$1:$I$1, 0), FALSE)</f>
        <v>0.44</v>
      </c>
    </row>
    <row r="558" spans="1:46" x14ac:dyDescent="0.2">
      <c r="A558" s="5"/>
      <c r="B558" s="5" t="s">
        <v>758</v>
      </c>
      <c r="C558" s="5" t="s">
        <v>1717</v>
      </c>
      <c r="D558" s="5" t="s">
        <v>1718</v>
      </c>
      <c r="E558" s="5" t="s">
        <v>16</v>
      </c>
      <c r="F558" s="5"/>
      <c r="G558" s="5"/>
      <c r="H558" s="5"/>
      <c r="I558" s="5"/>
      <c r="J558" s="5"/>
      <c r="K558" s="5"/>
      <c r="L558" s="5"/>
      <c r="M558" s="5"/>
      <c r="N558" s="5"/>
      <c r="P558" s="6" t="s">
        <v>17</v>
      </c>
      <c r="Q558" s="6" t="s">
        <v>18</v>
      </c>
      <c r="R558" s="6" t="s">
        <v>17</v>
      </c>
      <c r="S558" s="6" t="s">
        <v>19</v>
      </c>
      <c r="T558" s="6" t="s">
        <v>18</v>
      </c>
      <c r="U558" s="6" t="s">
        <v>17</v>
      </c>
      <c r="V558" s="6" t="s">
        <v>17</v>
      </c>
      <c r="W558" s="6" t="s">
        <v>28</v>
      </c>
      <c r="X558" s="6" t="s">
        <v>1138</v>
      </c>
      <c r="Y558" s="4">
        <f t="shared" si="22"/>
        <v>0</v>
      </c>
      <c r="Z558" s="4">
        <f t="shared" si="23"/>
        <v>8.5000000000000018</v>
      </c>
      <c r="AM558" s="4">
        <f>VLOOKUP("m2Th", Sheet2!$A$2:$I$18, MATCH(P558, Sheet2!$A$1:$I$1, 0), FALSE)</f>
        <v>1.78</v>
      </c>
      <c r="AN558" s="4">
        <f>VLOOKUP("chemTh", Sheet2!$A$2:$I$18, MATCH(Q558, Sheet2!$A$1:$I$1, 0), FALSE)</f>
        <v>1.5</v>
      </c>
      <c r="AO558" s="4">
        <f>VLOOKUP("chemPr", Sheet2!$A$2:$I$18, MATCH(R558, Sheet2!$A$1:$I$1, 0), FALSE)</f>
        <v>0.44</v>
      </c>
      <c r="AP558" s="4">
        <f>VLOOKUP("ppsTh", Sheet2!$A$2:$I$18, MATCH(S558, Sheet2!$A$1:$I$1, 0), FALSE)</f>
        <v>1.67</v>
      </c>
      <c r="AQ558" s="4">
        <f>VLOOKUP("ppsPr", Sheet2!$A$2:$I$18, MATCH(T558, Sheet2!$A$1:$I$1, 0), FALSE)</f>
        <v>0.5</v>
      </c>
      <c r="AR558" s="4">
        <f>VLOOKUP("wmpPr", Sheet2!$A$2:$I$18, MATCH(U558, Sheet2!$A$1:$I$1, 0), FALSE)</f>
        <v>1.33</v>
      </c>
      <c r="AS558" s="4">
        <f>VLOOKUP("pcTh", Sheet2!$A$2:$I$18, MATCH(V558, Sheet2!$A$1:$I$1, 0), FALSE)</f>
        <v>0.89</v>
      </c>
      <c r="AT558" s="4">
        <f>VLOOKUP("pcPr", Sheet2!$A$2:$I$18, MATCH(W558, Sheet2!$A$1:$I$1, 0), FALSE)</f>
        <v>0.39</v>
      </c>
    </row>
    <row r="559" spans="1:46" x14ac:dyDescent="0.2">
      <c r="A559" s="5"/>
      <c r="B559" s="5" t="s">
        <v>759</v>
      </c>
      <c r="C559" s="5" t="s">
        <v>1719</v>
      </c>
      <c r="D559" s="5" t="s">
        <v>1720</v>
      </c>
      <c r="E559" s="5" t="s">
        <v>16</v>
      </c>
      <c r="F559" s="5"/>
      <c r="G559" s="5"/>
      <c r="H559" s="5"/>
      <c r="I559" s="5"/>
      <c r="J559" s="5"/>
      <c r="K559" s="5"/>
      <c r="L559" s="5"/>
      <c r="M559" s="5"/>
      <c r="N559" s="5"/>
      <c r="P559" s="6" t="s">
        <v>18</v>
      </c>
      <c r="Q559" s="6" t="s">
        <v>18</v>
      </c>
      <c r="R559" s="6" t="s">
        <v>18</v>
      </c>
      <c r="S559" s="6" t="s">
        <v>18</v>
      </c>
      <c r="T559" s="6" t="s">
        <v>19</v>
      </c>
      <c r="U559" s="6" t="s">
        <v>18</v>
      </c>
      <c r="V559" s="6" t="s">
        <v>18</v>
      </c>
      <c r="W559" s="6" t="s">
        <v>17</v>
      </c>
      <c r="X559" s="6" t="s">
        <v>1138</v>
      </c>
      <c r="Y559" s="4">
        <f t="shared" si="22"/>
        <v>0</v>
      </c>
      <c r="Z559" s="4">
        <f t="shared" si="23"/>
        <v>9</v>
      </c>
      <c r="AM559" s="4">
        <f>VLOOKUP("m2Th", Sheet2!$A$2:$I$18, MATCH(P559, Sheet2!$A$1:$I$1, 0), FALSE)</f>
        <v>2</v>
      </c>
      <c r="AN559" s="4">
        <f>VLOOKUP("chemTh", Sheet2!$A$2:$I$18, MATCH(Q559, Sheet2!$A$1:$I$1, 0), FALSE)</f>
        <v>1.5</v>
      </c>
      <c r="AO559" s="4">
        <f>VLOOKUP("chemPr", Sheet2!$A$2:$I$18, MATCH(R559, Sheet2!$A$1:$I$1, 0), FALSE)</f>
        <v>0.5</v>
      </c>
      <c r="AP559" s="4">
        <f>VLOOKUP("ppsTh", Sheet2!$A$2:$I$18, MATCH(S559, Sheet2!$A$1:$I$1, 0), FALSE)</f>
        <v>1.5</v>
      </c>
      <c r="AQ559" s="4">
        <f>VLOOKUP("ppsPr", Sheet2!$A$2:$I$18, MATCH(T559, Sheet2!$A$1:$I$1, 0), FALSE)</f>
        <v>0.56000000000000005</v>
      </c>
      <c r="AR559" s="4">
        <f>VLOOKUP("wmpPr", Sheet2!$A$2:$I$18, MATCH(U559, Sheet2!$A$1:$I$1, 0), FALSE)</f>
        <v>1.5</v>
      </c>
      <c r="AS559" s="4">
        <f>VLOOKUP("pcTh", Sheet2!$A$2:$I$18, MATCH(V559, Sheet2!$A$1:$I$1, 0), FALSE)</f>
        <v>1</v>
      </c>
      <c r="AT559" s="4">
        <f>VLOOKUP("pcPr", Sheet2!$A$2:$I$18, MATCH(W559, Sheet2!$A$1:$I$1, 0), FALSE)</f>
        <v>0.44</v>
      </c>
    </row>
    <row r="560" spans="1:46" x14ac:dyDescent="0.2">
      <c r="A560" s="5"/>
      <c r="B560" s="5" t="s">
        <v>760</v>
      </c>
      <c r="C560" s="5" t="s">
        <v>1721</v>
      </c>
      <c r="D560" s="5" t="s">
        <v>1722</v>
      </c>
      <c r="E560" s="5" t="s">
        <v>16</v>
      </c>
      <c r="F560" s="5"/>
      <c r="G560" s="5"/>
      <c r="H560" s="5"/>
      <c r="I560" s="5"/>
      <c r="J560" s="5"/>
      <c r="K560" s="5"/>
      <c r="L560" s="5"/>
      <c r="M560" s="5"/>
      <c r="N560" s="5"/>
      <c r="P560" s="6" t="s">
        <v>28</v>
      </c>
      <c r="Q560" s="6" t="s">
        <v>17</v>
      </c>
      <c r="R560" s="6" t="s">
        <v>17</v>
      </c>
      <c r="S560" s="6" t="s">
        <v>17</v>
      </c>
      <c r="T560" s="6" t="s">
        <v>28</v>
      </c>
      <c r="U560" s="6" t="s">
        <v>17</v>
      </c>
      <c r="V560" s="6" t="s">
        <v>18</v>
      </c>
      <c r="W560" s="6" t="s">
        <v>28</v>
      </c>
      <c r="X560" s="6" t="s">
        <v>1138</v>
      </c>
      <c r="Y560" s="4">
        <f t="shared" si="22"/>
        <v>0</v>
      </c>
      <c r="Z560" s="4">
        <f t="shared" si="23"/>
        <v>7.77</v>
      </c>
      <c r="AM560" s="4">
        <f>VLOOKUP("m2Th", Sheet2!$A$2:$I$18, MATCH(P560, Sheet2!$A$1:$I$1, 0), FALSE)</f>
        <v>1.56</v>
      </c>
      <c r="AN560" s="4">
        <f>VLOOKUP("chemTh", Sheet2!$A$2:$I$18, MATCH(Q560, Sheet2!$A$1:$I$1, 0), FALSE)</f>
        <v>1.33</v>
      </c>
      <c r="AO560" s="4">
        <f>VLOOKUP("chemPr", Sheet2!$A$2:$I$18, MATCH(R560, Sheet2!$A$1:$I$1, 0), FALSE)</f>
        <v>0.44</v>
      </c>
      <c r="AP560" s="4">
        <f>VLOOKUP("ppsTh", Sheet2!$A$2:$I$18, MATCH(S560, Sheet2!$A$1:$I$1, 0), FALSE)</f>
        <v>1.33</v>
      </c>
      <c r="AQ560" s="4">
        <f>VLOOKUP("ppsPr", Sheet2!$A$2:$I$18, MATCH(T560, Sheet2!$A$1:$I$1, 0), FALSE)</f>
        <v>0.39</v>
      </c>
      <c r="AR560" s="4">
        <f>VLOOKUP("wmpPr", Sheet2!$A$2:$I$18, MATCH(U560, Sheet2!$A$1:$I$1, 0), FALSE)</f>
        <v>1.33</v>
      </c>
      <c r="AS560" s="4">
        <f>VLOOKUP("pcTh", Sheet2!$A$2:$I$18, MATCH(V560, Sheet2!$A$1:$I$1, 0), FALSE)</f>
        <v>1</v>
      </c>
      <c r="AT560" s="4">
        <f>VLOOKUP("pcPr", Sheet2!$A$2:$I$18, MATCH(W560, Sheet2!$A$1:$I$1, 0), FALSE)</f>
        <v>0.39</v>
      </c>
    </row>
    <row r="561" spans="1:46" x14ac:dyDescent="0.2">
      <c r="A561" s="5"/>
      <c r="B561" s="5" t="s">
        <v>761</v>
      </c>
      <c r="C561" s="5" t="s">
        <v>1723</v>
      </c>
      <c r="D561" s="5" t="s">
        <v>1724</v>
      </c>
      <c r="E561" s="5" t="s">
        <v>16</v>
      </c>
      <c r="F561" s="5"/>
      <c r="G561" s="5"/>
      <c r="H561" s="5"/>
      <c r="I561" s="5"/>
      <c r="J561" s="5"/>
      <c r="K561" s="5"/>
      <c r="L561" s="5"/>
      <c r="M561" s="5"/>
      <c r="N561" s="5"/>
      <c r="P561" s="6" t="s">
        <v>17</v>
      </c>
      <c r="Q561" s="6" t="s">
        <v>17</v>
      </c>
      <c r="R561" s="6" t="s">
        <v>17</v>
      </c>
      <c r="S561" s="6" t="s">
        <v>28</v>
      </c>
      <c r="T561" s="6" t="s">
        <v>17</v>
      </c>
      <c r="U561" s="6" t="s">
        <v>17</v>
      </c>
      <c r="V561" s="6" t="s">
        <v>28</v>
      </c>
      <c r="W561" s="6" t="s">
        <v>28</v>
      </c>
      <c r="X561" s="6" t="s">
        <v>1138</v>
      </c>
      <c r="Y561" s="4">
        <f t="shared" si="22"/>
        <v>0</v>
      </c>
      <c r="Z561" s="4">
        <f t="shared" si="23"/>
        <v>7.660000000000001</v>
      </c>
      <c r="AM561" s="4">
        <f>VLOOKUP("m2Th", Sheet2!$A$2:$I$18, MATCH(P561, Sheet2!$A$1:$I$1, 0), FALSE)</f>
        <v>1.78</v>
      </c>
      <c r="AN561" s="4">
        <f>VLOOKUP("chemTh", Sheet2!$A$2:$I$18, MATCH(Q561, Sheet2!$A$1:$I$1, 0), FALSE)</f>
        <v>1.33</v>
      </c>
      <c r="AO561" s="4">
        <f>VLOOKUP("chemPr", Sheet2!$A$2:$I$18, MATCH(R561, Sheet2!$A$1:$I$1, 0), FALSE)</f>
        <v>0.44</v>
      </c>
      <c r="AP561" s="4">
        <f>VLOOKUP("ppsTh", Sheet2!$A$2:$I$18, MATCH(S561, Sheet2!$A$1:$I$1, 0), FALSE)</f>
        <v>1.17</v>
      </c>
      <c r="AQ561" s="4">
        <f>VLOOKUP("ppsPr", Sheet2!$A$2:$I$18, MATCH(T561, Sheet2!$A$1:$I$1, 0), FALSE)</f>
        <v>0.44</v>
      </c>
      <c r="AR561" s="4">
        <f>VLOOKUP("wmpPr", Sheet2!$A$2:$I$18, MATCH(U561, Sheet2!$A$1:$I$1, 0), FALSE)</f>
        <v>1.33</v>
      </c>
      <c r="AS561" s="4">
        <f>VLOOKUP("pcTh", Sheet2!$A$2:$I$18, MATCH(V561, Sheet2!$A$1:$I$1, 0), FALSE)</f>
        <v>0.78</v>
      </c>
      <c r="AT561" s="4">
        <f>VLOOKUP("pcPr", Sheet2!$A$2:$I$18, MATCH(W561, Sheet2!$A$1:$I$1, 0), FALSE)</f>
        <v>0.39</v>
      </c>
    </row>
    <row r="562" spans="1:46" x14ac:dyDescent="0.2">
      <c r="A562" s="5"/>
      <c r="B562" s="5" t="s">
        <v>762</v>
      </c>
      <c r="C562" s="5" t="s">
        <v>1725</v>
      </c>
      <c r="D562" s="5" t="s">
        <v>1726</v>
      </c>
      <c r="E562" s="5" t="s">
        <v>16</v>
      </c>
      <c r="F562" s="5"/>
      <c r="G562" s="5"/>
      <c r="H562" s="5"/>
      <c r="I562" s="5"/>
      <c r="J562" s="5"/>
      <c r="K562" s="5"/>
      <c r="L562" s="5"/>
      <c r="M562" s="5"/>
      <c r="N562" s="5"/>
      <c r="P562" s="6" t="s">
        <v>17</v>
      </c>
      <c r="Q562" s="6" t="s">
        <v>18</v>
      </c>
      <c r="R562" s="6" t="s">
        <v>18</v>
      </c>
      <c r="S562" s="6" t="s">
        <v>18</v>
      </c>
      <c r="T562" s="6" t="s">
        <v>17</v>
      </c>
      <c r="U562" s="6" t="s">
        <v>28</v>
      </c>
      <c r="V562" s="6" t="s">
        <v>17</v>
      </c>
      <c r="W562" s="6" t="s">
        <v>19</v>
      </c>
      <c r="X562" s="6" t="s">
        <v>1138</v>
      </c>
      <c r="Y562" s="4">
        <f t="shared" si="22"/>
        <v>0</v>
      </c>
      <c r="Z562" s="4">
        <f t="shared" si="23"/>
        <v>8.33</v>
      </c>
      <c r="AM562" s="4">
        <f>VLOOKUP("m2Th", Sheet2!$A$2:$I$18, MATCH(P562, Sheet2!$A$1:$I$1, 0), FALSE)</f>
        <v>1.78</v>
      </c>
      <c r="AN562" s="4">
        <f>VLOOKUP("chemTh", Sheet2!$A$2:$I$18, MATCH(Q562, Sheet2!$A$1:$I$1, 0), FALSE)</f>
        <v>1.5</v>
      </c>
      <c r="AO562" s="4">
        <f>VLOOKUP("chemPr", Sheet2!$A$2:$I$18, MATCH(R562, Sheet2!$A$1:$I$1, 0), FALSE)</f>
        <v>0.5</v>
      </c>
      <c r="AP562" s="4">
        <f>VLOOKUP("ppsTh", Sheet2!$A$2:$I$18, MATCH(S562, Sheet2!$A$1:$I$1, 0), FALSE)</f>
        <v>1.5</v>
      </c>
      <c r="AQ562" s="4">
        <f>VLOOKUP("ppsPr", Sheet2!$A$2:$I$18, MATCH(T562, Sheet2!$A$1:$I$1, 0), FALSE)</f>
        <v>0.44</v>
      </c>
      <c r="AR562" s="4">
        <f>VLOOKUP("wmpPr", Sheet2!$A$2:$I$18, MATCH(U562, Sheet2!$A$1:$I$1, 0), FALSE)</f>
        <v>1.17</v>
      </c>
      <c r="AS562" s="4">
        <f>VLOOKUP("pcTh", Sheet2!$A$2:$I$18, MATCH(V562, Sheet2!$A$1:$I$1, 0), FALSE)</f>
        <v>0.89</v>
      </c>
      <c r="AT562" s="4">
        <f>VLOOKUP("pcPr", Sheet2!$A$2:$I$18, MATCH(W562, Sheet2!$A$1:$I$1, 0), FALSE)</f>
        <v>0.55000000000000004</v>
      </c>
    </row>
    <row r="563" spans="1:46" x14ac:dyDescent="0.2">
      <c r="A563" s="5"/>
      <c r="B563" s="5" t="s">
        <v>763</v>
      </c>
      <c r="C563" s="5" t="s">
        <v>1727</v>
      </c>
      <c r="D563" s="5" t="s">
        <v>1728</v>
      </c>
      <c r="E563" s="5" t="s">
        <v>16</v>
      </c>
      <c r="F563" s="5"/>
      <c r="G563" s="5"/>
      <c r="H563" s="5"/>
      <c r="I563" s="5"/>
      <c r="J563" s="5"/>
      <c r="K563" s="5"/>
      <c r="L563" s="5"/>
      <c r="M563" s="5"/>
      <c r="N563" s="5"/>
      <c r="P563" s="6" t="s">
        <v>17</v>
      </c>
      <c r="Q563" s="6" t="s">
        <v>18</v>
      </c>
      <c r="R563" s="6" t="s">
        <v>17</v>
      </c>
      <c r="S563" s="6" t="s">
        <v>28</v>
      </c>
      <c r="T563" s="6" t="s">
        <v>28</v>
      </c>
      <c r="U563" s="6" t="s">
        <v>18</v>
      </c>
      <c r="V563" s="6" t="s">
        <v>28</v>
      </c>
      <c r="W563" s="6" t="s">
        <v>17</v>
      </c>
      <c r="X563" s="6" t="s">
        <v>1138</v>
      </c>
      <c r="Y563" s="4">
        <f t="shared" si="22"/>
        <v>0</v>
      </c>
      <c r="Z563" s="4">
        <f t="shared" si="23"/>
        <v>8</v>
      </c>
      <c r="AM563" s="4">
        <f>VLOOKUP("m2Th", Sheet2!$A$2:$I$18, MATCH(P563, Sheet2!$A$1:$I$1, 0), FALSE)</f>
        <v>1.78</v>
      </c>
      <c r="AN563" s="4">
        <f>VLOOKUP("chemTh", Sheet2!$A$2:$I$18, MATCH(Q563, Sheet2!$A$1:$I$1, 0), FALSE)</f>
        <v>1.5</v>
      </c>
      <c r="AO563" s="4">
        <f>VLOOKUP("chemPr", Sheet2!$A$2:$I$18, MATCH(R563, Sheet2!$A$1:$I$1, 0), FALSE)</f>
        <v>0.44</v>
      </c>
      <c r="AP563" s="4">
        <f>VLOOKUP("ppsTh", Sheet2!$A$2:$I$18, MATCH(S563, Sheet2!$A$1:$I$1, 0), FALSE)</f>
        <v>1.17</v>
      </c>
      <c r="AQ563" s="4">
        <f>VLOOKUP("ppsPr", Sheet2!$A$2:$I$18, MATCH(T563, Sheet2!$A$1:$I$1, 0), FALSE)</f>
        <v>0.39</v>
      </c>
      <c r="AR563" s="4">
        <f>VLOOKUP("wmpPr", Sheet2!$A$2:$I$18, MATCH(U563, Sheet2!$A$1:$I$1, 0), FALSE)</f>
        <v>1.5</v>
      </c>
      <c r="AS563" s="4">
        <f>VLOOKUP("pcTh", Sheet2!$A$2:$I$18, MATCH(V563, Sheet2!$A$1:$I$1, 0), FALSE)</f>
        <v>0.78</v>
      </c>
      <c r="AT563" s="4">
        <f>VLOOKUP("pcPr", Sheet2!$A$2:$I$18, MATCH(W563, Sheet2!$A$1:$I$1, 0), FALSE)</f>
        <v>0.44</v>
      </c>
    </row>
    <row r="564" spans="1:46" x14ac:dyDescent="0.2">
      <c r="A564" s="5"/>
      <c r="B564" s="5" t="s">
        <v>764</v>
      </c>
      <c r="C564" s="5" t="s">
        <v>1729</v>
      </c>
      <c r="D564" s="5" t="s">
        <v>1730</v>
      </c>
      <c r="E564" s="5" t="s">
        <v>16</v>
      </c>
      <c r="F564" s="5"/>
      <c r="G564" s="5"/>
      <c r="H564" s="5"/>
      <c r="I564" s="5"/>
      <c r="J564" s="5"/>
      <c r="K564" s="5"/>
      <c r="L564" s="5"/>
      <c r="M564" s="5"/>
      <c r="N564" s="5"/>
      <c r="P564" s="6" t="s">
        <v>28</v>
      </c>
      <c r="Q564" s="6" t="s">
        <v>28</v>
      </c>
      <c r="R564" s="6" t="s">
        <v>18</v>
      </c>
      <c r="S564" s="6" t="s">
        <v>17</v>
      </c>
      <c r="T564" s="6" t="s">
        <v>17</v>
      </c>
      <c r="U564" s="6" t="s">
        <v>17</v>
      </c>
      <c r="V564" s="6" t="s">
        <v>18</v>
      </c>
      <c r="W564" s="6" t="s">
        <v>17</v>
      </c>
      <c r="X564" s="6" t="s">
        <v>1138</v>
      </c>
      <c r="Y564" s="4">
        <f t="shared" si="22"/>
        <v>0</v>
      </c>
      <c r="Z564" s="4">
        <f t="shared" si="23"/>
        <v>7.7700000000000014</v>
      </c>
      <c r="AM564" s="4">
        <f>VLOOKUP("m2Th", Sheet2!$A$2:$I$18, MATCH(P564, Sheet2!$A$1:$I$1, 0), FALSE)</f>
        <v>1.56</v>
      </c>
      <c r="AN564" s="4">
        <f>VLOOKUP("chemTh", Sheet2!$A$2:$I$18, MATCH(Q564, Sheet2!$A$1:$I$1, 0), FALSE)</f>
        <v>1.17</v>
      </c>
      <c r="AO564" s="4">
        <f>VLOOKUP("chemPr", Sheet2!$A$2:$I$18, MATCH(R564, Sheet2!$A$1:$I$1, 0), FALSE)</f>
        <v>0.5</v>
      </c>
      <c r="AP564" s="4">
        <f>VLOOKUP("ppsTh", Sheet2!$A$2:$I$18, MATCH(S564, Sheet2!$A$1:$I$1, 0), FALSE)</f>
        <v>1.33</v>
      </c>
      <c r="AQ564" s="4">
        <f>VLOOKUP("ppsPr", Sheet2!$A$2:$I$18, MATCH(T564, Sheet2!$A$1:$I$1, 0), FALSE)</f>
        <v>0.44</v>
      </c>
      <c r="AR564" s="4">
        <f>VLOOKUP("wmpPr", Sheet2!$A$2:$I$18, MATCH(U564, Sheet2!$A$1:$I$1, 0), FALSE)</f>
        <v>1.33</v>
      </c>
      <c r="AS564" s="4">
        <f>VLOOKUP("pcTh", Sheet2!$A$2:$I$18, MATCH(V564, Sheet2!$A$1:$I$1, 0), FALSE)</f>
        <v>1</v>
      </c>
      <c r="AT564" s="4">
        <f>VLOOKUP("pcPr", Sheet2!$A$2:$I$18, MATCH(W564, Sheet2!$A$1:$I$1, 0), FALSE)</f>
        <v>0.44</v>
      </c>
    </row>
    <row r="565" spans="1:46" x14ac:dyDescent="0.2">
      <c r="A565" s="5"/>
      <c r="B565" s="5" t="s">
        <v>765</v>
      </c>
      <c r="C565" s="5" t="s">
        <v>1731</v>
      </c>
      <c r="D565" s="5" t="s">
        <v>1732</v>
      </c>
      <c r="E565" s="5" t="s">
        <v>16</v>
      </c>
      <c r="F565" s="5"/>
      <c r="G565" s="5"/>
      <c r="H565" s="5"/>
      <c r="I565" s="5"/>
      <c r="J565" s="5"/>
      <c r="K565" s="5"/>
      <c r="L565" s="5"/>
      <c r="M565" s="5"/>
      <c r="N565" s="5"/>
      <c r="P565" s="6" t="s">
        <v>18</v>
      </c>
      <c r="Q565" s="6" t="s">
        <v>17</v>
      </c>
      <c r="R565" s="6" t="s">
        <v>18</v>
      </c>
      <c r="S565" s="6" t="s">
        <v>18</v>
      </c>
      <c r="T565" s="6" t="s">
        <v>17</v>
      </c>
      <c r="U565" s="6" t="s">
        <v>18</v>
      </c>
      <c r="V565" s="6" t="s">
        <v>18</v>
      </c>
      <c r="W565" s="6" t="s">
        <v>17</v>
      </c>
      <c r="X565" s="6" t="s">
        <v>1138</v>
      </c>
      <c r="Y565" s="4">
        <f t="shared" si="22"/>
        <v>0</v>
      </c>
      <c r="Z565" s="4">
        <f t="shared" si="23"/>
        <v>8.7099999999999991</v>
      </c>
      <c r="AM565" s="4">
        <f>VLOOKUP("m2Th", Sheet2!$A$2:$I$18, MATCH(P565, Sheet2!$A$1:$I$1, 0), FALSE)</f>
        <v>2</v>
      </c>
      <c r="AN565" s="4">
        <f>VLOOKUP("chemTh", Sheet2!$A$2:$I$18, MATCH(Q565, Sheet2!$A$1:$I$1, 0), FALSE)</f>
        <v>1.33</v>
      </c>
      <c r="AO565" s="4">
        <f>VLOOKUP("chemPr", Sheet2!$A$2:$I$18, MATCH(R565, Sheet2!$A$1:$I$1, 0), FALSE)</f>
        <v>0.5</v>
      </c>
      <c r="AP565" s="4">
        <f>VLOOKUP("ppsTh", Sheet2!$A$2:$I$18, MATCH(S565, Sheet2!$A$1:$I$1, 0), FALSE)</f>
        <v>1.5</v>
      </c>
      <c r="AQ565" s="4">
        <f>VLOOKUP("ppsPr", Sheet2!$A$2:$I$18, MATCH(T565, Sheet2!$A$1:$I$1, 0), FALSE)</f>
        <v>0.44</v>
      </c>
      <c r="AR565" s="4">
        <f>VLOOKUP("wmpPr", Sheet2!$A$2:$I$18, MATCH(U565, Sheet2!$A$1:$I$1, 0), FALSE)</f>
        <v>1.5</v>
      </c>
      <c r="AS565" s="4">
        <f>VLOOKUP("pcTh", Sheet2!$A$2:$I$18, MATCH(V565, Sheet2!$A$1:$I$1, 0), FALSE)</f>
        <v>1</v>
      </c>
      <c r="AT565" s="4">
        <f>VLOOKUP("pcPr", Sheet2!$A$2:$I$18, MATCH(W565, Sheet2!$A$1:$I$1, 0), FALSE)</f>
        <v>0.44</v>
      </c>
    </row>
    <row r="566" spans="1:46" x14ac:dyDescent="0.2">
      <c r="A566" s="5"/>
      <c r="B566" s="5" t="s">
        <v>766</v>
      </c>
      <c r="C566" s="5" t="s">
        <v>1733</v>
      </c>
      <c r="D566" s="5" t="s">
        <v>1734</v>
      </c>
      <c r="E566" s="5" t="s">
        <v>16</v>
      </c>
      <c r="F566" s="5"/>
      <c r="G566" s="5"/>
      <c r="H566" s="5"/>
      <c r="I566" s="5"/>
      <c r="J566" s="5"/>
      <c r="K566" s="5"/>
      <c r="L566" s="5"/>
      <c r="M566" s="5"/>
      <c r="N566" s="5"/>
      <c r="P566" s="6" t="s">
        <v>18</v>
      </c>
      <c r="Q566" s="6" t="s">
        <v>17</v>
      </c>
      <c r="R566" s="6" t="s">
        <v>18</v>
      </c>
      <c r="S566" s="6" t="s">
        <v>17</v>
      </c>
      <c r="T566" s="6" t="s">
        <v>28</v>
      </c>
      <c r="U566" s="6" t="s">
        <v>18</v>
      </c>
      <c r="V566" s="6" t="s">
        <v>28</v>
      </c>
      <c r="W566" s="6" t="s">
        <v>17</v>
      </c>
      <c r="X566" s="6" t="s">
        <v>1138</v>
      </c>
      <c r="Y566" s="4">
        <f t="shared" si="22"/>
        <v>0</v>
      </c>
      <c r="Z566" s="4">
        <f t="shared" si="23"/>
        <v>8.27</v>
      </c>
      <c r="AM566" s="4">
        <f>VLOOKUP("m2Th", Sheet2!$A$2:$I$18, MATCH(P566, Sheet2!$A$1:$I$1, 0), FALSE)</f>
        <v>2</v>
      </c>
      <c r="AN566" s="4">
        <f>VLOOKUP("chemTh", Sheet2!$A$2:$I$18, MATCH(Q566, Sheet2!$A$1:$I$1, 0), FALSE)</f>
        <v>1.33</v>
      </c>
      <c r="AO566" s="4">
        <f>VLOOKUP("chemPr", Sheet2!$A$2:$I$18, MATCH(R566, Sheet2!$A$1:$I$1, 0), FALSE)</f>
        <v>0.5</v>
      </c>
      <c r="AP566" s="4">
        <f>VLOOKUP("ppsTh", Sheet2!$A$2:$I$18, MATCH(S566, Sheet2!$A$1:$I$1, 0), FALSE)</f>
        <v>1.33</v>
      </c>
      <c r="AQ566" s="4">
        <f>VLOOKUP("ppsPr", Sheet2!$A$2:$I$18, MATCH(T566, Sheet2!$A$1:$I$1, 0), FALSE)</f>
        <v>0.39</v>
      </c>
      <c r="AR566" s="4">
        <f>VLOOKUP("wmpPr", Sheet2!$A$2:$I$18, MATCH(U566, Sheet2!$A$1:$I$1, 0), FALSE)</f>
        <v>1.5</v>
      </c>
      <c r="AS566" s="4">
        <f>VLOOKUP("pcTh", Sheet2!$A$2:$I$18, MATCH(V566, Sheet2!$A$1:$I$1, 0), FALSE)</f>
        <v>0.78</v>
      </c>
      <c r="AT566" s="4">
        <f>VLOOKUP("pcPr", Sheet2!$A$2:$I$18, MATCH(W566, Sheet2!$A$1:$I$1, 0), FALSE)</f>
        <v>0.44</v>
      </c>
    </row>
    <row r="567" spans="1:46" x14ac:dyDescent="0.2">
      <c r="A567" s="5"/>
      <c r="B567" s="5" t="s">
        <v>767</v>
      </c>
      <c r="C567" s="5" t="s">
        <v>1735</v>
      </c>
      <c r="D567" s="5" t="s">
        <v>1736</v>
      </c>
      <c r="E567" s="5" t="s">
        <v>16</v>
      </c>
      <c r="F567" s="5"/>
      <c r="G567" s="5"/>
      <c r="H567" s="5"/>
      <c r="I567" s="5"/>
      <c r="J567" s="5"/>
      <c r="K567" s="5"/>
      <c r="L567" s="5"/>
      <c r="M567" s="5"/>
      <c r="N567" s="5"/>
      <c r="P567" s="6" t="s">
        <v>26</v>
      </c>
      <c r="Q567" s="6" t="s">
        <v>28</v>
      </c>
      <c r="R567" s="6" t="s">
        <v>17</v>
      </c>
      <c r="S567" s="6" t="s">
        <v>27</v>
      </c>
      <c r="T567" s="6" t="s">
        <v>28</v>
      </c>
      <c r="U567" s="6" t="s">
        <v>18</v>
      </c>
      <c r="V567" s="6" t="s">
        <v>45</v>
      </c>
      <c r="W567" s="6" t="s">
        <v>26</v>
      </c>
      <c r="X567" s="6" t="s">
        <v>1138</v>
      </c>
      <c r="Y567" s="4">
        <f t="shared" si="22"/>
        <v>0</v>
      </c>
      <c r="Z567" s="4">
        <f t="shared" si="23"/>
        <v>5.7200000000000006</v>
      </c>
      <c r="AM567" s="4">
        <f>VLOOKUP("m2Th", Sheet2!$A$2:$I$18, MATCH(P567, Sheet2!$A$1:$I$1, 0), FALSE)</f>
        <v>1.33</v>
      </c>
      <c r="AN567" s="4">
        <f>VLOOKUP("chemTh", Sheet2!$A$2:$I$18, MATCH(Q567, Sheet2!$A$1:$I$1, 0), FALSE)</f>
        <v>1.17</v>
      </c>
      <c r="AO567" s="4">
        <f>VLOOKUP("chemPr", Sheet2!$A$2:$I$18, MATCH(R567, Sheet2!$A$1:$I$1, 0), FALSE)</f>
        <v>0.44</v>
      </c>
      <c r="AP567" s="4">
        <f>VLOOKUP("ppsTh", Sheet2!$A$2:$I$18, MATCH(S567, Sheet2!$A$1:$I$1, 0), FALSE)</f>
        <v>0</v>
      </c>
      <c r="AQ567" s="4">
        <f>VLOOKUP("ppsPr", Sheet2!$A$2:$I$18, MATCH(T567, Sheet2!$A$1:$I$1, 0), FALSE)</f>
        <v>0.39</v>
      </c>
      <c r="AR567" s="4">
        <f>VLOOKUP("wmpPr", Sheet2!$A$2:$I$18, MATCH(U567, Sheet2!$A$1:$I$1, 0), FALSE)</f>
        <v>1.5</v>
      </c>
      <c r="AS567" s="4">
        <f>VLOOKUP("pcTh", Sheet2!$A$2:$I$18, MATCH(V567, Sheet2!$A$1:$I$1, 0), FALSE)</f>
        <v>0.56000000000000005</v>
      </c>
      <c r="AT567" s="4">
        <f>VLOOKUP("pcPr", Sheet2!$A$2:$I$18, MATCH(W567, Sheet2!$A$1:$I$1, 0), FALSE)</f>
        <v>0.33</v>
      </c>
    </row>
    <row r="568" spans="1:46" x14ac:dyDescent="0.2">
      <c r="A568" s="5"/>
      <c r="B568" s="5" t="s">
        <v>768</v>
      </c>
      <c r="C568" s="5" t="s">
        <v>1737</v>
      </c>
      <c r="D568" s="5" t="s">
        <v>1738</v>
      </c>
      <c r="E568" s="5" t="s">
        <v>16</v>
      </c>
      <c r="F568" s="5"/>
      <c r="G568" s="5"/>
      <c r="H568" s="5"/>
      <c r="I568" s="5"/>
      <c r="J568" s="5"/>
      <c r="K568" s="5"/>
      <c r="L568" s="5"/>
      <c r="M568" s="5"/>
      <c r="N568" s="5"/>
      <c r="P568" s="6" t="s">
        <v>27</v>
      </c>
      <c r="Q568" s="6" t="s">
        <v>27</v>
      </c>
      <c r="R568" s="6" t="s">
        <v>28</v>
      </c>
      <c r="S568" s="6" t="s">
        <v>27</v>
      </c>
      <c r="T568" s="6" t="s">
        <v>28</v>
      </c>
      <c r="U568" s="6" t="s">
        <v>17</v>
      </c>
      <c r="V568" s="6" t="s">
        <v>45</v>
      </c>
      <c r="W568" s="6" t="s">
        <v>26</v>
      </c>
      <c r="X568" s="6" t="s">
        <v>1138</v>
      </c>
      <c r="Y568" s="4">
        <f t="shared" si="22"/>
        <v>0</v>
      </c>
      <c r="Z568" s="4">
        <f t="shared" si="23"/>
        <v>3.0000000000000004</v>
      </c>
      <c r="AM568" s="4">
        <f>VLOOKUP("m2Th", Sheet2!$A$2:$I$18, MATCH(P568, Sheet2!$A$1:$I$1, 0), FALSE)</f>
        <v>0</v>
      </c>
      <c r="AN568" s="4">
        <f>VLOOKUP("chemTh", Sheet2!$A$2:$I$18, MATCH(Q568, Sheet2!$A$1:$I$1, 0), FALSE)</f>
        <v>0</v>
      </c>
      <c r="AO568" s="4">
        <f>VLOOKUP("chemPr", Sheet2!$A$2:$I$18, MATCH(R568, Sheet2!$A$1:$I$1, 0), FALSE)</f>
        <v>0.39</v>
      </c>
      <c r="AP568" s="4">
        <f>VLOOKUP("ppsTh", Sheet2!$A$2:$I$18, MATCH(S568, Sheet2!$A$1:$I$1, 0), FALSE)</f>
        <v>0</v>
      </c>
      <c r="AQ568" s="4">
        <f>VLOOKUP("ppsPr", Sheet2!$A$2:$I$18, MATCH(T568, Sheet2!$A$1:$I$1, 0), FALSE)</f>
        <v>0.39</v>
      </c>
      <c r="AR568" s="4">
        <f>VLOOKUP("wmpPr", Sheet2!$A$2:$I$18, MATCH(U568, Sheet2!$A$1:$I$1, 0), FALSE)</f>
        <v>1.33</v>
      </c>
      <c r="AS568" s="4">
        <f>VLOOKUP("pcTh", Sheet2!$A$2:$I$18, MATCH(V568, Sheet2!$A$1:$I$1, 0), FALSE)</f>
        <v>0.56000000000000005</v>
      </c>
      <c r="AT568" s="4">
        <f>VLOOKUP("pcPr", Sheet2!$A$2:$I$18, MATCH(W568, Sheet2!$A$1:$I$1, 0), FALSE)</f>
        <v>0.33</v>
      </c>
    </row>
    <row r="569" spans="1:46" x14ac:dyDescent="0.2">
      <c r="A569" s="5"/>
      <c r="B569" s="5" t="s">
        <v>769</v>
      </c>
      <c r="C569" s="5" t="s">
        <v>1739</v>
      </c>
      <c r="D569" s="5" t="s">
        <v>1740</v>
      </c>
      <c r="E569" s="5" t="s">
        <v>16</v>
      </c>
      <c r="F569" s="5"/>
      <c r="G569" s="5"/>
      <c r="H569" s="5"/>
      <c r="I569" s="5"/>
      <c r="J569" s="5"/>
      <c r="K569" s="5"/>
      <c r="L569" s="5"/>
      <c r="M569" s="5"/>
      <c r="N569" s="5"/>
      <c r="P569" s="6" t="s">
        <v>27</v>
      </c>
      <c r="Q569" s="6" t="s">
        <v>27</v>
      </c>
      <c r="R569" s="6" t="s">
        <v>26</v>
      </c>
      <c r="S569" s="6" t="s">
        <v>27</v>
      </c>
      <c r="T569" s="6" t="s">
        <v>28</v>
      </c>
      <c r="U569" s="6" t="s">
        <v>28</v>
      </c>
      <c r="V569" s="6" t="s">
        <v>45</v>
      </c>
      <c r="W569" s="6" t="s">
        <v>26</v>
      </c>
      <c r="X569" s="6" t="s">
        <v>1138</v>
      </c>
      <c r="Y569" s="4">
        <f t="shared" si="22"/>
        <v>0</v>
      </c>
      <c r="Z569" s="4">
        <f t="shared" si="23"/>
        <v>2.7800000000000002</v>
      </c>
      <c r="AM569" s="4">
        <f>VLOOKUP("m2Th", Sheet2!$A$2:$I$18, MATCH(P569, Sheet2!$A$1:$I$1, 0), FALSE)</f>
        <v>0</v>
      </c>
      <c r="AN569" s="4">
        <f>VLOOKUP("chemTh", Sheet2!$A$2:$I$18, MATCH(Q569, Sheet2!$A$1:$I$1, 0), FALSE)</f>
        <v>0</v>
      </c>
      <c r="AO569" s="4">
        <f>VLOOKUP("chemPr", Sheet2!$A$2:$I$18, MATCH(R569, Sheet2!$A$1:$I$1, 0), FALSE)</f>
        <v>0.33</v>
      </c>
      <c r="AP569" s="4">
        <f>VLOOKUP("ppsTh", Sheet2!$A$2:$I$18, MATCH(S569, Sheet2!$A$1:$I$1, 0), FALSE)</f>
        <v>0</v>
      </c>
      <c r="AQ569" s="4">
        <f>VLOOKUP("ppsPr", Sheet2!$A$2:$I$18, MATCH(T569, Sheet2!$A$1:$I$1, 0), FALSE)</f>
        <v>0.39</v>
      </c>
      <c r="AR569" s="4">
        <f>VLOOKUP("wmpPr", Sheet2!$A$2:$I$18, MATCH(U569, Sheet2!$A$1:$I$1, 0), FALSE)</f>
        <v>1.17</v>
      </c>
      <c r="AS569" s="4">
        <f>VLOOKUP("pcTh", Sheet2!$A$2:$I$18, MATCH(V569, Sheet2!$A$1:$I$1, 0), FALSE)</f>
        <v>0.56000000000000005</v>
      </c>
      <c r="AT569" s="4">
        <f>VLOOKUP("pcPr", Sheet2!$A$2:$I$18, MATCH(W569, Sheet2!$A$1:$I$1, 0), FALSE)</f>
        <v>0.33</v>
      </c>
    </row>
    <row r="570" spans="1:46" x14ac:dyDescent="0.2">
      <c r="A570" s="5"/>
      <c r="B570" s="5" t="s">
        <v>770</v>
      </c>
      <c r="C570" s="5" t="s">
        <v>1741</v>
      </c>
      <c r="D570" s="5" t="s">
        <v>1742</v>
      </c>
      <c r="E570" s="5" t="s">
        <v>16</v>
      </c>
      <c r="F570" s="5"/>
      <c r="G570" s="5"/>
      <c r="H570" s="5"/>
      <c r="I570" s="5"/>
      <c r="J570" s="5"/>
      <c r="K570" s="5"/>
      <c r="L570" s="5"/>
      <c r="M570" s="5"/>
      <c r="N570" s="5"/>
      <c r="P570" s="6" t="s">
        <v>17</v>
      </c>
      <c r="Q570" s="6" t="s">
        <v>17</v>
      </c>
      <c r="R570" s="6" t="s">
        <v>28</v>
      </c>
      <c r="S570" s="6" t="s">
        <v>28</v>
      </c>
      <c r="T570" s="6" t="s">
        <v>28</v>
      </c>
      <c r="U570" s="6" t="s">
        <v>18</v>
      </c>
      <c r="V570" s="6" t="s">
        <v>18</v>
      </c>
      <c r="W570" s="6" t="s">
        <v>28</v>
      </c>
      <c r="X570" s="6" t="s">
        <v>1138</v>
      </c>
      <c r="Y570" s="4">
        <f t="shared" si="22"/>
        <v>0</v>
      </c>
      <c r="Z570" s="4">
        <f t="shared" si="23"/>
        <v>7.9499999999999993</v>
      </c>
      <c r="AM570" s="4">
        <f>VLOOKUP("m2Th", Sheet2!$A$2:$I$18, MATCH(P570, Sheet2!$A$1:$I$1, 0), FALSE)</f>
        <v>1.78</v>
      </c>
      <c r="AN570" s="4">
        <f>VLOOKUP("chemTh", Sheet2!$A$2:$I$18, MATCH(Q570, Sheet2!$A$1:$I$1, 0), FALSE)</f>
        <v>1.33</v>
      </c>
      <c r="AO570" s="4">
        <f>VLOOKUP("chemPr", Sheet2!$A$2:$I$18, MATCH(R570, Sheet2!$A$1:$I$1, 0), FALSE)</f>
        <v>0.39</v>
      </c>
      <c r="AP570" s="4">
        <f>VLOOKUP("ppsTh", Sheet2!$A$2:$I$18, MATCH(S570, Sheet2!$A$1:$I$1, 0), FALSE)</f>
        <v>1.17</v>
      </c>
      <c r="AQ570" s="4">
        <f>VLOOKUP("ppsPr", Sheet2!$A$2:$I$18, MATCH(T570, Sheet2!$A$1:$I$1, 0), FALSE)</f>
        <v>0.39</v>
      </c>
      <c r="AR570" s="4">
        <f>VLOOKUP("wmpPr", Sheet2!$A$2:$I$18, MATCH(U570, Sheet2!$A$1:$I$1, 0), FALSE)</f>
        <v>1.5</v>
      </c>
      <c r="AS570" s="4">
        <f>VLOOKUP("pcTh", Sheet2!$A$2:$I$18, MATCH(V570, Sheet2!$A$1:$I$1, 0), FALSE)</f>
        <v>1</v>
      </c>
      <c r="AT570" s="4">
        <f>VLOOKUP("pcPr", Sheet2!$A$2:$I$18, MATCH(W570, Sheet2!$A$1:$I$1, 0), FALSE)</f>
        <v>0.39</v>
      </c>
    </row>
    <row r="571" spans="1:46" x14ac:dyDescent="0.2">
      <c r="A571" s="5"/>
      <c r="B571" s="5" t="s">
        <v>771</v>
      </c>
      <c r="C571" s="5" t="s">
        <v>1743</v>
      </c>
      <c r="D571" s="5" t="s">
        <v>1744</v>
      </c>
      <c r="E571" s="5" t="s">
        <v>16</v>
      </c>
      <c r="F571" s="5"/>
      <c r="G571" s="5"/>
      <c r="H571" s="5"/>
      <c r="I571" s="5"/>
      <c r="J571" s="5"/>
      <c r="K571" s="5"/>
      <c r="L571" s="5"/>
      <c r="M571" s="5"/>
      <c r="N571" s="5"/>
      <c r="P571" s="6" t="s">
        <v>45</v>
      </c>
      <c r="Q571" s="6" t="s">
        <v>26</v>
      </c>
      <c r="R571" s="6" t="s">
        <v>17</v>
      </c>
      <c r="S571" s="6" t="s">
        <v>28</v>
      </c>
      <c r="T571" s="6" t="s">
        <v>28</v>
      </c>
      <c r="U571" s="6" t="s">
        <v>28</v>
      </c>
      <c r="V571" s="6" t="s">
        <v>28</v>
      </c>
      <c r="W571" s="6" t="s">
        <v>19</v>
      </c>
      <c r="X571" s="6" t="s">
        <v>1138</v>
      </c>
      <c r="Y571" s="4">
        <f t="shared" si="22"/>
        <v>0</v>
      </c>
      <c r="Z571" s="4">
        <f t="shared" si="23"/>
        <v>6.61</v>
      </c>
      <c r="AM571" s="4">
        <f>VLOOKUP("m2Th", Sheet2!$A$2:$I$18, MATCH(P571, Sheet2!$A$1:$I$1, 0), FALSE)</f>
        <v>1.1100000000000001</v>
      </c>
      <c r="AN571" s="4">
        <f>VLOOKUP("chemTh", Sheet2!$A$2:$I$18, MATCH(Q571, Sheet2!$A$1:$I$1, 0), FALSE)</f>
        <v>1</v>
      </c>
      <c r="AO571" s="4">
        <f>VLOOKUP("chemPr", Sheet2!$A$2:$I$18, MATCH(R571, Sheet2!$A$1:$I$1, 0), FALSE)</f>
        <v>0.44</v>
      </c>
      <c r="AP571" s="4">
        <f>VLOOKUP("ppsTh", Sheet2!$A$2:$I$18, MATCH(S571, Sheet2!$A$1:$I$1, 0), FALSE)</f>
        <v>1.17</v>
      </c>
      <c r="AQ571" s="4">
        <f>VLOOKUP("ppsPr", Sheet2!$A$2:$I$18, MATCH(T571, Sheet2!$A$1:$I$1, 0), FALSE)</f>
        <v>0.39</v>
      </c>
      <c r="AR571" s="4">
        <f>VLOOKUP("wmpPr", Sheet2!$A$2:$I$18, MATCH(U571, Sheet2!$A$1:$I$1, 0), FALSE)</f>
        <v>1.17</v>
      </c>
      <c r="AS571" s="4">
        <f>VLOOKUP("pcTh", Sheet2!$A$2:$I$18, MATCH(V571, Sheet2!$A$1:$I$1, 0), FALSE)</f>
        <v>0.78</v>
      </c>
      <c r="AT571" s="4">
        <f>VLOOKUP("pcPr", Sheet2!$A$2:$I$18, MATCH(W571, Sheet2!$A$1:$I$1, 0), FALSE)</f>
        <v>0.55000000000000004</v>
      </c>
    </row>
    <row r="572" spans="1:46" x14ac:dyDescent="0.2">
      <c r="A572" s="5"/>
      <c r="B572" s="5" t="s">
        <v>772</v>
      </c>
      <c r="C572" s="5" t="s">
        <v>1745</v>
      </c>
      <c r="D572" s="5" t="s">
        <v>1746</v>
      </c>
      <c r="E572" s="5" t="s">
        <v>16</v>
      </c>
      <c r="F572" s="5"/>
      <c r="G572" s="5"/>
      <c r="H572" s="5"/>
      <c r="I572" s="5"/>
      <c r="J572" s="5"/>
      <c r="K572" s="5"/>
      <c r="L572" s="5"/>
      <c r="M572" s="5"/>
      <c r="N572" s="5"/>
      <c r="P572" s="6" t="s">
        <v>18</v>
      </c>
      <c r="Q572" s="6" t="s">
        <v>17</v>
      </c>
      <c r="R572" s="6" t="s">
        <v>17</v>
      </c>
      <c r="S572" s="6" t="s">
        <v>17</v>
      </c>
      <c r="T572" s="6" t="s">
        <v>17</v>
      </c>
      <c r="U572" s="6" t="s">
        <v>18</v>
      </c>
      <c r="V572" s="6" t="s">
        <v>17</v>
      </c>
      <c r="W572" s="6" t="s">
        <v>18</v>
      </c>
      <c r="X572" s="6" t="s">
        <v>1138</v>
      </c>
      <c r="Y572" s="4">
        <f t="shared" si="22"/>
        <v>0</v>
      </c>
      <c r="Z572" s="4">
        <f t="shared" si="23"/>
        <v>8.43</v>
      </c>
      <c r="AM572" s="4">
        <f>VLOOKUP("m2Th", Sheet2!$A$2:$I$18, MATCH(P572, Sheet2!$A$1:$I$1, 0), FALSE)</f>
        <v>2</v>
      </c>
      <c r="AN572" s="4">
        <f>VLOOKUP("chemTh", Sheet2!$A$2:$I$18, MATCH(Q572, Sheet2!$A$1:$I$1, 0), FALSE)</f>
        <v>1.33</v>
      </c>
      <c r="AO572" s="4">
        <f>VLOOKUP("chemPr", Sheet2!$A$2:$I$18, MATCH(R572, Sheet2!$A$1:$I$1, 0), FALSE)</f>
        <v>0.44</v>
      </c>
      <c r="AP572" s="4">
        <f>VLOOKUP("ppsTh", Sheet2!$A$2:$I$18, MATCH(S572, Sheet2!$A$1:$I$1, 0), FALSE)</f>
        <v>1.33</v>
      </c>
      <c r="AQ572" s="4">
        <f>VLOOKUP("ppsPr", Sheet2!$A$2:$I$18, MATCH(T572, Sheet2!$A$1:$I$1, 0), FALSE)</f>
        <v>0.44</v>
      </c>
      <c r="AR572" s="4">
        <f>VLOOKUP("wmpPr", Sheet2!$A$2:$I$18, MATCH(U572, Sheet2!$A$1:$I$1, 0), FALSE)</f>
        <v>1.5</v>
      </c>
      <c r="AS572" s="4">
        <f>VLOOKUP("pcTh", Sheet2!$A$2:$I$18, MATCH(V572, Sheet2!$A$1:$I$1, 0), FALSE)</f>
        <v>0.89</v>
      </c>
      <c r="AT572" s="4">
        <f>VLOOKUP("pcPr", Sheet2!$A$2:$I$18, MATCH(W572, Sheet2!$A$1:$I$1, 0), FALSE)</f>
        <v>0.5</v>
      </c>
    </row>
    <row r="573" spans="1:46" x14ac:dyDescent="0.2">
      <c r="A573" s="5"/>
      <c r="B573" s="5" t="s">
        <v>773</v>
      </c>
      <c r="C573" s="5" t="s">
        <v>1747</v>
      </c>
      <c r="D573" s="5" t="s">
        <v>1748</v>
      </c>
      <c r="E573" s="5" t="s">
        <v>16</v>
      </c>
      <c r="F573" s="5"/>
      <c r="G573" s="5"/>
      <c r="H573" s="5"/>
      <c r="I573" s="5"/>
      <c r="J573" s="5"/>
      <c r="K573" s="5"/>
      <c r="L573" s="5"/>
      <c r="M573" s="5"/>
      <c r="N573" s="5"/>
      <c r="P573" s="6" t="s">
        <v>45</v>
      </c>
      <c r="Q573" s="6" t="s">
        <v>29</v>
      </c>
      <c r="R573" s="6" t="s">
        <v>17</v>
      </c>
      <c r="S573" s="6" t="s">
        <v>26</v>
      </c>
      <c r="T573" s="6" t="s">
        <v>26</v>
      </c>
      <c r="U573" s="6" t="s">
        <v>28</v>
      </c>
      <c r="V573" s="6" t="s">
        <v>28</v>
      </c>
      <c r="W573" s="6" t="s">
        <v>17</v>
      </c>
      <c r="X573" s="6" t="s">
        <v>1138</v>
      </c>
      <c r="Y573" s="4">
        <f t="shared" si="22"/>
        <v>0</v>
      </c>
      <c r="Z573" s="4">
        <f t="shared" si="23"/>
        <v>5.9400000000000013</v>
      </c>
      <c r="AM573" s="4">
        <f>VLOOKUP("m2Th", Sheet2!$A$2:$I$18, MATCH(P573, Sheet2!$A$1:$I$1, 0), FALSE)</f>
        <v>1.1100000000000001</v>
      </c>
      <c r="AN573" s="4">
        <f>VLOOKUP("chemTh", Sheet2!$A$2:$I$18, MATCH(Q573, Sheet2!$A$1:$I$1, 0), FALSE)</f>
        <v>0.67</v>
      </c>
      <c r="AO573" s="4">
        <f>VLOOKUP("chemPr", Sheet2!$A$2:$I$18, MATCH(R573, Sheet2!$A$1:$I$1, 0), FALSE)</f>
        <v>0.44</v>
      </c>
      <c r="AP573" s="4">
        <f>VLOOKUP("ppsTh", Sheet2!$A$2:$I$18, MATCH(S573, Sheet2!$A$1:$I$1, 0), FALSE)</f>
        <v>1</v>
      </c>
      <c r="AQ573" s="4">
        <f>VLOOKUP("ppsPr", Sheet2!$A$2:$I$18, MATCH(T573, Sheet2!$A$1:$I$1, 0), FALSE)</f>
        <v>0.33</v>
      </c>
      <c r="AR573" s="4">
        <f>VLOOKUP("wmpPr", Sheet2!$A$2:$I$18, MATCH(U573, Sheet2!$A$1:$I$1, 0), FALSE)</f>
        <v>1.17</v>
      </c>
      <c r="AS573" s="4">
        <f>VLOOKUP("pcTh", Sheet2!$A$2:$I$18, MATCH(V573, Sheet2!$A$1:$I$1, 0), FALSE)</f>
        <v>0.78</v>
      </c>
      <c r="AT573" s="4">
        <f>VLOOKUP("pcPr", Sheet2!$A$2:$I$18, MATCH(W573, Sheet2!$A$1:$I$1, 0), FALSE)</f>
        <v>0.44</v>
      </c>
    </row>
    <row r="574" spans="1:46" x14ac:dyDescent="0.2">
      <c r="A574" s="5"/>
      <c r="B574" s="5" t="s">
        <v>774</v>
      </c>
      <c r="C574" s="5" t="s">
        <v>1749</v>
      </c>
      <c r="D574" s="5" t="s">
        <v>1750</v>
      </c>
      <c r="E574" s="5" t="s">
        <v>16</v>
      </c>
      <c r="F574" s="5"/>
      <c r="G574" s="5"/>
      <c r="H574" s="5"/>
      <c r="I574" s="5"/>
      <c r="J574" s="5"/>
      <c r="K574" s="5"/>
      <c r="L574" s="5"/>
      <c r="M574" s="5"/>
      <c r="N574" s="5"/>
      <c r="P574" s="6" t="s">
        <v>18</v>
      </c>
      <c r="Q574" s="6" t="s">
        <v>18</v>
      </c>
      <c r="R574" s="6" t="s">
        <v>28</v>
      </c>
      <c r="S574" s="6" t="s">
        <v>17</v>
      </c>
      <c r="T574" s="6" t="s">
        <v>28</v>
      </c>
      <c r="U574" s="6" t="s">
        <v>17</v>
      </c>
      <c r="V574" s="6" t="s">
        <v>17</v>
      </c>
      <c r="W574" s="6" t="s">
        <v>28</v>
      </c>
      <c r="X574" s="6" t="s">
        <v>1138</v>
      </c>
      <c r="Y574" s="4">
        <f t="shared" si="22"/>
        <v>0</v>
      </c>
      <c r="Z574" s="4">
        <f t="shared" si="23"/>
        <v>8.2200000000000006</v>
      </c>
      <c r="AM574" s="4">
        <f>VLOOKUP("m2Th", Sheet2!$A$2:$I$18, MATCH(P574, Sheet2!$A$1:$I$1, 0), FALSE)</f>
        <v>2</v>
      </c>
      <c r="AN574" s="4">
        <f>VLOOKUP("chemTh", Sheet2!$A$2:$I$18, MATCH(Q574, Sheet2!$A$1:$I$1, 0), FALSE)</f>
        <v>1.5</v>
      </c>
      <c r="AO574" s="4">
        <f>VLOOKUP("chemPr", Sheet2!$A$2:$I$18, MATCH(R574, Sheet2!$A$1:$I$1, 0), FALSE)</f>
        <v>0.39</v>
      </c>
      <c r="AP574" s="4">
        <f>VLOOKUP("ppsTh", Sheet2!$A$2:$I$18, MATCH(S574, Sheet2!$A$1:$I$1, 0), FALSE)</f>
        <v>1.33</v>
      </c>
      <c r="AQ574" s="4">
        <f>VLOOKUP("ppsPr", Sheet2!$A$2:$I$18, MATCH(T574, Sheet2!$A$1:$I$1, 0), FALSE)</f>
        <v>0.39</v>
      </c>
      <c r="AR574" s="4">
        <f>VLOOKUP("wmpPr", Sheet2!$A$2:$I$18, MATCH(U574, Sheet2!$A$1:$I$1, 0), FALSE)</f>
        <v>1.33</v>
      </c>
      <c r="AS574" s="4">
        <f>VLOOKUP("pcTh", Sheet2!$A$2:$I$18, MATCH(V574, Sheet2!$A$1:$I$1, 0), FALSE)</f>
        <v>0.89</v>
      </c>
      <c r="AT574" s="4">
        <f>VLOOKUP("pcPr", Sheet2!$A$2:$I$18, MATCH(W574, Sheet2!$A$1:$I$1, 0), FALSE)</f>
        <v>0.39</v>
      </c>
    </row>
    <row r="575" spans="1:46" x14ac:dyDescent="0.2">
      <c r="A575" s="5"/>
      <c r="B575" s="5" t="s">
        <v>775</v>
      </c>
      <c r="C575" s="5" t="s">
        <v>1751</v>
      </c>
      <c r="D575" s="5" t="s">
        <v>1752</v>
      </c>
      <c r="E575" s="5" t="s">
        <v>16</v>
      </c>
      <c r="F575" s="5"/>
      <c r="G575" s="5"/>
      <c r="H575" s="5"/>
      <c r="I575" s="5"/>
      <c r="J575" s="5"/>
      <c r="K575" s="5"/>
      <c r="L575" s="5"/>
      <c r="M575" s="5"/>
      <c r="N575" s="5"/>
      <c r="P575" s="6" t="s">
        <v>28</v>
      </c>
      <c r="Q575" s="6" t="s">
        <v>28</v>
      </c>
      <c r="R575" s="6" t="s">
        <v>17</v>
      </c>
      <c r="S575" s="6" t="s">
        <v>45</v>
      </c>
      <c r="T575" s="6" t="s">
        <v>17</v>
      </c>
      <c r="U575" s="6" t="s">
        <v>17</v>
      </c>
      <c r="V575" s="6" t="s">
        <v>28</v>
      </c>
      <c r="W575" s="6" t="s">
        <v>18</v>
      </c>
      <c r="X575" s="6" t="s">
        <v>1138</v>
      </c>
      <c r="Y575" s="4">
        <f t="shared" si="22"/>
        <v>0</v>
      </c>
      <c r="Z575" s="4">
        <f t="shared" si="23"/>
        <v>7.0500000000000007</v>
      </c>
      <c r="AM575" s="4">
        <f>VLOOKUP("m2Th", Sheet2!$A$2:$I$18, MATCH(P575, Sheet2!$A$1:$I$1, 0), FALSE)</f>
        <v>1.56</v>
      </c>
      <c r="AN575" s="4">
        <f>VLOOKUP("chemTh", Sheet2!$A$2:$I$18, MATCH(Q575, Sheet2!$A$1:$I$1, 0), FALSE)</f>
        <v>1.17</v>
      </c>
      <c r="AO575" s="4">
        <f>VLOOKUP("chemPr", Sheet2!$A$2:$I$18, MATCH(R575, Sheet2!$A$1:$I$1, 0), FALSE)</f>
        <v>0.44</v>
      </c>
      <c r="AP575" s="4">
        <f>VLOOKUP("ppsTh", Sheet2!$A$2:$I$18, MATCH(S575, Sheet2!$A$1:$I$1, 0), FALSE)</f>
        <v>0.83</v>
      </c>
      <c r="AQ575" s="4">
        <f>VLOOKUP("ppsPr", Sheet2!$A$2:$I$18, MATCH(T575, Sheet2!$A$1:$I$1, 0), FALSE)</f>
        <v>0.44</v>
      </c>
      <c r="AR575" s="4">
        <f>VLOOKUP("wmpPr", Sheet2!$A$2:$I$18, MATCH(U575, Sheet2!$A$1:$I$1, 0), FALSE)</f>
        <v>1.33</v>
      </c>
      <c r="AS575" s="4">
        <f>VLOOKUP("pcTh", Sheet2!$A$2:$I$18, MATCH(V575, Sheet2!$A$1:$I$1, 0), FALSE)</f>
        <v>0.78</v>
      </c>
      <c r="AT575" s="4">
        <f>VLOOKUP("pcPr", Sheet2!$A$2:$I$18, MATCH(W575, Sheet2!$A$1:$I$1, 0), FALSE)</f>
        <v>0.5</v>
      </c>
    </row>
    <row r="576" spans="1:46" x14ac:dyDescent="0.2">
      <c r="A576" s="5"/>
      <c r="B576" s="5" t="s">
        <v>776</v>
      </c>
      <c r="C576" s="5" t="s">
        <v>1753</v>
      </c>
      <c r="D576" s="5" t="s">
        <v>1754</v>
      </c>
      <c r="E576" s="5" t="s">
        <v>16</v>
      </c>
      <c r="F576" s="5"/>
      <c r="G576" s="5"/>
      <c r="H576" s="5"/>
      <c r="I576" s="5"/>
      <c r="J576" s="5"/>
      <c r="K576" s="5"/>
      <c r="L576" s="5"/>
      <c r="M576" s="5"/>
      <c r="N576" s="5"/>
      <c r="P576" s="6" t="s">
        <v>17</v>
      </c>
      <c r="Q576" s="6" t="s">
        <v>17</v>
      </c>
      <c r="R576" s="6" t="s">
        <v>18</v>
      </c>
      <c r="S576" s="6" t="s">
        <v>18</v>
      </c>
      <c r="T576" s="6" t="s">
        <v>17</v>
      </c>
      <c r="U576" s="6" t="s">
        <v>17</v>
      </c>
      <c r="V576" s="6" t="s">
        <v>28</v>
      </c>
      <c r="W576" s="6" t="s">
        <v>17</v>
      </c>
      <c r="X576" s="6" t="s">
        <v>1138</v>
      </c>
      <c r="Y576" s="4">
        <f t="shared" si="22"/>
        <v>0</v>
      </c>
      <c r="Z576" s="4">
        <f t="shared" si="23"/>
        <v>8.1000000000000014</v>
      </c>
      <c r="AM576" s="4">
        <f>VLOOKUP("m2Th", Sheet2!$A$2:$I$18, MATCH(P576, Sheet2!$A$1:$I$1, 0), FALSE)</f>
        <v>1.78</v>
      </c>
      <c r="AN576" s="4">
        <f>VLOOKUP("chemTh", Sheet2!$A$2:$I$18, MATCH(Q576, Sheet2!$A$1:$I$1, 0), FALSE)</f>
        <v>1.33</v>
      </c>
      <c r="AO576" s="4">
        <f>VLOOKUP("chemPr", Sheet2!$A$2:$I$18, MATCH(R576, Sheet2!$A$1:$I$1, 0), FALSE)</f>
        <v>0.5</v>
      </c>
      <c r="AP576" s="4">
        <f>VLOOKUP("ppsTh", Sheet2!$A$2:$I$18, MATCH(S576, Sheet2!$A$1:$I$1, 0), FALSE)</f>
        <v>1.5</v>
      </c>
      <c r="AQ576" s="4">
        <f>VLOOKUP("ppsPr", Sheet2!$A$2:$I$18, MATCH(T576, Sheet2!$A$1:$I$1, 0), FALSE)</f>
        <v>0.44</v>
      </c>
      <c r="AR576" s="4">
        <f>VLOOKUP("wmpPr", Sheet2!$A$2:$I$18, MATCH(U576, Sheet2!$A$1:$I$1, 0), FALSE)</f>
        <v>1.33</v>
      </c>
      <c r="AS576" s="4">
        <f>VLOOKUP("pcTh", Sheet2!$A$2:$I$18, MATCH(V576, Sheet2!$A$1:$I$1, 0), FALSE)</f>
        <v>0.78</v>
      </c>
      <c r="AT576" s="4">
        <f>VLOOKUP("pcPr", Sheet2!$A$2:$I$18, MATCH(W576, Sheet2!$A$1:$I$1, 0), FALSE)</f>
        <v>0.44</v>
      </c>
    </row>
    <row r="577" spans="1:46" x14ac:dyDescent="0.2">
      <c r="A577" s="5"/>
      <c r="B577" s="5" t="s">
        <v>777</v>
      </c>
      <c r="C577" s="5" t="s">
        <v>1755</v>
      </c>
      <c r="D577" s="5" t="s">
        <v>1756</v>
      </c>
      <c r="E577" s="5" t="s">
        <v>16</v>
      </c>
      <c r="F577" s="5"/>
      <c r="G577" s="5"/>
      <c r="H577" s="5"/>
      <c r="I577" s="5"/>
      <c r="J577" s="5"/>
      <c r="K577" s="5"/>
      <c r="L577" s="5"/>
      <c r="M577" s="5"/>
      <c r="N577" s="5"/>
      <c r="P577" s="6" t="s">
        <v>28</v>
      </c>
      <c r="Q577" s="6" t="s">
        <v>17</v>
      </c>
      <c r="R577" s="6" t="s">
        <v>17</v>
      </c>
      <c r="S577" s="6" t="s">
        <v>18</v>
      </c>
      <c r="T577" s="6" t="s">
        <v>17</v>
      </c>
      <c r="U577" s="6" t="s">
        <v>28</v>
      </c>
      <c r="V577" s="6" t="s">
        <v>28</v>
      </c>
      <c r="W577" s="6" t="s">
        <v>19</v>
      </c>
      <c r="X577" s="6" t="s">
        <v>1138</v>
      </c>
      <c r="Y577" s="4">
        <f t="shared" si="22"/>
        <v>0</v>
      </c>
      <c r="Z577" s="4">
        <f t="shared" si="23"/>
        <v>7.7700000000000005</v>
      </c>
      <c r="AM577" s="4">
        <f>VLOOKUP("m2Th", Sheet2!$A$2:$I$18, MATCH(P577, Sheet2!$A$1:$I$1, 0), FALSE)</f>
        <v>1.56</v>
      </c>
      <c r="AN577" s="4">
        <f>VLOOKUP("chemTh", Sheet2!$A$2:$I$18, MATCH(Q577, Sheet2!$A$1:$I$1, 0), FALSE)</f>
        <v>1.33</v>
      </c>
      <c r="AO577" s="4">
        <f>VLOOKUP("chemPr", Sheet2!$A$2:$I$18, MATCH(R577, Sheet2!$A$1:$I$1, 0), FALSE)</f>
        <v>0.44</v>
      </c>
      <c r="AP577" s="4">
        <f>VLOOKUP("ppsTh", Sheet2!$A$2:$I$18, MATCH(S577, Sheet2!$A$1:$I$1, 0), FALSE)</f>
        <v>1.5</v>
      </c>
      <c r="AQ577" s="4">
        <f>VLOOKUP("ppsPr", Sheet2!$A$2:$I$18, MATCH(T577, Sheet2!$A$1:$I$1, 0), FALSE)</f>
        <v>0.44</v>
      </c>
      <c r="AR577" s="4">
        <f>VLOOKUP("wmpPr", Sheet2!$A$2:$I$18, MATCH(U577, Sheet2!$A$1:$I$1, 0), FALSE)</f>
        <v>1.17</v>
      </c>
      <c r="AS577" s="4">
        <f>VLOOKUP("pcTh", Sheet2!$A$2:$I$18, MATCH(V577, Sheet2!$A$1:$I$1, 0), FALSE)</f>
        <v>0.78</v>
      </c>
      <c r="AT577" s="4">
        <f>VLOOKUP("pcPr", Sheet2!$A$2:$I$18, MATCH(W577, Sheet2!$A$1:$I$1, 0), FALSE)</f>
        <v>0.55000000000000004</v>
      </c>
    </row>
    <row r="578" spans="1:46" x14ac:dyDescent="0.2">
      <c r="A578" s="5"/>
      <c r="B578" s="5" t="s">
        <v>778</v>
      </c>
      <c r="C578" s="5" t="s">
        <v>1757</v>
      </c>
      <c r="D578" s="5" t="s">
        <v>1758</v>
      </c>
      <c r="E578" s="5" t="s">
        <v>16</v>
      </c>
      <c r="F578" s="5"/>
      <c r="G578" s="5"/>
      <c r="H578" s="5"/>
      <c r="I578" s="5"/>
      <c r="J578" s="5"/>
      <c r="K578" s="5"/>
      <c r="L578" s="5"/>
      <c r="M578" s="5"/>
      <c r="N578" s="5"/>
      <c r="P578" s="6" t="s">
        <v>27</v>
      </c>
      <c r="Q578" s="6" t="s">
        <v>27</v>
      </c>
      <c r="R578" s="6" t="s">
        <v>28</v>
      </c>
      <c r="S578" s="6" t="s">
        <v>27</v>
      </c>
      <c r="T578" s="6" t="s">
        <v>45</v>
      </c>
      <c r="U578" s="6" t="s">
        <v>28</v>
      </c>
      <c r="V578" s="6" t="s">
        <v>27</v>
      </c>
      <c r="W578" s="6" t="s">
        <v>26</v>
      </c>
      <c r="X578" s="6" t="s">
        <v>1138</v>
      </c>
      <c r="Y578" s="4">
        <f t="shared" si="22"/>
        <v>0</v>
      </c>
      <c r="Z578" s="4">
        <f t="shared" si="23"/>
        <v>2.17</v>
      </c>
      <c r="AM578" s="4">
        <f>VLOOKUP("m2Th", Sheet2!$A$2:$I$18, MATCH(P578, Sheet2!$A$1:$I$1, 0), FALSE)</f>
        <v>0</v>
      </c>
      <c r="AN578" s="4">
        <f>VLOOKUP("chemTh", Sheet2!$A$2:$I$18, MATCH(Q578, Sheet2!$A$1:$I$1, 0), FALSE)</f>
        <v>0</v>
      </c>
      <c r="AO578" s="4">
        <f>VLOOKUP("chemPr", Sheet2!$A$2:$I$18, MATCH(R578, Sheet2!$A$1:$I$1, 0), FALSE)</f>
        <v>0.39</v>
      </c>
      <c r="AP578" s="4">
        <f>VLOOKUP("ppsTh", Sheet2!$A$2:$I$18, MATCH(S578, Sheet2!$A$1:$I$1, 0), FALSE)</f>
        <v>0</v>
      </c>
      <c r="AQ578" s="4">
        <f>VLOOKUP("ppsPr", Sheet2!$A$2:$I$18, MATCH(T578, Sheet2!$A$1:$I$1, 0), FALSE)</f>
        <v>0.28000000000000003</v>
      </c>
      <c r="AR578" s="4">
        <f>VLOOKUP("wmpPr", Sheet2!$A$2:$I$18, MATCH(U578, Sheet2!$A$1:$I$1, 0), FALSE)</f>
        <v>1.17</v>
      </c>
      <c r="AS578" s="4">
        <f>VLOOKUP("pcTh", Sheet2!$A$2:$I$18, MATCH(V578, Sheet2!$A$1:$I$1, 0), FALSE)</f>
        <v>0</v>
      </c>
      <c r="AT578" s="4">
        <f>VLOOKUP("pcPr", Sheet2!$A$2:$I$18, MATCH(W578, Sheet2!$A$1:$I$1, 0), FALSE)</f>
        <v>0.33</v>
      </c>
    </row>
    <row r="579" spans="1:46" x14ac:dyDescent="0.2">
      <c r="A579" s="5"/>
      <c r="B579" s="5" t="s">
        <v>779</v>
      </c>
      <c r="C579" s="5" t="s">
        <v>1759</v>
      </c>
      <c r="D579" s="5" t="s">
        <v>1760</v>
      </c>
      <c r="E579" s="5" t="s">
        <v>16</v>
      </c>
      <c r="F579" s="5"/>
      <c r="G579" s="5"/>
      <c r="H579" s="5"/>
      <c r="I579" s="5"/>
      <c r="J579" s="5"/>
      <c r="K579" s="5"/>
      <c r="L579" s="5"/>
      <c r="M579" s="5"/>
      <c r="N579" s="5"/>
      <c r="P579" s="6" t="s">
        <v>18</v>
      </c>
      <c r="Q579" s="6" t="s">
        <v>28</v>
      </c>
      <c r="R579" s="6" t="s">
        <v>17</v>
      </c>
      <c r="S579" s="6" t="s">
        <v>28</v>
      </c>
      <c r="T579" s="6" t="s">
        <v>28</v>
      </c>
      <c r="U579" s="6" t="s">
        <v>28</v>
      </c>
      <c r="V579" s="6" t="s">
        <v>26</v>
      </c>
      <c r="W579" s="6" t="s">
        <v>17</v>
      </c>
      <c r="X579" s="6" t="s">
        <v>1138</v>
      </c>
      <c r="Y579" s="4">
        <f t="shared" ref="Y579:Y642" si="24">SUM(AC579:AK579)</f>
        <v>0</v>
      </c>
      <c r="Z579" s="4">
        <f t="shared" ref="Z579:Z642" si="25">SUM(AM579:AT579)</f>
        <v>7.4499999999999993</v>
      </c>
      <c r="AM579" s="4">
        <f>VLOOKUP("m2Th", Sheet2!$A$2:$I$18, MATCH(P579, Sheet2!$A$1:$I$1, 0), FALSE)</f>
        <v>2</v>
      </c>
      <c r="AN579" s="4">
        <f>VLOOKUP("chemTh", Sheet2!$A$2:$I$18, MATCH(Q579, Sheet2!$A$1:$I$1, 0), FALSE)</f>
        <v>1.17</v>
      </c>
      <c r="AO579" s="4">
        <f>VLOOKUP("chemPr", Sheet2!$A$2:$I$18, MATCH(R579, Sheet2!$A$1:$I$1, 0), FALSE)</f>
        <v>0.44</v>
      </c>
      <c r="AP579" s="4">
        <f>VLOOKUP("ppsTh", Sheet2!$A$2:$I$18, MATCH(S579, Sheet2!$A$1:$I$1, 0), FALSE)</f>
        <v>1.17</v>
      </c>
      <c r="AQ579" s="4">
        <f>VLOOKUP("ppsPr", Sheet2!$A$2:$I$18, MATCH(T579, Sheet2!$A$1:$I$1, 0), FALSE)</f>
        <v>0.39</v>
      </c>
      <c r="AR579" s="4">
        <f>VLOOKUP("wmpPr", Sheet2!$A$2:$I$18, MATCH(U579, Sheet2!$A$1:$I$1, 0), FALSE)</f>
        <v>1.17</v>
      </c>
      <c r="AS579" s="4">
        <f>VLOOKUP("pcTh", Sheet2!$A$2:$I$18, MATCH(V579, Sheet2!$A$1:$I$1, 0), FALSE)</f>
        <v>0.67</v>
      </c>
      <c r="AT579" s="4">
        <f>VLOOKUP("pcPr", Sheet2!$A$2:$I$18, MATCH(W579, Sheet2!$A$1:$I$1, 0), FALSE)</f>
        <v>0.44</v>
      </c>
    </row>
    <row r="580" spans="1:46" x14ac:dyDescent="0.2">
      <c r="A580" s="5"/>
      <c r="B580" s="5" t="s">
        <v>780</v>
      </c>
      <c r="C580" s="5" t="s">
        <v>1761</v>
      </c>
      <c r="D580" s="5" t="s">
        <v>1762</v>
      </c>
      <c r="E580" s="5" t="s">
        <v>16</v>
      </c>
      <c r="F580" s="5"/>
      <c r="G580" s="5"/>
      <c r="H580" s="5"/>
      <c r="I580" s="5"/>
      <c r="J580" s="5"/>
      <c r="K580" s="5"/>
      <c r="L580" s="5"/>
      <c r="M580" s="5"/>
      <c r="N580" s="5"/>
      <c r="P580" s="6" t="s">
        <v>28</v>
      </c>
      <c r="Q580" s="6" t="s">
        <v>45</v>
      </c>
      <c r="R580" s="6" t="s">
        <v>18</v>
      </c>
      <c r="S580" s="6" t="s">
        <v>28</v>
      </c>
      <c r="T580" s="6" t="s">
        <v>17</v>
      </c>
      <c r="U580" s="6" t="s">
        <v>17</v>
      </c>
      <c r="V580" s="6" t="s">
        <v>45</v>
      </c>
      <c r="W580" s="6" t="s">
        <v>17</v>
      </c>
      <c r="X580" s="6" t="s">
        <v>1138</v>
      </c>
      <c r="Y580" s="4">
        <f t="shared" si="24"/>
        <v>0</v>
      </c>
      <c r="Z580" s="4">
        <f t="shared" si="25"/>
        <v>6.830000000000001</v>
      </c>
      <c r="AM580" s="4">
        <f>VLOOKUP("m2Th", Sheet2!$A$2:$I$18, MATCH(P580, Sheet2!$A$1:$I$1, 0), FALSE)</f>
        <v>1.56</v>
      </c>
      <c r="AN580" s="4">
        <f>VLOOKUP("chemTh", Sheet2!$A$2:$I$18, MATCH(Q580, Sheet2!$A$1:$I$1, 0), FALSE)</f>
        <v>0.83</v>
      </c>
      <c r="AO580" s="4">
        <f>VLOOKUP("chemPr", Sheet2!$A$2:$I$18, MATCH(R580, Sheet2!$A$1:$I$1, 0), FALSE)</f>
        <v>0.5</v>
      </c>
      <c r="AP580" s="4">
        <f>VLOOKUP("ppsTh", Sheet2!$A$2:$I$18, MATCH(S580, Sheet2!$A$1:$I$1, 0), FALSE)</f>
        <v>1.17</v>
      </c>
      <c r="AQ580" s="4">
        <f>VLOOKUP("ppsPr", Sheet2!$A$2:$I$18, MATCH(T580, Sheet2!$A$1:$I$1, 0), FALSE)</f>
        <v>0.44</v>
      </c>
      <c r="AR580" s="4">
        <f>VLOOKUP("wmpPr", Sheet2!$A$2:$I$18, MATCH(U580, Sheet2!$A$1:$I$1, 0), FALSE)</f>
        <v>1.33</v>
      </c>
      <c r="AS580" s="4">
        <f>VLOOKUP("pcTh", Sheet2!$A$2:$I$18, MATCH(V580, Sheet2!$A$1:$I$1, 0), FALSE)</f>
        <v>0.56000000000000005</v>
      </c>
      <c r="AT580" s="4">
        <f>VLOOKUP("pcPr", Sheet2!$A$2:$I$18, MATCH(W580, Sheet2!$A$1:$I$1, 0), FALSE)</f>
        <v>0.44</v>
      </c>
    </row>
    <row r="581" spans="1:46" x14ac:dyDescent="0.2">
      <c r="A581" s="5"/>
      <c r="B581" s="5" t="s">
        <v>781</v>
      </c>
      <c r="C581" s="5" t="s">
        <v>1763</v>
      </c>
      <c r="D581" s="5" t="s">
        <v>1764</v>
      </c>
      <c r="E581" s="5" t="s">
        <v>16</v>
      </c>
      <c r="F581" s="5"/>
      <c r="G581" s="5"/>
      <c r="H581" s="5"/>
      <c r="I581" s="5"/>
      <c r="J581" s="5"/>
      <c r="K581" s="5"/>
      <c r="L581" s="5"/>
      <c r="M581" s="5"/>
      <c r="N581" s="5"/>
      <c r="P581" s="6" t="s">
        <v>26</v>
      </c>
      <c r="Q581" s="6" t="s">
        <v>27</v>
      </c>
      <c r="R581" s="6" t="s">
        <v>28</v>
      </c>
      <c r="S581" s="6" t="s">
        <v>29</v>
      </c>
      <c r="T581" s="6" t="s">
        <v>28</v>
      </c>
      <c r="U581" s="6" t="s">
        <v>17</v>
      </c>
      <c r="V581" s="6" t="s">
        <v>29</v>
      </c>
      <c r="W581" s="6" t="s">
        <v>28</v>
      </c>
      <c r="X581" s="6" t="s">
        <v>1138</v>
      </c>
      <c r="Y581" s="4">
        <f t="shared" si="24"/>
        <v>0</v>
      </c>
      <c r="Z581" s="4">
        <f t="shared" si="25"/>
        <v>4.9400000000000004</v>
      </c>
      <c r="AM581" s="4">
        <f>VLOOKUP("m2Th", Sheet2!$A$2:$I$18, MATCH(P581, Sheet2!$A$1:$I$1, 0), FALSE)</f>
        <v>1.33</v>
      </c>
      <c r="AN581" s="4">
        <f>VLOOKUP("chemTh", Sheet2!$A$2:$I$18, MATCH(Q581, Sheet2!$A$1:$I$1, 0), FALSE)</f>
        <v>0</v>
      </c>
      <c r="AO581" s="4">
        <f>VLOOKUP("chemPr", Sheet2!$A$2:$I$18, MATCH(R581, Sheet2!$A$1:$I$1, 0), FALSE)</f>
        <v>0.39</v>
      </c>
      <c r="AP581" s="4">
        <f>VLOOKUP("ppsTh", Sheet2!$A$2:$I$18, MATCH(S581, Sheet2!$A$1:$I$1, 0), FALSE)</f>
        <v>0.67</v>
      </c>
      <c r="AQ581" s="4">
        <f>VLOOKUP("ppsPr", Sheet2!$A$2:$I$18, MATCH(T581, Sheet2!$A$1:$I$1, 0), FALSE)</f>
        <v>0.39</v>
      </c>
      <c r="AR581" s="4">
        <f>VLOOKUP("wmpPr", Sheet2!$A$2:$I$18, MATCH(U581, Sheet2!$A$1:$I$1, 0), FALSE)</f>
        <v>1.33</v>
      </c>
      <c r="AS581" s="4">
        <f>VLOOKUP("pcTh", Sheet2!$A$2:$I$18, MATCH(V581, Sheet2!$A$1:$I$1, 0), FALSE)</f>
        <v>0.44</v>
      </c>
      <c r="AT581" s="4">
        <f>VLOOKUP("pcPr", Sheet2!$A$2:$I$18, MATCH(W581, Sheet2!$A$1:$I$1, 0), FALSE)</f>
        <v>0.39</v>
      </c>
    </row>
    <row r="582" spans="1:46" x14ac:dyDescent="0.2">
      <c r="A582" s="5"/>
      <c r="B582" s="5" t="s">
        <v>782</v>
      </c>
      <c r="C582" s="5" t="s">
        <v>1765</v>
      </c>
      <c r="D582" s="5" t="s">
        <v>1766</v>
      </c>
      <c r="E582" s="5" t="s">
        <v>16</v>
      </c>
      <c r="F582" s="5"/>
      <c r="G582" s="5"/>
      <c r="H582" s="5"/>
      <c r="I582" s="5"/>
      <c r="J582" s="5"/>
      <c r="K582" s="5"/>
      <c r="L582" s="5"/>
      <c r="M582" s="5"/>
      <c r="N582" s="5"/>
      <c r="P582" s="6" t="s">
        <v>28</v>
      </c>
      <c r="Q582" s="6" t="s">
        <v>26</v>
      </c>
      <c r="R582" s="6" t="s">
        <v>17</v>
      </c>
      <c r="S582" s="6" t="s">
        <v>45</v>
      </c>
      <c r="T582" s="6" t="s">
        <v>28</v>
      </c>
      <c r="U582" s="6" t="s">
        <v>17</v>
      </c>
      <c r="V582" s="6" t="s">
        <v>26</v>
      </c>
      <c r="W582" s="6" t="s">
        <v>28</v>
      </c>
      <c r="X582" s="6" t="s">
        <v>1138</v>
      </c>
      <c r="Y582" s="4">
        <f t="shared" si="24"/>
        <v>0</v>
      </c>
      <c r="Z582" s="4">
        <f t="shared" si="25"/>
        <v>6.6099999999999994</v>
      </c>
      <c r="AM582" s="4">
        <f>VLOOKUP("m2Th", Sheet2!$A$2:$I$18, MATCH(P582, Sheet2!$A$1:$I$1, 0), FALSE)</f>
        <v>1.56</v>
      </c>
      <c r="AN582" s="4">
        <f>VLOOKUP("chemTh", Sheet2!$A$2:$I$18, MATCH(Q582, Sheet2!$A$1:$I$1, 0), FALSE)</f>
        <v>1</v>
      </c>
      <c r="AO582" s="4">
        <f>VLOOKUP("chemPr", Sheet2!$A$2:$I$18, MATCH(R582, Sheet2!$A$1:$I$1, 0), FALSE)</f>
        <v>0.44</v>
      </c>
      <c r="AP582" s="4">
        <f>VLOOKUP("ppsTh", Sheet2!$A$2:$I$18, MATCH(S582, Sheet2!$A$1:$I$1, 0), FALSE)</f>
        <v>0.83</v>
      </c>
      <c r="AQ582" s="4">
        <f>VLOOKUP("ppsPr", Sheet2!$A$2:$I$18, MATCH(T582, Sheet2!$A$1:$I$1, 0), FALSE)</f>
        <v>0.39</v>
      </c>
      <c r="AR582" s="4">
        <f>VLOOKUP("wmpPr", Sheet2!$A$2:$I$18, MATCH(U582, Sheet2!$A$1:$I$1, 0), FALSE)</f>
        <v>1.33</v>
      </c>
      <c r="AS582" s="4">
        <f>VLOOKUP("pcTh", Sheet2!$A$2:$I$18, MATCH(V582, Sheet2!$A$1:$I$1, 0), FALSE)</f>
        <v>0.67</v>
      </c>
      <c r="AT582" s="4">
        <f>VLOOKUP("pcPr", Sheet2!$A$2:$I$18, MATCH(W582, Sheet2!$A$1:$I$1, 0), FALSE)</f>
        <v>0.39</v>
      </c>
    </row>
    <row r="583" spans="1:46" x14ac:dyDescent="0.2">
      <c r="A583" s="5"/>
      <c r="B583" s="5" t="s">
        <v>783</v>
      </c>
      <c r="C583" s="5" t="s">
        <v>1767</v>
      </c>
      <c r="D583" s="5" t="s">
        <v>1768</v>
      </c>
      <c r="E583" s="5" t="s">
        <v>16</v>
      </c>
      <c r="F583" s="5"/>
      <c r="G583" s="5"/>
      <c r="H583" s="5"/>
      <c r="I583" s="5"/>
      <c r="J583" s="5"/>
      <c r="K583" s="5"/>
      <c r="L583" s="5"/>
      <c r="M583" s="5"/>
      <c r="N583" s="5"/>
      <c r="P583" s="6" t="s">
        <v>26</v>
      </c>
      <c r="Q583" s="6" t="s">
        <v>45</v>
      </c>
      <c r="R583" s="6" t="s">
        <v>18</v>
      </c>
      <c r="S583" s="6" t="s">
        <v>26</v>
      </c>
      <c r="T583" s="6" t="s">
        <v>17</v>
      </c>
      <c r="U583" s="9"/>
      <c r="V583" s="9"/>
      <c r="W583" s="6" t="s">
        <v>17</v>
      </c>
      <c r="X583" s="6" t="s">
        <v>1138</v>
      </c>
      <c r="Y583" s="4">
        <f t="shared" si="24"/>
        <v>0</v>
      </c>
      <c r="Z583" s="4" t="e">
        <f t="shared" si="25"/>
        <v>#N/A</v>
      </c>
      <c r="AM583" s="4">
        <f>VLOOKUP("m2Th", Sheet2!$A$2:$I$18, MATCH(P583, Sheet2!$A$1:$I$1, 0), FALSE)</f>
        <v>1.33</v>
      </c>
      <c r="AN583" s="4">
        <f>VLOOKUP("chemTh", Sheet2!$A$2:$I$18, MATCH(Q583, Sheet2!$A$1:$I$1, 0), FALSE)</f>
        <v>0.83</v>
      </c>
      <c r="AO583" s="4">
        <f>VLOOKUP("chemPr", Sheet2!$A$2:$I$18, MATCH(R583, Sheet2!$A$1:$I$1, 0), FALSE)</f>
        <v>0.5</v>
      </c>
      <c r="AP583" s="4">
        <f>VLOOKUP("ppsTh", Sheet2!$A$2:$I$18, MATCH(S583, Sheet2!$A$1:$I$1, 0), FALSE)</f>
        <v>1</v>
      </c>
      <c r="AQ583" s="4">
        <f>VLOOKUP("ppsPr", Sheet2!$A$2:$I$18, MATCH(T583, Sheet2!$A$1:$I$1, 0), FALSE)</f>
        <v>0.44</v>
      </c>
      <c r="AR583" s="4" t="e">
        <f>VLOOKUP("wmpPr", Sheet2!$A$2:$I$18, MATCH(U583, Sheet2!$A$1:$I$1, 0), FALSE)</f>
        <v>#N/A</v>
      </c>
      <c r="AS583" s="4" t="e">
        <f>VLOOKUP("pcTh", Sheet2!$A$2:$I$18, MATCH(V583, Sheet2!$A$1:$I$1, 0), FALSE)</f>
        <v>#N/A</v>
      </c>
      <c r="AT583" s="4">
        <f>VLOOKUP("pcPr", Sheet2!$A$2:$I$18, MATCH(W583, Sheet2!$A$1:$I$1, 0), FALSE)</f>
        <v>0.44</v>
      </c>
    </row>
    <row r="584" spans="1:46" x14ac:dyDescent="0.2">
      <c r="A584" s="5"/>
      <c r="B584" s="5" t="s">
        <v>784</v>
      </c>
      <c r="C584" s="5" t="s">
        <v>1769</v>
      </c>
      <c r="D584" s="5" t="s">
        <v>1770</v>
      </c>
      <c r="E584" s="5" t="s">
        <v>16</v>
      </c>
      <c r="F584" s="5"/>
      <c r="G584" s="5"/>
      <c r="H584" s="5"/>
      <c r="I584" s="5"/>
      <c r="J584" s="5"/>
      <c r="K584" s="5"/>
      <c r="L584" s="5"/>
      <c r="M584" s="5"/>
      <c r="N584" s="5"/>
      <c r="P584" s="6" t="s">
        <v>27</v>
      </c>
      <c r="Q584" s="6" t="s">
        <v>27</v>
      </c>
      <c r="R584" s="6" t="s">
        <v>28</v>
      </c>
      <c r="S584" s="6" t="s">
        <v>27</v>
      </c>
      <c r="T584" s="6" t="s">
        <v>28</v>
      </c>
      <c r="U584" s="6" t="s">
        <v>17</v>
      </c>
      <c r="V584" s="6" t="s">
        <v>29</v>
      </c>
      <c r="W584" s="6" t="s">
        <v>26</v>
      </c>
      <c r="X584" s="6" t="s">
        <v>1138</v>
      </c>
      <c r="Y584" s="4">
        <f t="shared" si="24"/>
        <v>0</v>
      </c>
      <c r="Z584" s="4">
        <f t="shared" si="25"/>
        <v>2.8800000000000003</v>
      </c>
      <c r="AM584" s="4">
        <f>VLOOKUP("m2Th", Sheet2!$A$2:$I$18, MATCH(P584, Sheet2!$A$1:$I$1, 0), FALSE)</f>
        <v>0</v>
      </c>
      <c r="AN584" s="4">
        <f>VLOOKUP("chemTh", Sheet2!$A$2:$I$18, MATCH(Q584, Sheet2!$A$1:$I$1, 0), FALSE)</f>
        <v>0</v>
      </c>
      <c r="AO584" s="4">
        <f>VLOOKUP("chemPr", Sheet2!$A$2:$I$18, MATCH(R584, Sheet2!$A$1:$I$1, 0), FALSE)</f>
        <v>0.39</v>
      </c>
      <c r="AP584" s="4">
        <f>VLOOKUP("ppsTh", Sheet2!$A$2:$I$18, MATCH(S584, Sheet2!$A$1:$I$1, 0), FALSE)</f>
        <v>0</v>
      </c>
      <c r="AQ584" s="4">
        <f>VLOOKUP("ppsPr", Sheet2!$A$2:$I$18, MATCH(T584, Sheet2!$A$1:$I$1, 0), FALSE)</f>
        <v>0.39</v>
      </c>
      <c r="AR584" s="4">
        <f>VLOOKUP("wmpPr", Sheet2!$A$2:$I$18, MATCH(U584, Sheet2!$A$1:$I$1, 0), FALSE)</f>
        <v>1.33</v>
      </c>
      <c r="AS584" s="4">
        <f>VLOOKUP("pcTh", Sheet2!$A$2:$I$18, MATCH(V584, Sheet2!$A$1:$I$1, 0), FALSE)</f>
        <v>0.44</v>
      </c>
      <c r="AT584" s="4">
        <f>VLOOKUP("pcPr", Sheet2!$A$2:$I$18, MATCH(W584, Sheet2!$A$1:$I$1, 0), FALSE)</f>
        <v>0.33</v>
      </c>
    </row>
    <row r="585" spans="1:46" x14ac:dyDescent="0.2">
      <c r="A585" s="5"/>
      <c r="B585" s="5" t="s">
        <v>785</v>
      </c>
      <c r="C585" s="5" t="s">
        <v>1771</v>
      </c>
      <c r="D585" s="5" t="s">
        <v>1772</v>
      </c>
      <c r="E585" s="5" t="s">
        <v>16</v>
      </c>
      <c r="F585" s="5"/>
      <c r="G585" s="5"/>
      <c r="H585" s="5"/>
      <c r="I585" s="5"/>
      <c r="J585" s="5"/>
      <c r="K585" s="5"/>
      <c r="L585" s="5"/>
      <c r="M585" s="5"/>
      <c r="N585" s="5"/>
      <c r="P585" s="6" t="s">
        <v>17</v>
      </c>
      <c r="Q585" s="6" t="s">
        <v>28</v>
      </c>
      <c r="R585" s="6" t="s">
        <v>17</v>
      </c>
      <c r="S585" s="6" t="s">
        <v>26</v>
      </c>
      <c r="T585" s="6" t="s">
        <v>17</v>
      </c>
      <c r="U585" s="6" t="s">
        <v>17</v>
      </c>
      <c r="V585" s="6" t="s">
        <v>26</v>
      </c>
      <c r="W585" s="6" t="s">
        <v>19</v>
      </c>
      <c r="X585" s="6" t="s">
        <v>1138</v>
      </c>
      <c r="Y585" s="4">
        <f t="shared" si="24"/>
        <v>0</v>
      </c>
      <c r="Z585" s="4">
        <f t="shared" si="25"/>
        <v>7.3800000000000008</v>
      </c>
      <c r="AM585" s="4">
        <f>VLOOKUP("m2Th", Sheet2!$A$2:$I$18, MATCH(P585, Sheet2!$A$1:$I$1, 0), FALSE)</f>
        <v>1.78</v>
      </c>
      <c r="AN585" s="4">
        <f>VLOOKUP("chemTh", Sheet2!$A$2:$I$18, MATCH(Q585, Sheet2!$A$1:$I$1, 0), FALSE)</f>
        <v>1.17</v>
      </c>
      <c r="AO585" s="4">
        <f>VLOOKUP("chemPr", Sheet2!$A$2:$I$18, MATCH(R585, Sheet2!$A$1:$I$1, 0), FALSE)</f>
        <v>0.44</v>
      </c>
      <c r="AP585" s="4">
        <f>VLOOKUP("ppsTh", Sheet2!$A$2:$I$18, MATCH(S585, Sheet2!$A$1:$I$1, 0), FALSE)</f>
        <v>1</v>
      </c>
      <c r="AQ585" s="4">
        <f>VLOOKUP("ppsPr", Sheet2!$A$2:$I$18, MATCH(T585, Sheet2!$A$1:$I$1, 0), FALSE)</f>
        <v>0.44</v>
      </c>
      <c r="AR585" s="4">
        <f>VLOOKUP("wmpPr", Sheet2!$A$2:$I$18, MATCH(U585, Sheet2!$A$1:$I$1, 0), FALSE)</f>
        <v>1.33</v>
      </c>
      <c r="AS585" s="4">
        <f>VLOOKUP("pcTh", Sheet2!$A$2:$I$18, MATCH(V585, Sheet2!$A$1:$I$1, 0), FALSE)</f>
        <v>0.67</v>
      </c>
      <c r="AT585" s="4">
        <f>VLOOKUP("pcPr", Sheet2!$A$2:$I$18, MATCH(W585, Sheet2!$A$1:$I$1, 0), FALSE)</f>
        <v>0.55000000000000004</v>
      </c>
    </row>
    <row r="586" spans="1:46" x14ac:dyDescent="0.2">
      <c r="A586" s="5"/>
      <c r="B586" s="5" t="s">
        <v>786</v>
      </c>
      <c r="C586" s="5" t="s">
        <v>1773</v>
      </c>
      <c r="D586" s="5" t="s">
        <v>1774</v>
      </c>
      <c r="E586" s="5" t="s">
        <v>16</v>
      </c>
      <c r="F586" s="5"/>
      <c r="G586" s="5"/>
      <c r="H586" s="5"/>
      <c r="I586" s="5"/>
      <c r="J586" s="5"/>
      <c r="K586" s="5"/>
      <c r="L586" s="5"/>
      <c r="M586" s="5"/>
      <c r="N586" s="5"/>
      <c r="P586" s="6" t="s">
        <v>17</v>
      </c>
      <c r="Q586" s="6" t="s">
        <v>17</v>
      </c>
      <c r="R586" s="6" t="s">
        <v>28</v>
      </c>
      <c r="S586" s="6" t="s">
        <v>28</v>
      </c>
      <c r="T586" s="6" t="s">
        <v>28</v>
      </c>
      <c r="U586" s="6" t="s">
        <v>18</v>
      </c>
      <c r="V586" s="6" t="s">
        <v>26</v>
      </c>
      <c r="W586" s="6" t="s">
        <v>17</v>
      </c>
      <c r="X586" s="6" t="s">
        <v>1138</v>
      </c>
      <c r="Y586" s="4">
        <f t="shared" si="24"/>
        <v>0</v>
      </c>
      <c r="Z586" s="4">
        <f t="shared" si="25"/>
        <v>7.67</v>
      </c>
      <c r="AM586" s="4">
        <f>VLOOKUP("m2Th", Sheet2!$A$2:$I$18, MATCH(P586, Sheet2!$A$1:$I$1, 0), FALSE)</f>
        <v>1.78</v>
      </c>
      <c r="AN586" s="4">
        <f>VLOOKUP("chemTh", Sheet2!$A$2:$I$18, MATCH(Q586, Sheet2!$A$1:$I$1, 0), FALSE)</f>
        <v>1.33</v>
      </c>
      <c r="AO586" s="4">
        <f>VLOOKUP("chemPr", Sheet2!$A$2:$I$18, MATCH(R586, Sheet2!$A$1:$I$1, 0), FALSE)</f>
        <v>0.39</v>
      </c>
      <c r="AP586" s="4">
        <f>VLOOKUP("ppsTh", Sheet2!$A$2:$I$18, MATCH(S586, Sheet2!$A$1:$I$1, 0), FALSE)</f>
        <v>1.17</v>
      </c>
      <c r="AQ586" s="4">
        <f>VLOOKUP("ppsPr", Sheet2!$A$2:$I$18, MATCH(T586, Sheet2!$A$1:$I$1, 0), FALSE)</f>
        <v>0.39</v>
      </c>
      <c r="AR586" s="4">
        <f>VLOOKUP("wmpPr", Sheet2!$A$2:$I$18, MATCH(U586, Sheet2!$A$1:$I$1, 0), FALSE)</f>
        <v>1.5</v>
      </c>
      <c r="AS586" s="4">
        <f>VLOOKUP("pcTh", Sheet2!$A$2:$I$18, MATCH(V586, Sheet2!$A$1:$I$1, 0), FALSE)</f>
        <v>0.67</v>
      </c>
      <c r="AT586" s="4">
        <f>VLOOKUP("pcPr", Sheet2!$A$2:$I$18, MATCH(W586, Sheet2!$A$1:$I$1, 0), FALSE)</f>
        <v>0.44</v>
      </c>
    </row>
    <row r="587" spans="1:46" x14ac:dyDescent="0.2">
      <c r="A587" s="5"/>
      <c r="B587" s="5" t="s">
        <v>787</v>
      </c>
      <c r="C587" s="5" t="s">
        <v>1775</v>
      </c>
      <c r="D587" s="5" t="s">
        <v>1776</v>
      </c>
      <c r="E587" s="5" t="s">
        <v>16</v>
      </c>
      <c r="F587" s="5"/>
      <c r="G587" s="5"/>
      <c r="H587" s="5"/>
      <c r="I587" s="5"/>
      <c r="J587" s="5"/>
      <c r="K587" s="5"/>
      <c r="L587" s="5"/>
      <c r="M587" s="5"/>
      <c r="N587" s="5"/>
      <c r="P587" s="6" t="s">
        <v>28</v>
      </c>
      <c r="Q587" s="6" t="s">
        <v>27</v>
      </c>
      <c r="R587" s="6" t="s">
        <v>28</v>
      </c>
      <c r="S587" s="6" t="s">
        <v>27</v>
      </c>
      <c r="T587" s="6" t="s">
        <v>28</v>
      </c>
      <c r="U587" s="6" t="s">
        <v>28</v>
      </c>
      <c r="V587" s="6" t="s">
        <v>45</v>
      </c>
      <c r="W587" s="6" t="s">
        <v>26</v>
      </c>
      <c r="X587" s="6" t="s">
        <v>1138</v>
      </c>
      <c r="Y587" s="4">
        <f t="shared" si="24"/>
        <v>0</v>
      </c>
      <c r="Z587" s="4">
        <f t="shared" si="25"/>
        <v>4.4000000000000004</v>
      </c>
      <c r="AM587" s="4">
        <f>VLOOKUP("m2Th", Sheet2!$A$2:$I$18, MATCH(P587, Sheet2!$A$1:$I$1, 0), FALSE)</f>
        <v>1.56</v>
      </c>
      <c r="AN587" s="4">
        <f>VLOOKUP("chemTh", Sheet2!$A$2:$I$18, MATCH(Q587, Sheet2!$A$1:$I$1, 0), FALSE)</f>
        <v>0</v>
      </c>
      <c r="AO587" s="4">
        <f>VLOOKUP("chemPr", Sheet2!$A$2:$I$18, MATCH(R587, Sheet2!$A$1:$I$1, 0), FALSE)</f>
        <v>0.39</v>
      </c>
      <c r="AP587" s="4">
        <f>VLOOKUP("ppsTh", Sheet2!$A$2:$I$18, MATCH(S587, Sheet2!$A$1:$I$1, 0), FALSE)</f>
        <v>0</v>
      </c>
      <c r="AQ587" s="4">
        <f>VLOOKUP("ppsPr", Sheet2!$A$2:$I$18, MATCH(T587, Sheet2!$A$1:$I$1, 0), FALSE)</f>
        <v>0.39</v>
      </c>
      <c r="AR587" s="4">
        <f>VLOOKUP("wmpPr", Sheet2!$A$2:$I$18, MATCH(U587, Sheet2!$A$1:$I$1, 0), FALSE)</f>
        <v>1.17</v>
      </c>
      <c r="AS587" s="4">
        <f>VLOOKUP("pcTh", Sheet2!$A$2:$I$18, MATCH(V587, Sheet2!$A$1:$I$1, 0), FALSE)</f>
        <v>0.56000000000000005</v>
      </c>
      <c r="AT587" s="4">
        <f>VLOOKUP("pcPr", Sheet2!$A$2:$I$18, MATCH(W587, Sheet2!$A$1:$I$1, 0), FALSE)</f>
        <v>0.33</v>
      </c>
    </row>
    <row r="588" spans="1:46" x14ac:dyDescent="0.2">
      <c r="A588" s="5"/>
      <c r="B588" s="5" t="s">
        <v>788</v>
      </c>
      <c r="C588" s="5" t="s">
        <v>1777</v>
      </c>
      <c r="D588" s="5" t="s">
        <v>1778</v>
      </c>
      <c r="E588" s="5" t="s">
        <v>16</v>
      </c>
      <c r="F588" s="5"/>
      <c r="G588" s="5"/>
      <c r="H588" s="5"/>
      <c r="I588" s="5"/>
      <c r="J588" s="5"/>
      <c r="K588" s="5"/>
      <c r="L588" s="5"/>
      <c r="M588" s="5"/>
      <c r="N588" s="5"/>
      <c r="P588" s="6" t="s">
        <v>26</v>
      </c>
      <c r="Q588" s="6" t="s">
        <v>28</v>
      </c>
      <c r="R588" s="6" t="s">
        <v>17</v>
      </c>
      <c r="S588" s="6" t="s">
        <v>28</v>
      </c>
      <c r="T588" s="6" t="s">
        <v>26</v>
      </c>
      <c r="U588" s="6" t="s">
        <v>28</v>
      </c>
      <c r="V588" s="6" t="s">
        <v>45</v>
      </c>
      <c r="W588" s="6" t="s">
        <v>28</v>
      </c>
      <c r="X588" s="6" t="s">
        <v>1138</v>
      </c>
      <c r="Y588" s="4">
        <f t="shared" si="24"/>
        <v>0</v>
      </c>
      <c r="Z588" s="4">
        <f t="shared" si="25"/>
        <v>6.56</v>
      </c>
      <c r="AM588" s="4">
        <f>VLOOKUP("m2Th", Sheet2!$A$2:$I$18, MATCH(P588, Sheet2!$A$1:$I$1, 0), FALSE)</f>
        <v>1.33</v>
      </c>
      <c r="AN588" s="4">
        <f>VLOOKUP("chemTh", Sheet2!$A$2:$I$18, MATCH(Q588, Sheet2!$A$1:$I$1, 0), FALSE)</f>
        <v>1.17</v>
      </c>
      <c r="AO588" s="4">
        <f>VLOOKUP("chemPr", Sheet2!$A$2:$I$18, MATCH(R588, Sheet2!$A$1:$I$1, 0), FALSE)</f>
        <v>0.44</v>
      </c>
      <c r="AP588" s="4">
        <f>VLOOKUP("ppsTh", Sheet2!$A$2:$I$18, MATCH(S588, Sheet2!$A$1:$I$1, 0), FALSE)</f>
        <v>1.17</v>
      </c>
      <c r="AQ588" s="4">
        <f>VLOOKUP("ppsPr", Sheet2!$A$2:$I$18, MATCH(T588, Sheet2!$A$1:$I$1, 0), FALSE)</f>
        <v>0.33</v>
      </c>
      <c r="AR588" s="4">
        <f>VLOOKUP("wmpPr", Sheet2!$A$2:$I$18, MATCH(U588, Sheet2!$A$1:$I$1, 0), FALSE)</f>
        <v>1.17</v>
      </c>
      <c r="AS588" s="4">
        <f>VLOOKUP("pcTh", Sheet2!$A$2:$I$18, MATCH(V588, Sheet2!$A$1:$I$1, 0), FALSE)</f>
        <v>0.56000000000000005</v>
      </c>
      <c r="AT588" s="4">
        <f>VLOOKUP("pcPr", Sheet2!$A$2:$I$18, MATCH(W588, Sheet2!$A$1:$I$1, 0), FALSE)</f>
        <v>0.39</v>
      </c>
    </row>
    <row r="589" spans="1:46" x14ac:dyDescent="0.2">
      <c r="A589" s="5"/>
      <c r="B589" s="5" t="s">
        <v>789</v>
      </c>
      <c r="C589" s="5" t="s">
        <v>1779</v>
      </c>
      <c r="D589" s="5" t="s">
        <v>1780</v>
      </c>
      <c r="E589" s="5" t="s">
        <v>16</v>
      </c>
      <c r="F589" s="5"/>
      <c r="G589" s="5"/>
      <c r="H589" s="5"/>
      <c r="I589" s="5"/>
      <c r="J589" s="5"/>
      <c r="K589" s="5"/>
      <c r="L589" s="5"/>
      <c r="M589" s="5"/>
      <c r="N589" s="5"/>
      <c r="P589" s="6" t="s">
        <v>29</v>
      </c>
      <c r="Q589" s="6" t="s">
        <v>27</v>
      </c>
      <c r="R589" s="6" t="s">
        <v>28</v>
      </c>
      <c r="S589" s="6" t="s">
        <v>29</v>
      </c>
      <c r="T589" s="6" t="s">
        <v>28</v>
      </c>
      <c r="U589" s="6" t="s">
        <v>17</v>
      </c>
      <c r="V589" s="6" t="s">
        <v>45</v>
      </c>
      <c r="W589" s="6" t="s">
        <v>18</v>
      </c>
      <c r="X589" s="6" t="s">
        <v>1138</v>
      </c>
      <c r="Y589" s="4">
        <f t="shared" si="24"/>
        <v>0</v>
      </c>
      <c r="Z589" s="4">
        <f t="shared" si="25"/>
        <v>4.7300000000000004</v>
      </c>
      <c r="AM589" s="4">
        <f>VLOOKUP("m2Th", Sheet2!$A$2:$I$18, MATCH(P589, Sheet2!$A$1:$I$1, 0), FALSE)</f>
        <v>0.89</v>
      </c>
      <c r="AN589" s="4">
        <f>VLOOKUP("chemTh", Sheet2!$A$2:$I$18, MATCH(Q589, Sheet2!$A$1:$I$1, 0), FALSE)</f>
        <v>0</v>
      </c>
      <c r="AO589" s="4">
        <f>VLOOKUP("chemPr", Sheet2!$A$2:$I$18, MATCH(R589, Sheet2!$A$1:$I$1, 0), FALSE)</f>
        <v>0.39</v>
      </c>
      <c r="AP589" s="4">
        <f>VLOOKUP("ppsTh", Sheet2!$A$2:$I$18, MATCH(S589, Sheet2!$A$1:$I$1, 0), FALSE)</f>
        <v>0.67</v>
      </c>
      <c r="AQ589" s="4">
        <f>VLOOKUP("ppsPr", Sheet2!$A$2:$I$18, MATCH(T589, Sheet2!$A$1:$I$1, 0), FALSE)</f>
        <v>0.39</v>
      </c>
      <c r="AR589" s="4">
        <f>VLOOKUP("wmpPr", Sheet2!$A$2:$I$18, MATCH(U589, Sheet2!$A$1:$I$1, 0), FALSE)</f>
        <v>1.33</v>
      </c>
      <c r="AS589" s="4">
        <f>VLOOKUP("pcTh", Sheet2!$A$2:$I$18, MATCH(V589, Sheet2!$A$1:$I$1, 0), FALSE)</f>
        <v>0.56000000000000005</v>
      </c>
      <c r="AT589" s="4">
        <f>VLOOKUP("pcPr", Sheet2!$A$2:$I$18, MATCH(W589, Sheet2!$A$1:$I$1, 0), FALSE)</f>
        <v>0.5</v>
      </c>
    </row>
    <row r="590" spans="1:46" ht="20.399999999999999" x14ac:dyDescent="0.2">
      <c r="A590" s="5"/>
      <c r="B590" s="5" t="s">
        <v>790</v>
      </c>
      <c r="C590" s="5" t="s">
        <v>1781</v>
      </c>
      <c r="D590" s="5" t="s">
        <v>1782</v>
      </c>
      <c r="E590" s="5" t="s">
        <v>16</v>
      </c>
      <c r="F590" s="5"/>
      <c r="G590" s="5"/>
      <c r="H590" s="5"/>
      <c r="I590" s="5"/>
      <c r="J590" s="5"/>
      <c r="K590" s="5"/>
      <c r="L590" s="5"/>
      <c r="M590" s="5"/>
      <c r="N590" s="5"/>
      <c r="P590" s="6" t="s">
        <v>28</v>
      </c>
      <c r="Q590" s="6" t="s">
        <v>29</v>
      </c>
      <c r="R590" s="6" t="s">
        <v>28</v>
      </c>
      <c r="S590" s="6" t="s">
        <v>29</v>
      </c>
      <c r="T590" s="6" t="s">
        <v>28</v>
      </c>
      <c r="U590" s="6" t="s">
        <v>17</v>
      </c>
      <c r="V590" s="6" t="s">
        <v>45</v>
      </c>
      <c r="W590" s="6" t="s">
        <v>18</v>
      </c>
      <c r="X590" s="6" t="s">
        <v>1138</v>
      </c>
      <c r="Y590" s="4">
        <f t="shared" si="24"/>
        <v>0</v>
      </c>
      <c r="Z590" s="4">
        <f t="shared" si="25"/>
        <v>6.07</v>
      </c>
      <c r="AM590" s="4">
        <f>VLOOKUP("m2Th", Sheet2!$A$2:$I$18, MATCH(P590, Sheet2!$A$1:$I$1, 0), FALSE)</f>
        <v>1.56</v>
      </c>
      <c r="AN590" s="4">
        <f>VLOOKUP("chemTh", Sheet2!$A$2:$I$18, MATCH(Q590, Sheet2!$A$1:$I$1, 0), FALSE)</f>
        <v>0.67</v>
      </c>
      <c r="AO590" s="4">
        <f>VLOOKUP("chemPr", Sheet2!$A$2:$I$18, MATCH(R590, Sheet2!$A$1:$I$1, 0), FALSE)</f>
        <v>0.39</v>
      </c>
      <c r="AP590" s="4">
        <f>VLOOKUP("ppsTh", Sheet2!$A$2:$I$18, MATCH(S590, Sheet2!$A$1:$I$1, 0), FALSE)</f>
        <v>0.67</v>
      </c>
      <c r="AQ590" s="4">
        <f>VLOOKUP("ppsPr", Sheet2!$A$2:$I$18, MATCH(T590, Sheet2!$A$1:$I$1, 0), FALSE)</f>
        <v>0.39</v>
      </c>
      <c r="AR590" s="4">
        <f>VLOOKUP("wmpPr", Sheet2!$A$2:$I$18, MATCH(U590, Sheet2!$A$1:$I$1, 0), FALSE)</f>
        <v>1.33</v>
      </c>
      <c r="AS590" s="4">
        <f>VLOOKUP("pcTh", Sheet2!$A$2:$I$18, MATCH(V590, Sheet2!$A$1:$I$1, 0), FALSE)</f>
        <v>0.56000000000000005</v>
      </c>
      <c r="AT590" s="4">
        <f>VLOOKUP("pcPr", Sheet2!$A$2:$I$18, MATCH(W590, Sheet2!$A$1:$I$1, 0), FALSE)</f>
        <v>0.5</v>
      </c>
    </row>
    <row r="591" spans="1:46" x14ac:dyDescent="0.2">
      <c r="A591" s="5"/>
      <c r="B591" s="5" t="s">
        <v>791</v>
      </c>
      <c r="C591" s="5" t="s">
        <v>1783</v>
      </c>
      <c r="D591" s="5" t="s">
        <v>1784</v>
      </c>
      <c r="E591" s="5" t="s">
        <v>16</v>
      </c>
      <c r="F591" s="5"/>
      <c r="G591" s="5"/>
      <c r="H591" s="5"/>
      <c r="I591" s="5"/>
      <c r="J591" s="5"/>
      <c r="K591" s="5"/>
      <c r="L591" s="5"/>
      <c r="M591" s="5"/>
      <c r="N591" s="5"/>
      <c r="P591" s="6" t="s">
        <v>17</v>
      </c>
      <c r="Q591" s="6" t="s">
        <v>28</v>
      </c>
      <c r="R591" s="6" t="s">
        <v>17</v>
      </c>
      <c r="S591" s="6" t="s">
        <v>26</v>
      </c>
      <c r="T591" s="6" t="s">
        <v>28</v>
      </c>
      <c r="U591" s="6" t="s">
        <v>17</v>
      </c>
      <c r="V591" s="6" t="s">
        <v>28</v>
      </c>
      <c r="W591" s="6" t="s">
        <v>18</v>
      </c>
      <c r="X591" s="6" t="s">
        <v>1138</v>
      </c>
      <c r="Y591" s="4">
        <f t="shared" si="24"/>
        <v>0</v>
      </c>
      <c r="Z591" s="4">
        <f t="shared" si="25"/>
        <v>7.3900000000000006</v>
      </c>
      <c r="AM591" s="4">
        <f>VLOOKUP("m2Th", Sheet2!$A$2:$I$18, MATCH(P591, Sheet2!$A$1:$I$1, 0), FALSE)</f>
        <v>1.78</v>
      </c>
      <c r="AN591" s="4">
        <f>VLOOKUP("chemTh", Sheet2!$A$2:$I$18, MATCH(Q591, Sheet2!$A$1:$I$1, 0), FALSE)</f>
        <v>1.17</v>
      </c>
      <c r="AO591" s="4">
        <f>VLOOKUP("chemPr", Sheet2!$A$2:$I$18, MATCH(R591, Sheet2!$A$1:$I$1, 0), FALSE)</f>
        <v>0.44</v>
      </c>
      <c r="AP591" s="4">
        <f>VLOOKUP("ppsTh", Sheet2!$A$2:$I$18, MATCH(S591, Sheet2!$A$1:$I$1, 0), FALSE)</f>
        <v>1</v>
      </c>
      <c r="AQ591" s="4">
        <f>VLOOKUP("ppsPr", Sheet2!$A$2:$I$18, MATCH(T591, Sheet2!$A$1:$I$1, 0), FALSE)</f>
        <v>0.39</v>
      </c>
      <c r="AR591" s="4">
        <f>VLOOKUP("wmpPr", Sheet2!$A$2:$I$18, MATCH(U591, Sheet2!$A$1:$I$1, 0), FALSE)</f>
        <v>1.33</v>
      </c>
      <c r="AS591" s="4">
        <f>VLOOKUP("pcTh", Sheet2!$A$2:$I$18, MATCH(V591, Sheet2!$A$1:$I$1, 0), FALSE)</f>
        <v>0.78</v>
      </c>
      <c r="AT591" s="4">
        <f>VLOOKUP("pcPr", Sheet2!$A$2:$I$18, MATCH(W591, Sheet2!$A$1:$I$1, 0), FALSE)</f>
        <v>0.5</v>
      </c>
    </row>
    <row r="592" spans="1:46" x14ac:dyDescent="0.2">
      <c r="A592" s="5"/>
      <c r="B592" s="5" t="s">
        <v>792</v>
      </c>
      <c r="C592" s="5" t="s">
        <v>1785</v>
      </c>
      <c r="D592" s="5" t="s">
        <v>1786</v>
      </c>
      <c r="E592" s="5" t="s">
        <v>16</v>
      </c>
      <c r="F592" s="5"/>
      <c r="G592" s="5"/>
      <c r="H592" s="5"/>
      <c r="I592" s="5"/>
      <c r="J592" s="5"/>
      <c r="K592" s="5"/>
      <c r="L592" s="5"/>
      <c r="M592" s="5"/>
      <c r="N592" s="5"/>
      <c r="P592" s="6" t="s">
        <v>28</v>
      </c>
      <c r="Q592" s="6" t="s">
        <v>45</v>
      </c>
      <c r="R592" s="6" t="s">
        <v>17</v>
      </c>
      <c r="S592" s="6" t="s">
        <v>27</v>
      </c>
      <c r="T592" s="6" t="s">
        <v>28</v>
      </c>
      <c r="U592" s="6" t="s">
        <v>17</v>
      </c>
      <c r="V592" s="6" t="s">
        <v>45</v>
      </c>
      <c r="W592" s="6" t="s">
        <v>18</v>
      </c>
      <c r="X592" s="6" t="s">
        <v>1138</v>
      </c>
      <c r="Y592" s="4">
        <f t="shared" si="24"/>
        <v>0</v>
      </c>
      <c r="Z592" s="4">
        <f t="shared" si="25"/>
        <v>5.6100000000000012</v>
      </c>
      <c r="AM592" s="4">
        <f>VLOOKUP("m2Th", Sheet2!$A$2:$I$18, MATCH(P592, Sheet2!$A$1:$I$1, 0), FALSE)</f>
        <v>1.56</v>
      </c>
      <c r="AN592" s="4">
        <f>VLOOKUP("chemTh", Sheet2!$A$2:$I$18, MATCH(Q592, Sheet2!$A$1:$I$1, 0), FALSE)</f>
        <v>0.83</v>
      </c>
      <c r="AO592" s="4">
        <f>VLOOKUP("chemPr", Sheet2!$A$2:$I$18, MATCH(R592, Sheet2!$A$1:$I$1, 0), FALSE)</f>
        <v>0.44</v>
      </c>
      <c r="AP592" s="4">
        <f>VLOOKUP("ppsTh", Sheet2!$A$2:$I$18, MATCH(S592, Sheet2!$A$1:$I$1, 0), FALSE)</f>
        <v>0</v>
      </c>
      <c r="AQ592" s="4">
        <f>VLOOKUP("ppsPr", Sheet2!$A$2:$I$18, MATCH(T592, Sheet2!$A$1:$I$1, 0), FALSE)</f>
        <v>0.39</v>
      </c>
      <c r="AR592" s="4">
        <f>VLOOKUP("wmpPr", Sheet2!$A$2:$I$18, MATCH(U592, Sheet2!$A$1:$I$1, 0), FALSE)</f>
        <v>1.33</v>
      </c>
      <c r="AS592" s="4">
        <f>VLOOKUP("pcTh", Sheet2!$A$2:$I$18, MATCH(V592, Sheet2!$A$1:$I$1, 0), FALSE)</f>
        <v>0.56000000000000005</v>
      </c>
      <c r="AT592" s="4">
        <f>VLOOKUP("pcPr", Sheet2!$A$2:$I$18, MATCH(W592, Sheet2!$A$1:$I$1, 0), FALSE)</f>
        <v>0.5</v>
      </c>
    </row>
    <row r="593" spans="1:46" x14ac:dyDescent="0.2">
      <c r="A593" s="5"/>
      <c r="B593" s="5" t="s">
        <v>793</v>
      </c>
      <c r="C593" s="5" t="s">
        <v>1787</v>
      </c>
      <c r="D593" s="5" t="s">
        <v>1788</v>
      </c>
      <c r="E593" s="5" t="s">
        <v>16</v>
      </c>
      <c r="F593" s="5"/>
      <c r="G593" s="5"/>
      <c r="H593" s="5"/>
      <c r="I593" s="5"/>
      <c r="J593" s="5"/>
      <c r="K593" s="5"/>
      <c r="L593" s="5"/>
      <c r="M593" s="5"/>
      <c r="N593" s="5"/>
      <c r="P593" s="6" t="s">
        <v>28</v>
      </c>
      <c r="Q593" s="6" t="s">
        <v>27</v>
      </c>
      <c r="R593" s="6" t="s">
        <v>26</v>
      </c>
      <c r="S593" s="6" t="s">
        <v>26</v>
      </c>
      <c r="T593" s="6" t="s">
        <v>28</v>
      </c>
      <c r="U593" s="6" t="s">
        <v>28</v>
      </c>
      <c r="V593" s="6" t="s">
        <v>29</v>
      </c>
      <c r="W593" s="6" t="s">
        <v>18</v>
      </c>
      <c r="X593" s="6" t="s">
        <v>1138</v>
      </c>
      <c r="Y593" s="4">
        <f t="shared" si="24"/>
        <v>0</v>
      </c>
      <c r="Z593" s="4">
        <f t="shared" si="25"/>
        <v>5.3900000000000006</v>
      </c>
      <c r="AM593" s="4">
        <f>VLOOKUP("m2Th", Sheet2!$A$2:$I$18, MATCH(P593, Sheet2!$A$1:$I$1, 0), FALSE)</f>
        <v>1.56</v>
      </c>
      <c r="AN593" s="4">
        <f>VLOOKUP("chemTh", Sheet2!$A$2:$I$18, MATCH(Q593, Sheet2!$A$1:$I$1, 0), FALSE)</f>
        <v>0</v>
      </c>
      <c r="AO593" s="4">
        <f>VLOOKUP("chemPr", Sheet2!$A$2:$I$18, MATCH(R593, Sheet2!$A$1:$I$1, 0), FALSE)</f>
        <v>0.33</v>
      </c>
      <c r="AP593" s="4">
        <f>VLOOKUP("ppsTh", Sheet2!$A$2:$I$18, MATCH(S593, Sheet2!$A$1:$I$1, 0), FALSE)</f>
        <v>1</v>
      </c>
      <c r="AQ593" s="4">
        <f>VLOOKUP("ppsPr", Sheet2!$A$2:$I$18, MATCH(T593, Sheet2!$A$1:$I$1, 0), FALSE)</f>
        <v>0.39</v>
      </c>
      <c r="AR593" s="4">
        <f>VLOOKUP("wmpPr", Sheet2!$A$2:$I$18, MATCH(U593, Sheet2!$A$1:$I$1, 0), FALSE)</f>
        <v>1.17</v>
      </c>
      <c r="AS593" s="4">
        <f>VLOOKUP("pcTh", Sheet2!$A$2:$I$18, MATCH(V593, Sheet2!$A$1:$I$1, 0), FALSE)</f>
        <v>0.44</v>
      </c>
      <c r="AT593" s="4">
        <f>VLOOKUP("pcPr", Sheet2!$A$2:$I$18, MATCH(W593, Sheet2!$A$1:$I$1, 0), FALSE)</f>
        <v>0.5</v>
      </c>
    </row>
    <row r="594" spans="1:46" x14ac:dyDescent="0.2">
      <c r="A594" s="5"/>
      <c r="B594" s="5" t="s">
        <v>794</v>
      </c>
      <c r="C594" s="5" t="s">
        <v>1789</v>
      </c>
      <c r="D594" s="5" t="s">
        <v>1790</v>
      </c>
      <c r="E594" s="5" t="s">
        <v>16</v>
      </c>
      <c r="F594" s="5"/>
      <c r="G594" s="5"/>
      <c r="H594" s="5"/>
      <c r="I594" s="5"/>
      <c r="J594" s="5"/>
      <c r="K594" s="5"/>
      <c r="L594" s="5"/>
      <c r="M594" s="5"/>
      <c r="N594" s="5"/>
      <c r="P594" s="6" t="s">
        <v>27</v>
      </c>
      <c r="Q594" s="6" t="s">
        <v>27</v>
      </c>
      <c r="R594" s="6" t="s">
        <v>28</v>
      </c>
      <c r="S594" s="6" t="s">
        <v>27</v>
      </c>
      <c r="T594" s="6" t="s">
        <v>28</v>
      </c>
      <c r="U594" s="6" t="s">
        <v>28</v>
      </c>
      <c r="V594" s="6" t="s">
        <v>27</v>
      </c>
      <c r="W594" s="6" t="s">
        <v>28</v>
      </c>
      <c r="X594" s="6" t="s">
        <v>1138</v>
      </c>
      <c r="Y594" s="4">
        <f t="shared" si="24"/>
        <v>0</v>
      </c>
      <c r="Z594" s="4">
        <f t="shared" si="25"/>
        <v>2.34</v>
      </c>
      <c r="AM594" s="4">
        <f>VLOOKUP("m2Th", Sheet2!$A$2:$I$18, MATCH(P594, Sheet2!$A$1:$I$1, 0), FALSE)</f>
        <v>0</v>
      </c>
      <c r="AN594" s="4">
        <f>VLOOKUP("chemTh", Sheet2!$A$2:$I$18, MATCH(Q594, Sheet2!$A$1:$I$1, 0), FALSE)</f>
        <v>0</v>
      </c>
      <c r="AO594" s="4">
        <f>VLOOKUP("chemPr", Sheet2!$A$2:$I$18, MATCH(R594, Sheet2!$A$1:$I$1, 0), FALSE)</f>
        <v>0.39</v>
      </c>
      <c r="AP594" s="4">
        <f>VLOOKUP("ppsTh", Sheet2!$A$2:$I$18, MATCH(S594, Sheet2!$A$1:$I$1, 0), FALSE)</f>
        <v>0</v>
      </c>
      <c r="AQ594" s="4">
        <f>VLOOKUP("ppsPr", Sheet2!$A$2:$I$18, MATCH(T594, Sheet2!$A$1:$I$1, 0), FALSE)</f>
        <v>0.39</v>
      </c>
      <c r="AR594" s="4">
        <f>VLOOKUP("wmpPr", Sheet2!$A$2:$I$18, MATCH(U594, Sheet2!$A$1:$I$1, 0), FALSE)</f>
        <v>1.17</v>
      </c>
      <c r="AS594" s="4">
        <f>VLOOKUP("pcTh", Sheet2!$A$2:$I$18, MATCH(V594, Sheet2!$A$1:$I$1, 0), FALSE)</f>
        <v>0</v>
      </c>
      <c r="AT594" s="4">
        <f>VLOOKUP("pcPr", Sheet2!$A$2:$I$18, MATCH(W594, Sheet2!$A$1:$I$1, 0), FALSE)</f>
        <v>0.39</v>
      </c>
    </row>
    <row r="595" spans="1:46" x14ac:dyDescent="0.2">
      <c r="A595" s="5"/>
      <c r="B595" s="5" t="s">
        <v>795</v>
      </c>
      <c r="C595" s="5" t="s">
        <v>1791</v>
      </c>
      <c r="D595" s="5" t="s">
        <v>1792</v>
      </c>
      <c r="E595" s="5" t="s">
        <v>16</v>
      </c>
      <c r="F595" s="5"/>
      <c r="G595" s="5"/>
      <c r="H595" s="5"/>
      <c r="I595" s="5"/>
      <c r="J595" s="5"/>
      <c r="K595" s="5"/>
      <c r="L595" s="5"/>
      <c r="M595" s="5"/>
      <c r="N595" s="5"/>
      <c r="P595" s="6" t="s">
        <v>45</v>
      </c>
      <c r="Q595" s="6" t="s">
        <v>27</v>
      </c>
      <c r="R595" s="6" t="s">
        <v>17</v>
      </c>
      <c r="S595" s="6" t="s">
        <v>29</v>
      </c>
      <c r="T595" s="6" t="s">
        <v>28</v>
      </c>
      <c r="U595" s="6" t="s">
        <v>19</v>
      </c>
      <c r="V595" s="6" t="s">
        <v>27</v>
      </c>
      <c r="W595" s="6" t="s">
        <v>26</v>
      </c>
      <c r="X595" s="6" t="s">
        <v>1138</v>
      </c>
      <c r="Y595" s="4">
        <f t="shared" si="24"/>
        <v>0</v>
      </c>
      <c r="Z595" s="4">
        <f t="shared" si="25"/>
        <v>4.6000000000000005</v>
      </c>
      <c r="AM595" s="4">
        <f>VLOOKUP("m2Th", Sheet2!$A$2:$I$18, MATCH(P595, Sheet2!$A$1:$I$1, 0), FALSE)</f>
        <v>1.1100000000000001</v>
      </c>
      <c r="AN595" s="4">
        <f>VLOOKUP("chemTh", Sheet2!$A$2:$I$18, MATCH(Q595, Sheet2!$A$1:$I$1, 0), FALSE)</f>
        <v>0</v>
      </c>
      <c r="AO595" s="4">
        <f>VLOOKUP("chemPr", Sheet2!$A$2:$I$18, MATCH(R595, Sheet2!$A$1:$I$1, 0), FALSE)</f>
        <v>0.44</v>
      </c>
      <c r="AP595" s="4">
        <f>VLOOKUP("ppsTh", Sheet2!$A$2:$I$18, MATCH(S595, Sheet2!$A$1:$I$1, 0), FALSE)</f>
        <v>0.67</v>
      </c>
      <c r="AQ595" s="4">
        <f>VLOOKUP("ppsPr", Sheet2!$A$2:$I$18, MATCH(T595, Sheet2!$A$1:$I$1, 0), FALSE)</f>
        <v>0.39</v>
      </c>
      <c r="AR595" s="4">
        <f>VLOOKUP("wmpPr", Sheet2!$A$2:$I$18, MATCH(U595, Sheet2!$A$1:$I$1, 0), FALSE)</f>
        <v>1.66</v>
      </c>
      <c r="AS595" s="4">
        <f>VLOOKUP("pcTh", Sheet2!$A$2:$I$18, MATCH(V595, Sheet2!$A$1:$I$1, 0), FALSE)</f>
        <v>0</v>
      </c>
      <c r="AT595" s="4">
        <f>VLOOKUP("pcPr", Sheet2!$A$2:$I$18, MATCH(W595, Sheet2!$A$1:$I$1, 0), FALSE)</f>
        <v>0.33</v>
      </c>
    </row>
    <row r="596" spans="1:46" x14ac:dyDescent="0.2">
      <c r="A596" s="5"/>
      <c r="B596" s="5" t="s">
        <v>797</v>
      </c>
      <c r="C596" s="5" t="s">
        <v>1793</v>
      </c>
      <c r="D596" s="5" t="s">
        <v>1794</v>
      </c>
      <c r="E596" s="5" t="s">
        <v>16</v>
      </c>
      <c r="F596" s="5"/>
      <c r="G596" s="5"/>
      <c r="H596" s="5"/>
      <c r="I596" s="5"/>
      <c r="J596" s="5"/>
      <c r="K596" s="5"/>
      <c r="L596" s="5"/>
      <c r="M596" s="5"/>
      <c r="N596" s="5"/>
      <c r="P596" s="6" t="s">
        <v>28</v>
      </c>
      <c r="Q596" s="6" t="s">
        <v>28</v>
      </c>
      <c r="R596" s="6" t="s">
        <v>17</v>
      </c>
      <c r="S596" s="6" t="s">
        <v>17</v>
      </c>
      <c r="T596" s="6" t="s">
        <v>17</v>
      </c>
      <c r="U596" s="6" t="s">
        <v>18</v>
      </c>
      <c r="V596" s="6" t="s">
        <v>28</v>
      </c>
      <c r="W596" s="6" t="s">
        <v>18</v>
      </c>
      <c r="X596" s="6" t="s">
        <v>1138</v>
      </c>
      <c r="Y596" s="4">
        <f t="shared" si="24"/>
        <v>0</v>
      </c>
      <c r="Z596" s="4">
        <f t="shared" si="25"/>
        <v>7.7200000000000006</v>
      </c>
      <c r="AM596" s="4">
        <f>VLOOKUP("m2Th", Sheet2!$A$2:$I$18, MATCH(P596, Sheet2!$A$1:$I$1, 0), FALSE)</f>
        <v>1.56</v>
      </c>
      <c r="AN596" s="4">
        <f>VLOOKUP("chemTh", Sheet2!$A$2:$I$18, MATCH(Q596, Sheet2!$A$1:$I$1, 0), FALSE)</f>
        <v>1.17</v>
      </c>
      <c r="AO596" s="4">
        <f>VLOOKUP("chemPr", Sheet2!$A$2:$I$18, MATCH(R596, Sheet2!$A$1:$I$1, 0), FALSE)</f>
        <v>0.44</v>
      </c>
      <c r="AP596" s="4">
        <f>VLOOKUP("ppsTh", Sheet2!$A$2:$I$18, MATCH(S596, Sheet2!$A$1:$I$1, 0), FALSE)</f>
        <v>1.33</v>
      </c>
      <c r="AQ596" s="4">
        <f>VLOOKUP("ppsPr", Sheet2!$A$2:$I$18, MATCH(T596, Sheet2!$A$1:$I$1, 0), FALSE)</f>
        <v>0.44</v>
      </c>
      <c r="AR596" s="4">
        <f>VLOOKUP("wmpPr", Sheet2!$A$2:$I$18, MATCH(U596, Sheet2!$A$1:$I$1, 0), FALSE)</f>
        <v>1.5</v>
      </c>
      <c r="AS596" s="4">
        <f>VLOOKUP("pcTh", Sheet2!$A$2:$I$18, MATCH(V596, Sheet2!$A$1:$I$1, 0), FALSE)</f>
        <v>0.78</v>
      </c>
      <c r="AT596" s="4">
        <f>VLOOKUP("pcPr", Sheet2!$A$2:$I$18, MATCH(W596, Sheet2!$A$1:$I$1, 0), FALSE)</f>
        <v>0.5</v>
      </c>
    </row>
    <row r="597" spans="1:46" x14ac:dyDescent="0.2">
      <c r="A597" s="5"/>
      <c r="B597" s="5" t="s">
        <v>798</v>
      </c>
      <c r="C597" s="5" t="s">
        <v>1795</v>
      </c>
      <c r="D597" s="5" t="s">
        <v>1796</v>
      </c>
      <c r="E597" s="5" t="s">
        <v>16</v>
      </c>
      <c r="F597" s="5"/>
      <c r="G597" s="5"/>
      <c r="H597" s="5"/>
      <c r="I597" s="5"/>
      <c r="J597" s="5"/>
      <c r="K597" s="5"/>
      <c r="L597" s="5"/>
      <c r="M597" s="5"/>
      <c r="N597" s="5"/>
      <c r="P597" s="6" t="s">
        <v>27</v>
      </c>
      <c r="Q597" s="6" t="s">
        <v>45</v>
      </c>
      <c r="R597" s="6" t="s">
        <v>28</v>
      </c>
      <c r="S597" s="6" t="s">
        <v>26</v>
      </c>
      <c r="T597" s="6" t="s">
        <v>17</v>
      </c>
      <c r="U597" s="6" t="s">
        <v>17</v>
      </c>
      <c r="V597" s="6" t="s">
        <v>45</v>
      </c>
      <c r="W597" s="6" t="s">
        <v>17</v>
      </c>
      <c r="X597" s="6" t="s">
        <v>1138</v>
      </c>
      <c r="Y597" s="4">
        <f t="shared" si="24"/>
        <v>0</v>
      </c>
      <c r="Z597" s="4">
        <f t="shared" si="25"/>
        <v>4.99</v>
      </c>
      <c r="AM597" s="4">
        <f>VLOOKUP("m2Th", Sheet2!$A$2:$I$18, MATCH(P597, Sheet2!$A$1:$I$1, 0), FALSE)</f>
        <v>0</v>
      </c>
      <c r="AN597" s="4">
        <f>VLOOKUP("chemTh", Sheet2!$A$2:$I$18, MATCH(Q597, Sheet2!$A$1:$I$1, 0), FALSE)</f>
        <v>0.83</v>
      </c>
      <c r="AO597" s="4">
        <f>VLOOKUP("chemPr", Sheet2!$A$2:$I$18, MATCH(R597, Sheet2!$A$1:$I$1, 0), FALSE)</f>
        <v>0.39</v>
      </c>
      <c r="AP597" s="4">
        <f>VLOOKUP("ppsTh", Sheet2!$A$2:$I$18, MATCH(S597, Sheet2!$A$1:$I$1, 0), FALSE)</f>
        <v>1</v>
      </c>
      <c r="AQ597" s="4">
        <f>VLOOKUP("ppsPr", Sheet2!$A$2:$I$18, MATCH(T597, Sheet2!$A$1:$I$1, 0), FALSE)</f>
        <v>0.44</v>
      </c>
      <c r="AR597" s="4">
        <f>VLOOKUP("wmpPr", Sheet2!$A$2:$I$18, MATCH(U597, Sheet2!$A$1:$I$1, 0), FALSE)</f>
        <v>1.33</v>
      </c>
      <c r="AS597" s="4">
        <f>VLOOKUP("pcTh", Sheet2!$A$2:$I$18, MATCH(V597, Sheet2!$A$1:$I$1, 0), FALSE)</f>
        <v>0.56000000000000005</v>
      </c>
      <c r="AT597" s="4">
        <f>VLOOKUP("pcPr", Sheet2!$A$2:$I$18, MATCH(W597, Sheet2!$A$1:$I$1, 0), FALSE)</f>
        <v>0.44</v>
      </c>
    </row>
    <row r="598" spans="1:46" x14ac:dyDescent="0.2">
      <c r="A598" s="5"/>
      <c r="B598" s="5" t="s">
        <v>799</v>
      </c>
      <c r="C598" s="5" t="s">
        <v>1797</v>
      </c>
      <c r="D598" s="5" t="s">
        <v>1798</v>
      </c>
      <c r="E598" s="5" t="s">
        <v>16</v>
      </c>
      <c r="F598" s="5"/>
      <c r="G598" s="5"/>
      <c r="H598" s="5"/>
      <c r="I598" s="5"/>
      <c r="J598" s="5"/>
      <c r="K598" s="5"/>
      <c r="L598" s="5"/>
      <c r="M598" s="5"/>
      <c r="N598" s="5"/>
      <c r="P598" s="6" t="s">
        <v>28</v>
      </c>
      <c r="Q598" s="6" t="s">
        <v>26</v>
      </c>
      <c r="R598" s="6" t="s">
        <v>28</v>
      </c>
      <c r="S598" s="6" t="s">
        <v>29</v>
      </c>
      <c r="T598" s="6" t="s">
        <v>28</v>
      </c>
      <c r="U598" s="6" t="s">
        <v>26</v>
      </c>
      <c r="V598" s="6" t="s">
        <v>26</v>
      </c>
      <c r="W598" s="6" t="s">
        <v>17</v>
      </c>
      <c r="X598" s="6" t="s">
        <v>1138</v>
      </c>
      <c r="Y598" s="4">
        <f t="shared" si="24"/>
        <v>0</v>
      </c>
      <c r="Z598" s="4">
        <f t="shared" si="25"/>
        <v>6.12</v>
      </c>
      <c r="AM598" s="4">
        <f>VLOOKUP("m2Th", Sheet2!$A$2:$I$18, MATCH(P598, Sheet2!$A$1:$I$1, 0), FALSE)</f>
        <v>1.56</v>
      </c>
      <c r="AN598" s="4">
        <f>VLOOKUP("chemTh", Sheet2!$A$2:$I$18, MATCH(Q598, Sheet2!$A$1:$I$1, 0), FALSE)</f>
        <v>1</v>
      </c>
      <c r="AO598" s="4">
        <f>VLOOKUP("chemPr", Sheet2!$A$2:$I$18, MATCH(R598, Sheet2!$A$1:$I$1, 0), FALSE)</f>
        <v>0.39</v>
      </c>
      <c r="AP598" s="4">
        <f>VLOOKUP("ppsTh", Sheet2!$A$2:$I$18, MATCH(S598, Sheet2!$A$1:$I$1, 0), FALSE)</f>
        <v>0.67</v>
      </c>
      <c r="AQ598" s="4">
        <f>VLOOKUP("ppsPr", Sheet2!$A$2:$I$18, MATCH(T598, Sheet2!$A$1:$I$1, 0), FALSE)</f>
        <v>0.39</v>
      </c>
      <c r="AR598" s="4">
        <f>VLOOKUP("wmpPr", Sheet2!$A$2:$I$18, MATCH(U598, Sheet2!$A$1:$I$1, 0), FALSE)</f>
        <v>1</v>
      </c>
      <c r="AS598" s="4">
        <f>VLOOKUP("pcTh", Sheet2!$A$2:$I$18, MATCH(V598, Sheet2!$A$1:$I$1, 0), FALSE)</f>
        <v>0.67</v>
      </c>
      <c r="AT598" s="4">
        <f>VLOOKUP("pcPr", Sheet2!$A$2:$I$18, MATCH(W598, Sheet2!$A$1:$I$1, 0), FALSE)</f>
        <v>0.44</v>
      </c>
    </row>
    <row r="599" spans="1:46" x14ac:dyDescent="0.2">
      <c r="A599" s="5"/>
      <c r="B599" s="5" t="s">
        <v>800</v>
      </c>
      <c r="C599" s="5" t="s">
        <v>1799</v>
      </c>
      <c r="D599" s="5" t="s">
        <v>1800</v>
      </c>
      <c r="E599" s="5" t="s">
        <v>16</v>
      </c>
      <c r="F599" s="5"/>
      <c r="G599" s="5"/>
      <c r="H599" s="5"/>
      <c r="I599" s="5"/>
      <c r="J599" s="5"/>
      <c r="K599" s="5"/>
      <c r="L599" s="5"/>
      <c r="M599" s="5"/>
      <c r="N599" s="5"/>
      <c r="P599" s="6" t="s">
        <v>28</v>
      </c>
      <c r="Q599" s="6" t="s">
        <v>17</v>
      </c>
      <c r="R599" s="6" t="s">
        <v>28</v>
      </c>
      <c r="S599" s="6" t="s">
        <v>26</v>
      </c>
      <c r="T599" s="6" t="s">
        <v>28</v>
      </c>
      <c r="U599" s="6" t="s">
        <v>19</v>
      </c>
      <c r="V599" s="6" t="s">
        <v>29</v>
      </c>
      <c r="W599" s="6" t="s">
        <v>17</v>
      </c>
      <c r="X599" s="6" t="s">
        <v>1138</v>
      </c>
      <c r="Y599" s="4">
        <f t="shared" si="24"/>
        <v>0</v>
      </c>
      <c r="Z599" s="4">
        <f t="shared" si="25"/>
        <v>7.2100000000000009</v>
      </c>
      <c r="AM599" s="4">
        <f>VLOOKUP("m2Th", Sheet2!$A$2:$I$18, MATCH(P599, Sheet2!$A$1:$I$1, 0), FALSE)</f>
        <v>1.56</v>
      </c>
      <c r="AN599" s="4">
        <f>VLOOKUP("chemTh", Sheet2!$A$2:$I$18, MATCH(Q599, Sheet2!$A$1:$I$1, 0), FALSE)</f>
        <v>1.33</v>
      </c>
      <c r="AO599" s="4">
        <f>VLOOKUP("chemPr", Sheet2!$A$2:$I$18, MATCH(R599, Sheet2!$A$1:$I$1, 0), FALSE)</f>
        <v>0.39</v>
      </c>
      <c r="AP599" s="4">
        <f>VLOOKUP("ppsTh", Sheet2!$A$2:$I$18, MATCH(S599, Sheet2!$A$1:$I$1, 0), FALSE)</f>
        <v>1</v>
      </c>
      <c r="AQ599" s="4">
        <f>VLOOKUP("ppsPr", Sheet2!$A$2:$I$18, MATCH(T599, Sheet2!$A$1:$I$1, 0), FALSE)</f>
        <v>0.39</v>
      </c>
      <c r="AR599" s="4">
        <f>VLOOKUP("wmpPr", Sheet2!$A$2:$I$18, MATCH(U599, Sheet2!$A$1:$I$1, 0), FALSE)</f>
        <v>1.66</v>
      </c>
      <c r="AS599" s="4">
        <f>VLOOKUP("pcTh", Sheet2!$A$2:$I$18, MATCH(V599, Sheet2!$A$1:$I$1, 0), FALSE)</f>
        <v>0.44</v>
      </c>
      <c r="AT599" s="4">
        <f>VLOOKUP("pcPr", Sheet2!$A$2:$I$18, MATCH(W599, Sheet2!$A$1:$I$1, 0), FALSE)</f>
        <v>0.44</v>
      </c>
    </row>
    <row r="600" spans="1:46" x14ac:dyDescent="0.2">
      <c r="A600" s="5"/>
      <c r="B600" s="5" t="s">
        <v>801</v>
      </c>
      <c r="C600" s="5" t="s">
        <v>1801</v>
      </c>
      <c r="D600" s="5" t="s">
        <v>1802</v>
      </c>
      <c r="E600" s="5" t="s">
        <v>16</v>
      </c>
      <c r="F600" s="5"/>
      <c r="G600" s="5"/>
      <c r="H600" s="5"/>
      <c r="I600" s="5"/>
      <c r="J600" s="5"/>
      <c r="K600" s="5"/>
      <c r="L600" s="5"/>
      <c r="M600" s="5"/>
      <c r="N600" s="5"/>
      <c r="P600" s="6" t="s">
        <v>27</v>
      </c>
      <c r="Q600" s="6" t="s">
        <v>27</v>
      </c>
      <c r="R600" s="6" t="s">
        <v>26</v>
      </c>
      <c r="S600" s="6" t="s">
        <v>27</v>
      </c>
      <c r="T600" s="6" t="s">
        <v>28</v>
      </c>
      <c r="U600" s="6" t="s">
        <v>18</v>
      </c>
      <c r="V600" s="6" t="s">
        <v>45</v>
      </c>
      <c r="W600" s="6" t="s">
        <v>18</v>
      </c>
      <c r="X600" s="6" t="s">
        <v>1138</v>
      </c>
      <c r="Y600" s="4">
        <f t="shared" si="24"/>
        <v>0</v>
      </c>
      <c r="Z600" s="4">
        <f t="shared" si="25"/>
        <v>3.28</v>
      </c>
      <c r="AM600" s="4">
        <f>VLOOKUP("m2Th", Sheet2!$A$2:$I$18, MATCH(P600, Sheet2!$A$1:$I$1, 0), FALSE)</f>
        <v>0</v>
      </c>
      <c r="AN600" s="4">
        <f>VLOOKUP("chemTh", Sheet2!$A$2:$I$18, MATCH(Q600, Sheet2!$A$1:$I$1, 0), FALSE)</f>
        <v>0</v>
      </c>
      <c r="AO600" s="4">
        <f>VLOOKUP("chemPr", Sheet2!$A$2:$I$18, MATCH(R600, Sheet2!$A$1:$I$1, 0), FALSE)</f>
        <v>0.33</v>
      </c>
      <c r="AP600" s="4">
        <f>VLOOKUP("ppsTh", Sheet2!$A$2:$I$18, MATCH(S600, Sheet2!$A$1:$I$1, 0), FALSE)</f>
        <v>0</v>
      </c>
      <c r="AQ600" s="4">
        <f>VLOOKUP("ppsPr", Sheet2!$A$2:$I$18, MATCH(T600, Sheet2!$A$1:$I$1, 0), FALSE)</f>
        <v>0.39</v>
      </c>
      <c r="AR600" s="4">
        <f>VLOOKUP("wmpPr", Sheet2!$A$2:$I$18, MATCH(U600, Sheet2!$A$1:$I$1, 0), FALSE)</f>
        <v>1.5</v>
      </c>
      <c r="AS600" s="4">
        <f>VLOOKUP("pcTh", Sheet2!$A$2:$I$18, MATCH(V600, Sheet2!$A$1:$I$1, 0), FALSE)</f>
        <v>0.56000000000000005</v>
      </c>
      <c r="AT600" s="4">
        <f>VLOOKUP("pcPr", Sheet2!$A$2:$I$18, MATCH(W600, Sheet2!$A$1:$I$1, 0), FALSE)</f>
        <v>0.5</v>
      </c>
    </row>
    <row r="601" spans="1:46" x14ac:dyDescent="0.2">
      <c r="A601" s="5"/>
      <c r="B601" s="5" t="s">
        <v>802</v>
      </c>
      <c r="C601" s="5" t="s">
        <v>1803</v>
      </c>
      <c r="D601" s="5" t="s">
        <v>1804</v>
      </c>
      <c r="E601" s="5" t="s">
        <v>16</v>
      </c>
      <c r="F601" s="5"/>
      <c r="G601" s="5"/>
      <c r="H601" s="5"/>
      <c r="I601" s="5"/>
      <c r="J601" s="5"/>
      <c r="K601" s="5"/>
      <c r="L601" s="5"/>
      <c r="M601" s="5"/>
      <c r="N601" s="5"/>
      <c r="P601" s="6" t="s">
        <v>26</v>
      </c>
      <c r="Q601" s="6" t="s">
        <v>27</v>
      </c>
      <c r="R601" s="6" t="s">
        <v>28</v>
      </c>
      <c r="S601" s="6" t="s">
        <v>26</v>
      </c>
      <c r="T601" s="6" t="s">
        <v>28</v>
      </c>
      <c r="U601" s="6" t="s">
        <v>18</v>
      </c>
      <c r="V601" s="6" t="s">
        <v>26</v>
      </c>
      <c r="W601" s="6" t="s">
        <v>18</v>
      </c>
      <c r="X601" s="6" t="s">
        <v>1138</v>
      </c>
      <c r="Y601" s="4">
        <f t="shared" si="24"/>
        <v>0</v>
      </c>
      <c r="Z601" s="4">
        <f t="shared" si="25"/>
        <v>5.78</v>
      </c>
      <c r="AM601" s="4">
        <f>VLOOKUP("m2Th", Sheet2!$A$2:$I$18, MATCH(P601, Sheet2!$A$1:$I$1, 0), FALSE)</f>
        <v>1.33</v>
      </c>
      <c r="AN601" s="4">
        <f>VLOOKUP("chemTh", Sheet2!$A$2:$I$18, MATCH(Q601, Sheet2!$A$1:$I$1, 0), FALSE)</f>
        <v>0</v>
      </c>
      <c r="AO601" s="4">
        <f>VLOOKUP("chemPr", Sheet2!$A$2:$I$18, MATCH(R601, Sheet2!$A$1:$I$1, 0), FALSE)</f>
        <v>0.39</v>
      </c>
      <c r="AP601" s="4">
        <f>VLOOKUP("ppsTh", Sheet2!$A$2:$I$18, MATCH(S601, Sheet2!$A$1:$I$1, 0), FALSE)</f>
        <v>1</v>
      </c>
      <c r="AQ601" s="4">
        <f>VLOOKUP("ppsPr", Sheet2!$A$2:$I$18, MATCH(T601, Sheet2!$A$1:$I$1, 0), FALSE)</f>
        <v>0.39</v>
      </c>
      <c r="AR601" s="4">
        <f>VLOOKUP("wmpPr", Sheet2!$A$2:$I$18, MATCH(U601, Sheet2!$A$1:$I$1, 0), FALSE)</f>
        <v>1.5</v>
      </c>
      <c r="AS601" s="4">
        <f>VLOOKUP("pcTh", Sheet2!$A$2:$I$18, MATCH(V601, Sheet2!$A$1:$I$1, 0), FALSE)</f>
        <v>0.67</v>
      </c>
      <c r="AT601" s="4">
        <f>VLOOKUP("pcPr", Sheet2!$A$2:$I$18, MATCH(W601, Sheet2!$A$1:$I$1, 0), FALSE)</f>
        <v>0.5</v>
      </c>
    </row>
    <row r="602" spans="1:46" x14ac:dyDescent="0.2">
      <c r="A602" s="5"/>
      <c r="B602" s="5" t="s">
        <v>803</v>
      </c>
      <c r="C602" s="5" t="s">
        <v>1805</v>
      </c>
      <c r="D602" s="5" t="s">
        <v>1806</v>
      </c>
      <c r="E602" s="5" t="s">
        <v>16</v>
      </c>
      <c r="F602" s="5"/>
      <c r="G602" s="5"/>
      <c r="H602" s="5"/>
      <c r="I602" s="5"/>
      <c r="J602" s="5"/>
      <c r="K602" s="5"/>
      <c r="L602" s="5"/>
      <c r="M602" s="5"/>
      <c r="N602" s="5"/>
      <c r="P602" s="6" t="s">
        <v>28</v>
      </c>
      <c r="Q602" s="6" t="s">
        <v>27</v>
      </c>
      <c r="R602" s="6" t="s">
        <v>28</v>
      </c>
      <c r="S602" s="6" t="s">
        <v>45</v>
      </c>
      <c r="T602" s="6" t="s">
        <v>28</v>
      </c>
      <c r="U602" s="6" t="s">
        <v>17</v>
      </c>
      <c r="V602" s="6" t="s">
        <v>45</v>
      </c>
      <c r="W602" s="6" t="s">
        <v>18</v>
      </c>
      <c r="X602" s="6" t="s">
        <v>1138</v>
      </c>
      <c r="Y602" s="4">
        <f t="shared" si="24"/>
        <v>0</v>
      </c>
      <c r="Z602" s="4">
        <f t="shared" si="25"/>
        <v>5.5600000000000005</v>
      </c>
      <c r="AM602" s="4">
        <f>VLOOKUP("m2Th", Sheet2!$A$2:$I$18, MATCH(P602, Sheet2!$A$1:$I$1, 0), FALSE)</f>
        <v>1.56</v>
      </c>
      <c r="AN602" s="4">
        <f>VLOOKUP("chemTh", Sheet2!$A$2:$I$18, MATCH(Q602, Sheet2!$A$1:$I$1, 0), FALSE)</f>
        <v>0</v>
      </c>
      <c r="AO602" s="4">
        <f>VLOOKUP("chemPr", Sheet2!$A$2:$I$18, MATCH(R602, Sheet2!$A$1:$I$1, 0), FALSE)</f>
        <v>0.39</v>
      </c>
      <c r="AP602" s="4">
        <f>VLOOKUP("ppsTh", Sheet2!$A$2:$I$18, MATCH(S602, Sheet2!$A$1:$I$1, 0), FALSE)</f>
        <v>0.83</v>
      </c>
      <c r="AQ602" s="4">
        <f>VLOOKUP("ppsPr", Sheet2!$A$2:$I$18, MATCH(T602, Sheet2!$A$1:$I$1, 0), FALSE)</f>
        <v>0.39</v>
      </c>
      <c r="AR602" s="4">
        <f>VLOOKUP("wmpPr", Sheet2!$A$2:$I$18, MATCH(U602, Sheet2!$A$1:$I$1, 0), FALSE)</f>
        <v>1.33</v>
      </c>
      <c r="AS602" s="4">
        <f>VLOOKUP("pcTh", Sheet2!$A$2:$I$18, MATCH(V602, Sheet2!$A$1:$I$1, 0), FALSE)</f>
        <v>0.56000000000000005</v>
      </c>
      <c r="AT602" s="4">
        <f>VLOOKUP("pcPr", Sheet2!$A$2:$I$18, MATCH(W602, Sheet2!$A$1:$I$1, 0), FALSE)</f>
        <v>0.5</v>
      </c>
    </row>
    <row r="603" spans="1:46" x14ac:dyDescent="0.2">
      <c r="A603" s="5"/>
      <c r="B603" s="5" t="s">
        <v>804</v>
      </c>
      <c r="C603" s="5" t="s">
        <v>1807</v>
      </c>
      <c r="D603" s="5" t="s">
        <v>1808</v>
      </c>
      <c r="E603" s="5" t="s">
        <v>16</v>
      </c>
      <c r="F603" s="5"/>
      <c r="G603" s="5"/>
      <c r="H603" s="5"/>
      <c r="I603" s="5"/>
      <c r="J603" s="5"/>
      <c r="K603" s="5"/>
      <c r="L603" s="5"/>
      <c r="M603" s="5"/>
      <c r="N603" s="5"/>
      <c r="P603" s="6" t="s">
        <v>27</v>
      </c>
      <c r="Q603" s="6" t="s">
        <v>29</v>
      </c>
      <c r="R603" s="6" t="s">
        <v>28</v>
      </c>
      <c r="S603" s="6" t="s">
        <v>27</v>
      </c>
      <c r="T603" s="6" t="s">
        <v>26</v>
      </c>
      <c r="U603" s="6" t="s">
        <v>1147</v>
      </c>
      <c r="V603" s="6" t="s">
        <v>29</v>
      </c>
      <c r="W603" s="6" t="s">
        <v>18</v>
      </c>
      <c r="X603" s="6" t="s">
        <v>1138</v>
      </c>
      <c r="Y603" s="4">
        <f t="shared" si="24"/>
        <v>0</v>
      </c>
      <c r="Z603" s="4" t="e">
        <f t="shared" si="25"/>
        <v>#N/A</v>
      </c>
      <c r="AM603" s="4">
        <f>VLOOKUP("m2Th", Sheet2!$A$2:$I$18, MATCH(P603, Sheet2!$A$1:$I$1, 0), FALSE)</f>
        <v>0</v>
      </c>
      <c r="AN603" s="4">
        <f>VLOOKUP("chemTh", Sheet2!$A$2:$I$18, MATCH(Q603, Sheet2!$A$1:$I$1, 0), FALSE)</f>
        <v>0.67</v>
      </c>
      <c r="AO603" s="4">
        <f>VLOOKUP("chemPr", Sheet2!$A$2:$I$18, MATCH(R603, Sheet2!$A$1:$I$1, 0), FALSE)</f>
        <v>0.39</v>
      </c>
      <c r="AP603" s="4">
        <f>VLOOKUP("ppsTh", Sheet2!$A$2:$I$18, MATCH(S603, Sheet2!$A$1:$I$1, 0), FALSE)</f>
        <v>0</v>
      </c>
      <c r="AQ603" s="4">
        <f>VLOOKUP("ppsPr", Sheet2!$A$2:$I$18, MATCH(T603, Sheet2!$A$1:$I$1, 0), FALSE)</f>
        <v>0.33</v>
      </c>
      <c r="AR603" s="4" t="e">
        <f>VLOOKUP("wmpPr", Sheet2!$A$2:$I$18, MATCH(U603, Sheet2!$A$1:$I$1, 0), FALSE)</f>
        <v>#N/A</v>
      </c>
      <c r="AS603" s="4">
        <f>VLOOKUP("pcTh", Sheet2!$A$2:$I$18, MATCH(V603, Sheet2!$A$1:$I$1, 0), FALSE)</f>
        <v>0.44</v>
      </c>
      <c r="AT603" s="4">
        <f>VLOOKUP("pcPr", Sheet2!$A$2:$I$18, MATCH(W603, Sheet2!$A$1:$I$1, 0), FALSE)</f>
        <v>0.5</v>
      </c>
    </row>
    <row r="604" spans="1:46" x14ac:dyDescent="0.2">
      <c r="A604" s="5"/>
      <c r="B604" s="5" t="s">
        <v>806</v>
      </c>
      <c r="C604" s="5" t="s">
        <v>1809</v>
      </c>
      <c r="D604" s="5" t="s">
        <v>1810</v>
      </c>
      <c r="E604" s="5" t="s">
        <v>16</v>
      </c>
      <c r="F604" s="5"/>
      <c r="G604" s="5"/>
      <c r="H604" s="5"/>
      <c r="I604" s="5"/>
      <c r="J604" s="5"/>
      <c r="K604" s="5"/>
      <c r="L604" s="5"/>
      <c r="M604" s="5"/>
      <c r="N604" s="5"/>
      <c r="P604" s="6" t="s">
        <v>26</v>
      </c>
      <c r="Q604" s="6" t="s">
        <v>28</v>
      </c>
      <c r="R604" s="6" t="s">
        <v>18</v>
      </c>
      <c r="S604" s="6" t="s">
        <v>26</v>
      </c>
      <c r="T604" s="6" t="s">
        <v>28</v>
      </c>
      <c r="U604" s="6" t="s">
        <v>17</v>
      </c>
      <c r="V604" s="6" t="s">
        <v>26</v>
      </c>
      <c r="W604" s="6" t="s">
        <v>18</v>
      </c>
      <c r="X604" s="6" t="s">
        <v>1138</v>
      </c>
      <c r="Y604" s="4">
        <f t="shared" si="24"/>
        <v>0</v>
      </c>
      <c r="Z604" s="4">
        <f t="shared" si="25"/>
        <v>6.89</v>
      </c>
      <c r="AM604" s="4">
        <f>VLOOKUP("m2Th", Sheet2!$A$2:$I$18, MATCH(P604, Sheet2!$A$1:$I$1, 0), FALSE)</f>
        <v>1.33</v>
      </c>
      <c r="AN604" s="4">
        <f>VLOOKUP("chemTh", Sheet2!$A$2:$I$18, MATCH(Q604, Sheet2!$A$1:$I$1, 0), FALSE)</f>
        <v>1.17</v>
      </c>
      <c r="AO604" s="4">
        <f>VLOOKUP("chemPr", Sheet2!$A$2:$I$18, MATCH(R604, Sheet2!$A$1:$I$1, 0), FALSE)</f>
        <v>0.5</v>
      </c>
      <c r="AP604" s="4">
        <f>VLOOKUP("ppsTh", Sheet2!$A$2:$I$18, MATCH(S604, Sheet2!$A$1:$I$1, 0), FALSE)</f>
        <v>1</v>
      </c>
      <c r="AQ604" s="4">
        <f>VLOOKUP("ppsPr", Sheet2!$A$2:$I$18, MATCH(T604, Sheet2!$A$1:$I$1, 0), FALSE)</f>
        <v>0.39</v>
      </c>
      <c r="AR604" s="4">
        <f>VLOOKUP("wmpPr", Sheet2!$A$2:$I$18, MATCH(U604, Sheet2!$A$1:$I$1, 0), FALSE)</f>
        <v>1.33</v>
      </c>
      <c r="AS604" s="4">
        <f>VLOOKUP("pcTh", Sheet2!$A$2:$I$18, MATCH(V604, Sheet2!$A$1:$I$1, 0), FALSE)</f>
        <v>0.67</v>
      </c>
      <c r="AT604" s="4">
        <f>VLOOKUP("pcPr", Sheet2!$A$2:$I$18, MATCH(W604, Sheet2!$A$1:$I$1, 0), FALSE)</f>
        <v>0.5</v>
      </c>
    </row>
    <row r="605" spans="1:46" x14ac:dyDescent="0.2">
      <c r="A605" s="5"/>
      <c r="B605" s="5" t="s">
        <v>1811</v>
      </c>
      <c r="C605" s="5" t="s">
        <v>1812</v>
      </c>
      <c r="D605" s="5" t="s">
        <v>1813</v>
      </c>
      <c r="E605" s="5" t="s">
        <v>16</v>
      </c>
      <c r="F605" s="5"/>
      <c r="G605" s="5"/>
      <c r="H605" s="5"/>
      <c r="I605" s="5"/>
      <c r="J605" s="5"/>
      <c r="K605" s="5"/>
      <c r="L605" s="5"/>
      <c r="M605" s="5"/>
      <c r="N605" s="5"/>
      <c r="P605" s="6" t="s">
        <v>18</v>
      </c>
      <c r="Q605" s="6" t="s">
        <v>17</v>
      </c>
      <c r="R605" s="6" t="s">
        <v>28</v>
      </c>
      <c r="S605" s="6" t="s">
        <v>26</v>
      </c>
      <c r="T605" s="6" t="s">
        <v>26</v>
      </c>
      <c r="U605" s="6" t="s">
        <v>17</v>
      </c>
      <c r="V605" s="6" t="s">
        <v>17</v>
      </c>
      <c r="W605" s="6" t="s">
        <v>17</v>
      </c>
      <c r="X605" s="6" t="s">
        <v>1138</v>
      </c>
      <c r="Y605" s="4">
        <f t="shared" si="24"/>
        <v>0</v>
      </c>
      <c r="Z605" s="4">
        <f t="shared" si="25"/>
        <v>7.7100000000000009</v>
      </c>
      <c r="AM605" s="4">
        <f>VLOOKUP("m2Th", Sheet2!$A$2:$I$18, MATCH(P605, Sheet2!$A$1:$I$1, 0), FALSE)</f>
        <v>2</v>
      </c>
      <c r="AN605" s="4">
        <f>VLOOKUP("chemTh", Sheet2!$A$2:$I$18, MATCH(Q605, Sheet2!$A$1:$I$1, 0), FALSE)</f>
        <v>1.33</v>
      </c>
      <c r="AO605" s="4">
        <f>VLOOKUP("chemPr", Sheet2!$A$2:$I$18, MATCH(R605, Sheet2!$A$1:$I$1, 0), FALSE)</f>
        <v>0.39</v>
      </c>
      <c r="AP605" s="4">
        <f>VLOOKUP("ppsTh", Sheet2!$A$2:$I$18, MATCH(S605, Sheet2!$A$1:$I$1, 0), FALSE)</f>
        <v>1</v>
      </c>
      <c r="AQ605" s="4">
        <f>VLOOKUP("ppsPr", Sheet2!$A$2:$I$18, MATCH(T605, Sheet2!$A$1:$I$1, 0), FALSE)</f>
        <v>0.33</v>
      </c>
      <c r="AR605" s="4">
        <f>VLOOKUP("wmpPr", Sheet2!$A$2:$I$18, MATCH(U605, Sheet2!$A$1:$I$1, 0), FALSE)</f>
        <v>1.33</v>
      </c>
      <c r="AS605" s="4">
        <f>VLOOKUP("pcTh", Sheet2!$A$2:$I$18, MATCH(V605, Sheet2!$A$1:$I$1, 0), FALSE)</f>
        <v>0.89</v>
      </c>
      <c r="AT605" s="4">
        <f>VLOOKUP("pcPr", Sheet2!$A$2:$I$18, MATCH(W605, Sheet2!$A$1:$I$1, 0), FALSE)</f>
        <v>0.44</v>
      </c>
    </row>
    <row r="606" spans="1:46" x14ac:dyDescent="0.2">
      <c r="A606" s="5"/>
      <c r="B606" s="5" t="s">
        <v>1814</v>
      </c>
      <c r="C606" s="5" t="s">
        <v>1815</v>
      </c>
      <c r="D606" s="5" t="s">
        <v>1816</v>
      </c>
      <c r="E606" s="5" t="s">
        <v>16</v>
      </c>
      <c r="F606" s="5"/>
      <c r="G606" s="5"/>
      <c r="H606" s="5"/>
      <c r="I606" s="5"/>
      <c r="J606" s="5"/>
      <c r="K606" s="5"/>
      <c r="L606" s="5"/>
      <c r="M606" s="5"/>
      <c r="N606" s="5"/>
      <c r="P606" s="6" t="s">
        <v>18</v>
      </c>
      <c r="Q606" s="6" t="s">
        <v>18</v>
      </c>
      <c r="R606" s="6" t="s">
        <v>18</v>
      </c>
      <c r="S606" s="6" t="s">
        <v>19</v>
      </c>
      <c r="T606" s="6" t="s">
        <v>18</v>
      </c>
      <c r="U606" s="6" t="s">
        <v>19</v>
      </c>
      <c r="V606" s="6" t="s">
        <v>18</v>
      </c>
      <c r="W606" s="6" t="s">
        <v>19</v>
      </c>
      <c r="X606" s="6" t="s">
        <v>1138</v>
      </c>
      <c r="Y606" s="4">
        <f t="shared" si="24"/>
        <v>0</v>
      </c>
      <c r="Z606" s="4">
        <f t="shared" si="25"/>
        <v>9.3800000000000008</v>
      </c>
      <c r="AM606" s="4">
        <f>VLOOKUP("m2Th", Sheet2!$A$2:$I$18, MATCH(P606, Sheet2!$A$1:$I$1, 0), FALSE)</f>
        <v>2</v>
      </c>
      <c r="AN606" s="4">
        <f>VLOOKUP("chemTh", Sheet2!$A$2:$I$18, MATCH(Q606, Sheet2!$A$1:$I$1, 0), FALSE)</f>
        <v>1.5</v>
      </c>
      <c r="AO606" s="4">
        <f>VLOOKUP("chemPr", Sheet2!$A$2:$I$18, MATCH(R606, Sheet2!$A$1:$I$1, 0), FALSE)</f>
        <v>0.5</v>
      </c>
      <c r="AP606" s="4">
        <f>VLOOKUP("ppsTh", Sheet2!$A$2:$I$18, MATCH(S606, Sheet2!$A$1:$I$1, 0), FALSE)</f>
        <v>1.67</v>
      </c>
      <c r="AQ606" s="4">
        <f>VLOOKUP("ppsPr", Sheet2!$A$2:$I$18, MATCH(T606, Sheet2!$A$1:$I$1, 0), FALSE)</f>
        <v>0.5</v>
      </c>
      <c r="AR606" s="4">
        <f>VLOOKUP("wmpPr", Sheet2!$A$2:$I$18, MATCH(U606, Sheet2!$A$1:$I$1, 0), FALSE)</f>
        <v>1.66</v>
      </c>
      <c r="AS606" s="4">
        <f>VLOOKUP("pcTh", Sheet2!$A$2:$I$18, MATCH(V606, Sheet2!$A$1:$I$1, 0), FALSE)</f>
        <v>1</v>
      </c>
      <c r="AT606" s="4">
        <f>VLOOKUP("pcPr", Sheet2!$A$2:$I$18, MATCH(W606, Sheet2!$A$1:$I$1, 0), FALSE)</f>
        <v>0.55000000000000004</v>
      </c>
    </row>
    <row r="607" spans="1:46" x14ac:dyDescent="0.2">
      <c r="A607" s="5"/>
      <c r="B607" s="5" t="s">
        <v>1817</v>
      </c>
      <c r="C607" s="5" t="s">
        <v>1818</v>
      </c>
      <c r="D607" s="5" t="s">
        <v>1819</v>
      </c>
      <c r="E607" s="5" t="s">
        <v>16</v>
      </c>
      <c r="F607" s="5"/>
      <c r="G607" s="5"/>
      <c r="H607" s="5"/>
      <c r="I607" s="5"/>
      <c r="J607" s="5"/>
      <c r="K607" s="5"/>
      <c r="L607" s="5"/>
      <c r="M607" s="5"/>
      <c r="N607" s="5"/>
      <c r="P607" s="6" t="s">
        <v>19</v>
      </c>
      <c r="Q607" s="6" t="s">
        <v>18</v>
      </c>
      <c r="R607" s="6" t="s">
        <v>18</v>
      </c>
      <c r="S607" s="6" t="s">
        <v>19</v>
      </c>
      <c r="T607" s="6" t="s">
        <v>18</v>
      </c>
      <c r="U607" s="6" t="s">
        <v>17</v>
      </c>
      <c r="V607" s="6" t="s">
        <v>18</v>
      </c>
      <c r="W607" s="6" t="s">
        <v>19</v>
      </c>
      <c r="X607" s="6" t="s">
        <v>1138</v>
      </c>
      <c r="Y607" s="4">
        <f t="shared" si="24"/>
        <v>0</v>
      </c>
      <c r="Z607" s="4">
        <f t="shared" si="25"/>
        <v>9.2700000000000014</v>
      </c>
      <c r="AM607" s="4">
        <f>VLOOKUP("m2Th", Sheet2!$A$2:$I$18, MATCH(P607, Sheet2!$A$1:$I$1, 0), FALSE)</f>
        <v>2.2200000000000002</v>
      </c>
      <c r="AN607" s="4">
        <f>VLOOKUP("chemTh", Sheet2!$A$2:$I$18, MATCH(Q607, Sheet2!$A$1:$I$1, 0), FALSE)</f>
        <v>1.5</v>
      </c>
      <c r="AO607" s="4">
        <f>VLOOKUP("chemPr", Sheet2!$A$2:$I$18, MATCH(R607, Sheet2!$A$1:$I$1, 0), FALSE)</f>
        <v>0.5</v>
      </c>
      <c r="AP607" s="4">
        <f>VLOOKUP("ppsTh", Sheet2!$A$2:$I$18, MATCH(S607, Sheet2!$A$1:$I$1, 0), FALSE)</f>
        <v>1.67</v>
      </c>
      <c r="AQ607" s="4">
        <f>VLOOKUP("ppsPr", Sheet2!$A$2:$I$18, MATCH(T607, Sheet2!$A$1:$I$1, 0), FALSE)</f>
        <v>0.5</v>
      </c>
      <c r="AR607" s="4">
        <f>VLOOKUP("wmpPr", Sheet2!$A$2:$I$18, MATCH(U607, Sheet2!$A$1:$I$1, 0), FALSE)</f>
        <v>1.33</v>
      </c>
      <c r="AS607" s="4">
        <f>VLOOKUP("pcTh", Sheet2!$A$2:$I$18, MATCH(V607, Sheet2!$A$1:$I$1, 0), FALSE)</f>
        <v>1</v>
      </c>
      <c r="AT607" s="4">
        <f>VLOOKUP("pcPr", Sheet2!$A$2:$I$18, MATCH(W607, Sheet2!$A$1:$I$1, 0), FALSE)</f>
        <v>0.55000000000000004</v>
      </c>
    </row>
    <row r="608" spans="1:46" x14ac:dyDescent="0.2">
      <c r="A608" s="5"/>
      <c r="B608" s="5" t="s">
        <v>1820</v>
      </c>
      <c r="C608" s="5" t="s">
        <v>1821</v>
      </c>
      <c r="D608" s="5" t="s">
        <v>1822</v>
      </c>
      <c r="E608" s="5" t="s">
        <v>16</v>
      </c>
      <c r="F608" s="5"/>
      <c r="G608" s="5"/>
      <c r="H608" s="5"/>
      <c r="I608" s="5"/>
      <c r="J608" s="5"/>
      <c r="K608" s="5"/>
      <c r="L608" s="5"/>
      <c r="M608" s="5"/>
      <c r="N608" s="5"/>
      <c r="P608" s="6" t="s">
        <v>19</v>
      </c>
      <c r="Q608" s="6" t="s">
        <v>18</v>
      </c>
      <c r="R608" s="6" t="s">
        <v>19</v>
      </c>
      <c r="S608" s="6" t="s">
        <v>19</v>
      </c>
      <c r="T608" s="6" t="s">
        <v>17</v>
      </c>
      <c r="U608" s="6" t="s">
        <v>17</v>
      </c>
      <c r="V608" s="6" t="s">
        <v>28</v>
      </c>
      <c r="W608" s="6" t="s">
        <v>19</v>
      </c>
      <c r="X608" s="6" t="s">
        <v>1138</v>
      </c>
      <c r="Y608" s="4">
        <f t="shared" si="24"/>
        <v>0</v>
      </c>
      <c r="Z608" s="4">
        <f t="shared" si="25"/>
        <v>9.0500000000000007</v>
      </c>
      <c r="AM608" s="4">
        <f>VLOOKUP("m2Th", Sheet2!$A$2:$I$18, MATCH(P608, Sheet2!$A$1:$I$1, 0), FALSE)</f>
        <v>2.2200000000000002</v>
      </c>
      <c r="AN608" s="4">
        <f>VLOOKUP("chemTh", Sheet2!$A$2:$I$18, MATCH(Q608, Sheet2!$A$1:$I$1, 0), FALSE)</f>
        <v>1.5</v>
      </c>
      <c r="AO608" s="4">
        <f>VLOOKUP("chemPr", Sheet2!$A$2:$I$18, MATCH(R608, Sheet2!$A$1:$I$1, 0), FALSE)</f>
        <v>0.56000000000000005</v>
      </c>
      <c r="AP608" s="4">
        <f>VLOOKUP("ppsTh", Sheet2!$A$2:$I$18, MATCH(S608, Sheet2!$A$1:$I$1, 0), FALSE)</f>
        <v>1.67</v>
      </c>
      <c r="AQ608" s="4">
        <f>VLOOKUP("ppsPr", Sheet2!$A$2:$I$18, MATCH(T608, Sheet2!$A$1:$I$1, 0), FALSE)</f>
        <v>0.44</v>
      </c>
      <c r="AR608" s="4">
        <f>VLOOKUP("wmpPr", Sheet2!$A$2:$I$18, MATCH(U608, Sheet2!$A$1:$I$1, 0), FALSE)</f>
        <v>1.33</v>
      </c>
      <c r="AS608" s="4">
        <f>VLOOKUP("pcTh", Sheet2!$A$2:$I$18, MATCH(V608, Sheet2!$A$1:$I$1, 0), FALSE)</f>
        <v>0.78</v>
      </c>
      <c r="AT608" s="4">
        <f>VLOOKUP("pcPr", Sheet2!$A$2:$I$18, MATCH(W608, Sheet2!$A$1:$I$1, 0), FALSE)</f>
        <v>0.55000000000000004</v>
      </c>
    </row>
    <row r="609" spans="1:46" x14ac:dyDescent="0.2">
      <c r="A609" s="5"/>
      <c r="B609" s="5" t="s">
        <v>1823</v>
      </c>
      <c r="C609" s="5" t="s">
        <v>1824</v>
      </c>
      <c r="D609" s="5" t="s">
        <v>1825</v>
      </c>
      <c r="E609" s="5" t="s">
        <v>16</v>
      </c>
      <c r="F609" s="5"/>
      <c r="G609" s="5"/>
      <c r="H609" s="5"/>
      <c r="I609" s="5"/>
      <c r="J609" s="5"/>
      <c r="K609" s="5"/>
      <c r="L609" s="5"/>
      <c r="M609" s="5"/>
      <c r="N609" s="5"/>
      <c r="P609" s="6" t="s">
        <v>19</v>
      </c>
      <c r="Q609" s="6" t="s">
        <v>18</v>
      </c>
      <c r="R609" s="6" t="s">
        <v>18</v>
      </c>
      <c r="S609" s="6" t="s">
        <v>19</v>
      </c>
      <c r="T609" s="6" t="s">
        <v>19</v>
      </c>
      <c r="U609" s="6" t="s">
        <v>19</v>
      </c>
      <c r="V609" s="6" t="s">
        <v>17</v>
      </c>
      <c r="W609" s="6" t="s">
        <v>18</v>
      </c>
      <c r="X609" s="6" t="s">
        <v>1138</v>
      </c>
      <c r="Y609" s="4">
        <f t="shared" si="24"/>
        <v>0</v>
      </c>
      <c r="Z609" s="4">
        <f t="shared" si="25"/>
        <v>9.5000000000000018</v>
      </c>
      <c r="AM609" s="4">
        <f>VLOOKUP("m2Th", Sheet2!$A$2:$I$18, MATCH(P609, Sheet2!$A$1:$I$1, 0), FALSE)</f>
        <v>2.2200000000000002</v>
      </c>
      <c r="AN609" s="4">
        <f>VLOOKUP("chemTh", Sheet2!$A$2:$I$18, MATCH(Q609, Sheet2!$A$1:$I$1, 0), FALSE)</f>
        <v>1.5</v>
      </c>
      <c r="AO609" s="4">
        <f>VLOOKUP("chemPr", Sheet2!$A$2:$I$18, MATCH(R609, Sheet2!$A$1:$I$1, 0), FALSE)</f>
        <v>0.5</v>
      </c>
      <c r="AP609" s="4">
        <f>VLOOKUP("ppsTh", Sheet2!$A$2:$I$18, MATCH(S609, Sheet2!$A$1:$I$1, 0), FALSE)</f>
        <v>1.67</v>
      </c>
      <c r="AQ609" s="4">
        <f>VLOOKUP("ppsPr", Sheet2!$A$2:$I$18, MATCH(T609, Sheet2!$A$1:$I$1, 0), FALSE)</f>
        <v>0.56000000000000005</v>
      </c>
      <c r="AR609" s="4">
        <f>VLOOKUP("wmpPr", Sheet2!$A$2:$I$18, MATCH(U609, Sheet2!$A$1:$I$1, 0), FALSE)</f>
        <v>1.66</v>
      </c>
      <c r="AS609" s="4">
        <f>VLOOKUP("pcTh", Sheet2!$A$2:$I$18, MATCH(V609, Sheet2!$A$1:$I$1, 0), FALSE)</f>
        <v>0.89</v>
      </c>
      <c r="AT609" s="4">
        <f>VLOOKUP("pcPr", Sheet2!$A$2:$I$18, MATCH(W609, Sheet2!$A$1:$I$1, 0), FALSE)</f>
        <v>0.5</v>
      </c>
    </row>
    <row r="610" spans="1:46" x14ac:dyDescent="0.2">
      <c r="A610" s="5"/>
      <c r="B610" s="5" t="s">
        <v>1826</v>
      </c>
      <c r="C610" s="5" t="s">
        <v>1827</v>
      </c>
      <c r="D610" s="5" t="s">
        <v>1828</v>
      </c>
      <c r="E610" s="5" t="s">
        <v>16</v>
      </c>
      <c r="F610" s="5"/>
      <c r="G610" s="5"/>
      <c r="H610" s="5"/>
      <c r="I610" s="5"/>
      <c r="J610" s="5"/>
      <c r="K610" s="5"/>
      <c r="L610" s="5"/>
      <c r="M610" s="5"/>
      <c r="N610" s="5"/>
      <c r="P610" s="6" t="s">
        <v>17</v>
      </c>
      <c r="Q610" s="6" t="s">
        <v>28</v>
      </c>
      <c r="R610" s="6" t="s">
        <v>17</v>
      </c>
      <c r="S610" s="6" t="s">
        <v>18</v>
      </c>
      <c r="T610" s="6" t="s">
        <v>18</v>
      </c>
      <c r="U610" s="6" t="s">
        <v>17</v>
      </c>
      <c r="V610" s="6" t="s">
        <v>28</v>
      </c>
      <c r="W610" s="6" t="s">
        <v>18</v>
      </c>
      <c r="X610" s="6" t="s">
        <v>1138</v>
      </c>
      <c r="Y610" s="4">
        <f t="shared" si="24"/>
        <v>0</v>
      </c>
      <c r="Z610" s="4">
        <f t="shared" si="25"/>
        <v>8</v>
      </c>
      <c r="AM610" s="4">
        <f>VLOOKUP("m2Th", Sheet2!$A$2:$I$18, MATCH(P610, Sheet2!$A$1:$I$1, 0), FALSE)</f>
        <v>1.78</v>
      </c>
      <c r="AN610" s="4">
        <f>VLOOKUP("chemTh", Sheet2!$A$2:$I$18, MATCH(Q610, Sheet2!$A$1:$I$1, 0), FALSE)</f>
        <v>1.17</v>
      </c>
      <c r="AO610" s="4">
        <f>VLOOKUP("chemPr", Sheet2!$A$2:$I$18, MATCH(R610, Sheet2!$A$1:$I$1, 0), FALSE)</f>
        <v>0.44</v>
      </c>
      <c r="AP610" s="4">
        <f>VLOOKUP("ppsTh", Sheet2!$A$2:$I$18, MATCH(S610, Sheet2!$A$1:$I$1, 0), FALSE)</f>
        <v>1.5</v>
      </c>
      <c r="AQ610" s="4">
        <f>VLOOKUP("ppsPr", Sheet2!$A$2:$I$18, MATCH(T610, Sheet2!$A$1:$I$1, 0), FALSE)</f>
        <v>0.5</v>
      </c>
      <c r="AR610" s="4">
        <f>VLOOKUP("wmpPr", Sheet2!$A$2:$I$18, MATCH(U610, Sheet2!$A$1:$I$1, 0), FALSE)</f>
        <v>1.33</v>
      </c>
      <c r="AS610" s="4">
        <f>VLOOKUP("pcTh", Sheet2!$A$2:$I$18, MATCH(V610, Sheet2!$A$1:$I$1, 0), FALSE)</f>
        <v>0.78</v>
      </c>
      <c r="AT610" s="4">
        <f>VLOOKUP("pcPr", Sheet2!$A$2:$I$18, MATCH(W610, Sheet2!$A$1:$I$1, 0), FALSE)</f>
        <v>0.5</v>
      </c>
    </row>
    <row r="611" spans="1:46" x14ac:dyDescent="0.2">
      <c r="A611" s="5"/>
      <c r="B611" s="5" t="s">
        <v>1829</v>
      </c>
      <c r="C611" s="5" t="s">
        <v>1830</v>
      </c>
      <c r="D611" s="5" t="s">
        <v>1831</v>
      </c>
      <c r="E611" s="5" t="s">
        <v>16</v>
      </c>
      <c r="F611" s="5"/>
      <c r="G611" s="5"/>
      <c r="H611" s="5"/>
      <c r="I611" s="5"/>
      <c r="J611" s="5"/>
      <c r="K611" s="5"/>
      <c r="L611" s="5"/>
      <c r="M611" s="5"/>
      <c r="N611" s="5"/>
      <c r="P611" s="6" t="s">
        <v>18</v>
      </c>
      <c r="Q611" s="6" t="s">
        <v>28</v>
      </c>
      <c r="R611" s="6" t="s">
        <v>17</v>
      </c>
      <c r="S611" s="6" t="s">
        <v>18</v>
      </c>
      <c r="T611" s="6" t="s">
        <v>17</v>
      </c>
      <c r="U611" s="6" t="s">
        <v>17</v>
      </c>
      <c r="V611" s="6" t="s">
        <v>17</v>
      </c>
      <c r="W611" s="6" t="s">
        <v>17</v>
      </c>
      <c r="X611" s="6" t="s">
        <v>1138</v>
      </c>
      <c r="Y611" s="4">
        <f t="shared" si="24"/>
        <v>0</v>
      </c>
      <c r="Z611" s="4">
        <f t="shared" si="25"/>
        <v>8.2099999999999991</v>
      </c>
      <c r="AM611" s="4">
        <f>VLOOKUP("m2Th", Sheet2!$A$2:$I$18, MATCH(P611, Sheet2!$A$1:$I$1, 0), FALSE)</f>
        <v>2</v>
      </c>
      <c r="AN611" s="4">
        <f>VLOOKUP("chemTh", Sheet2!$A$2:$I$18, MATCH(Q611, Sheet2!$A$1:$I$1, 0), FALSE)</f>
        <v>1.17</v>
      </c>
      <c r="AO611" s="4">
        <f>VLOOKUP("chemPr", Sheet2!$A$2:$I$18, MATCH(R611, Sheet2!$A$1:$I$1, 0), FALSE)</f>
        <v>0.44</v>
      </c>
      <c r="AP611" s="4">
        <f>VLOOKUP("ppsTh", Sheet2!$A$2:$I$18, MATCH(S611, Sheet2!$A$1:$I$1, 0), FALSE)</f>
        <v>1.5</v>
      </c>
      <c r="AQ611" s="4">
        <f>VLOOKUP("ppsPr", Sheet2!$A$2:$I$18, MATCH(T611, Sheet2!$A$1:$I$1, 0), FALSE)</f>
        <v>0.44</v>
      </c>
      <c r="AR611" s="4">
        <f>VLOOKUP("wmpPr", Sheet2!$A$2:$I$18, MATCH(U611, Sheet2!$A$1:$I$1, 0), FALSE)</f>
        <v>1.33</v>
      </c>
      <c r="AS611" s="4">
        <f>VLOOKUP("pcTh", Sheet2!$A$2:$I$18, MATCH(V611, Sheet2!$A$1:$I$1, 0), FALSE)</f>
        <v>0.89</v>
      </c>
      <c r="AT611" s="4">
        <f>VLOOKUP("pcPr", Sheet2!$A$2:$I$18, MATCH(W611, Sheet2!$A$1:$I$1, 0), FALSE)</f>
        <v>0.44</v>
      </c>
    </row>
    <row r="612" spans="1:46" x14ac:dyDescent="0.2">
      <c r="A612" s="5"/>
      <c r="B612" s="5" t="s">
        <v>1832</v>
      </c>
      <c r="C612" s="5" t="s">
        <v>1833</v>
      </c>
      <c r="D612" s="5" t="s">
        <v>1834</v>
      </c>
      <c r="E612" s="5" t="s">
        <v>16</v>
      </c>
      <c r="F612" s="5"/>
      <c r="G612" s="5"/>
      <c r="H612" s="5"/>
      <c r="I612" s="5"/>
      <c r="J612" s="5"/>
      <c r="K612" s="5"/>
      <c r="L612" s="5"/>
      <c r="M612" s="5"/>
      <c r="N612" s="5"/>
      <c r="P612" s="6" t="s">
        <v>18</v>
      </c>
      <c r="Q612" s="6" t="s">
        <v>17</v>
      </c>
      <c r="R612" s="6" t="s">
        <v>18</v>
      </c>
      <c r="S612" s="6" t="s">
        <v>19</v>
      </c>
      <c r="T612" s="6" t="s">
        <v>18</v>
      </c>
      <c r="U612" s="6" t="s">
        <v>18</v>
      </c>
      <c r="V612" s="6" t="s">
        <v>17</v>
      </c>
      <c r="W612" s="6" t="s">
        <v>18</v>
      </c>
      <c r="X612" s="6" t="s">
        <v>1138</v>
      </c>
      <c r="Y612" s="4">
        <f t="shared" si="24"/>
        <v>0</v>
      </c>
      <c r="Z612" s="4">
        <f t="shared" si="25"/>
        <v>8.89</v>
      </c>
      <c r="AM612" s="4">
        <f>VLOOKUP("m2Th", Sheet2!$A$2:$I$18, MATCH(P612, Sheet2!$A$1:$I$1, 0), FALSE)</f>
        <v>2</v>
      </c>
      <c r="AN612" s="4">
        <f>VLOOKUP("chemTh", Sheet2!$A$2:$I$18, MATCH(Q612, Sheet2!$A$1:$I$1, 0), FALSE)</f>
        <v>1.33</v>
      </c>
      <c r="AO612" s="4">
        <f>VLOOKUP("chemPr", Sheet2!$A$2:$I$18, MATCH(R612, Sheet2!$A$1:$I$1, 0), FALSE)</f>
        <v>0.5</v>
      </c>
      <c r="AP612" s="4">
        <f>VLOOKUP("ppsTh", Sheet2!$A$2:$I$18, MATCH(S612, Sheet2!$A$1:$I$1, 0), FALSE)</f>
        <v>1.67</v>
      </c>
      <c r="AQ612" s="4">
        <f>VLOOKUP("ppsPr", Sheet2!$A$2:$I$18, MATCH(T612, Sheet2!$A$1:$I$1, 0), FALSE)</f>
        <v>0.5</v>
      </c>
      <c r="AR612" s="4">
        <f>VLOOKUP("wmpPr", Sheet2!$A$2:$I$18, MATCH(U612, Sheet2!$A$1:$I$1, 0), FALSE)</f>
        <v>1.5</v>
      </c>
      <c r="AS612" s="4">
        <f>VLOOKUP("pcTh", Sheet2!$A$2:$I$18, MATCH(V612, Sheet2!$A$1:$I$1, 0), FALSE)</f>
        <v>0.89</v>
      </c>
      <c r="AT612" s="4">
        <f>VLOOKUP("pcPr", Sheet2!$A$2:$I$18, MATCH(W612, Sheet2!$A$1:$I$1, 0), FALSE)</f>
        <v>0.5</v>
      </c>
    </row>
    <row r="613" spans="1:46" x14ac:dyDescent="0.2">
      <c r="A613" s="5"/>
      <c r="B613" s="5" t="s">
        <v>1835</v>
      </c>
      <c r="C613" s="5" t="s">
        <v>1836</v>
      </c>
      <c r="D613" s="5" t="s">
        <v>1837</v>
      </c>
      <c r="E613" s="5" t="s">
        <v>16</v>
      </c>
      <c r="F613" s="5"/>
      <c r="G613" s="5"/>
      <c r="H613" s="5"/>
      <c r="I613" s="5"/>
      <c r="J613" s="5"/>
      <c r="K613" s="5"/>
      <c r="L613" s="5"/>
      <c r="M613" s="5"/>
      <c r="N613" s="5"/>
      <c r="P613" s="6" t="s">
        <v>26</v>
      </c>
      <c r="Q613" s="6" t="s">
        <v>29</v>
      </c>
      <c r="R613" s="6" t="s">
        <v>17</v>
      </c>
      <c r="S613" s="6" t="s">
        <v>26</v>
      </c>
      <c r="T613" s="6" t="s">
        <v>17</v>
      </c>
      <c r="U613" s="6" t="s">
        <v>18</v>
      </c>
      <c r="V613" s="6" t="s">
        <v>28</v>
      </c>
      <c r="W613" s="6" t="s">
        <v>17</v>
      </c>
      <c r="X613" s="6" t="s">
        <v>1138</v>
      </c>
      <c r="Y613" s="4">
        <f t="shared" si="24"/>
        <v>0</v>
      </c>
      <c r="Z613" s="4">
        <f t="shared" si="25"/>
        <v>6.6000000000000005</v>
      </c>
      <c r="AM613" s="4">
        <f>VLOOKUP("m2Th", Sheet2!$A$2:$I$18, MATCH(P613, Sheet2!$A$1:$I$1, 0), FALSE)</f>
        <v>1.33</v>
      </c>
      <c r="AN613" s="4">
        <f>VLOOKUP("chemTh", Sheet2!$A$2:$I$18, MATCH(Q613, Sheet2!$A$1:$I$1, 0), FALSE)</f>
        <v>0.67</v>
      </c>
      <c r="AO613" s="4">
        <f>VLOOKUP("chemPr", Sheet2!$A$2:$I$18, MATCH(R613, Sheet2!$A$1:$I$1, 0), FALSE)</f>
        <v>0.44</v>
      </c>
      <c r="AP613" s="4">
        <f>VLOOKUP("ppsTh", Sheet2!$A$2:$I$18, MATCH(S613, Sheet2!$A$1:$I$1, 0), FALSE)</f>
        <v>1</v>
      </c>
      <c r="AQ613" s="4">
        <f>VLOOKUP("ppsPr", Sheet2!$A$2:$I$18, MATCH(T613, Sheet2!$A$1:$I$1, 0), FALSE)</f>
        <v>0.44</v>
      </c>
      <c r="AR613" s="4">
        <f>VLOOKUP("wmpPr", Sheet2!$A$2:$I$18, MATCH(U613, Sheet2!$A$1:$I$1, 0), FALSE)</f>
        <v>1.5</v>
      </c>
      <c r="AS613" s="4">
        <f>VLOOKUP("pcTh", Sheet2!$A$2:$I$18, MATCH(V613, Sheet2!$A$1:$I$1, 0), FALSE)</f>
        <v>0.78</v>
      </c>
      <c r="AT613" s="4">
        <f>VLOOKUP("pcPr", Sheet2!$A$2:$I$18, MATCH(W613, Sheet2!$A$1:$I$1, 0), FALSE)</f>
        <v>0.44</v>
      </c>
    </row>
    <row r="614" spans="1:46" x14ac:dyDescent="0.2">
      <c r="A614" s="5"/>
      <c r="B614" s="5" t="s">
        <v>1838</v>
      </c>
      <c r="C614" s="5" t="s">
        <v>1839</v>
      </c>
      <c r="D614" s="5" t="s">
        <v>1840</v>
      </c>
      <c r="E614" s="5" t="s">
        <v>16</v>
      </c>
      <c r="F614" s="5"/>
      <c r="G614" s="5"/>
      <c r="H614" s="5"/>
      <c r="I614" s="5"/>
      <c r="J614" s="5"/>
      <c r="K614" s="5"/>
      <c r="L614" s="5"/>
      <c r="M614" s="5"/>
      <c r="N614" s="5"/>
      <c r="P614" s="6" t="s">
        <v>28</v>
      </c>
      <c r="Q614" s="6" t="s">
        <v>29</v>
      </c>
      <c r="R614" s="6" t="s">
        <v>17</v>
      </c>
      <c r="S614" s="6" t="s">
        <v>28</v>
      </c>
      <c r="T614" s="6" t="s">
        <v>17</v>
      </c>
      <c r="U614" s="6" t="s">
        <v>17</v>
      </c>
      <c r="V614" s="6" t="s">
        <v>29</v>
      </c>
      <c r="W614" s="6" t="s">
        <v>28</v>
      </c>
      <c r="X614" s="6" t="s">
        <v>1138</v>
      </c>
      <c r="Y614" s="4">
        <f t="shared" si="24"/>
        <v>0</v>
      </c>
      <c r="Z614" s="4">
        <f t="shared" si="25"/>
        <v>6.44</v>
      </c>
      <c r="AM614" s="4">
        <f>VLOOKUP("m2Th", Sheet2!$A$2:$I$18, MATCH(P614, Sheet2!$A$1:$I$1, 0), FALSE)</f>
        <v>1.56</v>
      </c>
      <c r="AN614" s="4">
        <f>VLOOKUP("chemTh", Sheet2!$A$2:$I$18, MATCH(Q614, Sheet2!$A$1:$I$1, 0), FALSE)</f>
        <v>0.67</v>
      </c>
      <c r="AO614" s="4">
        <f>VLOOKUP("chemPr", Sheet2!$A$2:$I$18, MATCH(R614, Sheet2!$A$1:$I$1, 0), FALSE)</f>
        <v>0.44</v>
      </c>
      <c r="AP614" s="4">
        <f>VLOOKUP("ppsTh", Sheet2!$A$2:$I$18, MATCH(S614, Sheet2!$A$1:$I$1, 0), FALSE)</f>
        <v>1.17</v>
      </c>
      <c r="AQ614" s="4">
        <f>VLOOKUP("ppsPr", Sheet2!$A$2:$I$18, MATCH(T614, Sheet2!$A$1:$I$1, 0), FALSE)</f>
        <v>0.44</v>
      </c>
      <c r="AR614" s="4">
        <f>VLOOKUP("wmpPr", Sheet2!$A$2:$I$18, MATCH(U614, Sheet2!$A$1:$I$1, 0), FALSE)</f>
        <v>1.33</v>
      </c>
      <c r="AS614" s="4">
        <f>VLOOKUP("pcTh", Sheet2!$A$2:$I$18, MATCH(V614, Sheet2!$A$1:$I$1, 0), FALSE)</f>
        <v>0.44</v>
      </c>
      <c r="AT614" s="4">
        <f>VLOOKUP("pcPr", Sheet2!$A$2:$I$18, MATCH(W614, Sheet2!$A$1:$I$1, 0), FALSE)</f>
        <v>0.39</v>
      </c>
    </row>
    <row r="615" spans="1:46" x14ac:dyDescent="0.2">
      <c r="A615" s="5"/>
      <c r="B615" s="5" t="s">
        <v>1841</v>
      </c>
      <c r="C615" s="5" t="s">
        <v>1842</v>
      </c>
      <c r="D615" s="5" t="s">
        <v>1843</v>
      </c>
      <c r="E615" s="5" t="s">
        <v>16</v>
      </c>
      <c r="F615" s="5"/>
      <c r="G615" s="5"/>
      <c r="H615" s="5"/>
      <c r="I615" s="5"/>
      <c r="J615" s="5"/>
      <c r="K615" s="5"/>
      <c r="L615" s="5"/>
      <c r="M615" s="5"/>
      <c r="N615" s="5"/>
      <c r="P615" s="6" t="s">
        <v>18</v>
      </c>
      <c r="Q615" s="6" t="s">
        <v>18</v>
      </c>
      <c r="R615" s="6" t="s">
        <v>18</v>
      </c>
      <c r="S615" s="6" t="s">
        <v>19</v>
      </c>
      <c r="T615" s="6" t="s">
        <v>18</v>
      </c>
      <c r="U615" s="6" t="s">
        <v>18</v>
      </c>
      <c r="V615" s="6" t="s">
        <v>17</v>
      </c>
      <c r="W615" s="6" t="s">
        <v>18</v>
      </c>
      <c r="X615" s="6" t="s">
        <v>1138</v>
      </c>
      <c r="Y615" s="4">
        <f t="shared" si="24"/>
        <v>0</v>
      </c>
      <c r="Z615" s="4">
        <f t="shared" si="25"/>
        <v>9.06</v>
      </c>
      <c r="AM615" s="4">
        <f>VLOOKUP("m2Th", Sheet2!$A$2:$I$18, MATCH(P615, Sheet2!$A$1:$I$1, 0), FALSE)</f>
        <v>2</v>
      </c>
      <c r="AN615" s="4">
        <f>VLOOKUP("chemTh", Sheet2!$A$2:$I$18, MATCH(Q615, Sheet2!$A$1:$I$1, 0), FALSE)</f>
        <v>1.5</v>
      </c>
      <c r="AO615" s="4">
        <f>VLOOKUP("chemPr", Sheet2!$A$2:$I$18, MATCH(R615, Sheet2!$A$1:$I$1, 0), FALSE)</f>
        <v>0.5</v>
      </c>
      <c r="AP615" s="4">
        <f>VLOOKUP("ppsTh", Sheet2!$A$2:$I$18, MATCH(S615, Sheet2!$A$1:$I$1, 0), FALSE)</f>
        <v>1.67</v>
      </c>
      <c r="AQ615" s="4">
        <f>VLOOKUP("ppsPr", Sheet2!$A$2:$I$18, MATCH(T615, Sheet2!$A$1:$I$1, 0), FALSE)</f>
        <v>0.5</v>
      </c>
      <c r="AR615" s="4">
        <f>VLOOKUP("wmpPr", Sheet2!$A$2:$I$18, MATCH(U615, Sheet2!$A$1:$I$1, 0), FALSE)</f>
        <v>1.5</v>
      </c>
      <c r="AS615" s="4">
        <f>VLOOKUP("pcTh", Sheet2!$A$2:$I$18, MATCH(V615, Sheet2!$A$1:$I$1, 0), FALSE)</f>
        <v>0.89</v>
      </c>
      <c r="AT615" s="4">
        <f>VLOOKUP("pcPr", Sheet2!$A$2:$I$18, MATCH(W615, Sheet2!$A$1:$I$1, 0), FALSE)</f>
        <v>0.5</v>
      </c>
    </row>
    <row r="616" spans="1:46" x14ac:dyDescent="0.2">
      <c r="A616" s="5"/>
      <c r="B616" s="5" t="s">
        <v>1844</v>
      </c>
      <c r="C616" s="5" t="s">
        <v>1845</v>
      </c>
      <c r="D616" s="5" t="s">
        <v>1846</v>
      </c>
      <c r="E616" s="5" t="s">
        <v>16</v>
      </c>
      <c r="F616" s="5"/>
      <c r="G616" s="5"/>
      <c r="H616" s="5"/>
      <c r="I616" s="5"/>
      <c r="J616" s="5"/>
      <c r="K616" s="5"/>
      <c r="L616" s="5"/>
      <c r="M616" s="5"/>
      <c r="N616" s="5"/>
      <c r="P616" s="6" t="s">
        <v>19</v>
      </c>
      <c r="Q616" s="6" t="s">
        <v>18</v>
      </c>
      <c r="R616" s="6" t="s">
        <v>18</v>
      </c>
      <c r="S616" s="6" t="s">
        <v>19</v>
      </c>
      <c r="T616" s="6" t="s">
        <v>17</v>
      </c>
      <c r="U616" s="6" t="s">
        <v>18</v>
      </c>
      <c r="V616" s="6" t="s">
        <v>17</v>
      </c>
      <c r="W616" s="6" t="s">
        <v>17</v>
      </c>
      <c r="X616" s="6" t="s">
        <v>1138</v>
      </c>
      <c r="Y616" s="4">
        <f t="shared" si="24"/>
        <v>0</v>
      </c>
      <c r="Z616" s="4">
        <f t="shared" si="25"/>
        <v>9.16</v>
      </c>
      <c r="AM616" s="4">
        <f>VLOOKUP("m2Th", Sheet2!$A$2:$I$18, MATCH(P616, Sheet2!$A$1:$I$1, 0), FALSE)</f>
        <v>2.2200000000000002</v>
      </c>
      <c r="AN616" s="4">
        <f>VLOOKUP("chemTh", Sheet2!$A$2:$I$18, MATCH(Q616, Sheet2!$A$1:$I$1, 0), FALSE)</f>
        <v>1.5</v>
      </c>
      <c r="AO616" s="4">
        <f>VLOOKUP("chemPr", Sheet2!$A$2:$I$18, MATCH(R616, Sheet2!$A$1:$I$1, 0), FALSE)</f>
        <v>0.5</v>
      </c>
      <c r="AP616" s="4">
        <f>VLOOKUP("ppsTh", Sheet2!$A$2:$I$18, MATCH(S616, Sheet2!$A$1:$I$1, 0), FALSE)</f>
        <v>1.67</v>
      </c>
      <c r="AQ616" s="4">
        <f>VLOOKUP("ppsPr", Sheet2!$A$2:$I$18, MATCH(T616, Sheet2!$A$1:$I$1, 0), FALSE)</f>
        <v>0.44</v>
      </c>
      <c r="AR616" s="4">
        <f>VLOOKUP("wmpPr", Sheet2!$A$2:$I$18, MATCH(U616, Sheet2!$A$1:$I$1, 0), FALSE)</f>
        <v>1.5</v>
      </c>
      <c r="AS616" s="4">
        <f>VLOOKUP("pcTh", Sheet2!$A$2:$I$18, MATCH(V616, Sheet2!$A$1:$I$1, 0), FALSE)</f>
        <v>0.89</v>
      </c>
      <c r="AT616" s="4">
        <f>VLOOKUP("pcPr", Sheet2!$A$2:$I$18, MATCH(W616, Sheet2!$A$1:$I$1, 0), FALSE)</f>
        <v>0.44</v>
      </c>
    </row>
    <row r="617" spans="1:46" x14ac:dyDescent="0.2">
      <c r="A617" s="5"/>
      <c r="B617" s="5" t="s">
        <v>1847</v>
      </c>
      <c r="C617" s="5" t="s">
        <v>1848</v>
      </c>
      <c r="D617" s="5" t="s">
        <v>1849</v>
      </c>
      <c r="E617" s="5" t="s">
        <v>16</v>
      </c>
      <c r="F617" s="5"/>
      <c r="G617" s="5"/>
      <c r="H617" s="5"/>
      <c r="I617" s="5"/>
      <c r="J617" s="5"/>
      <c r="K617" s="5"/>
      <c r="L617" s="5"/>
      <c r="M617" s="5"/>
      <c r="N617" s="5"/>
      <c r="P617" s="6" t="s">
        <v>18</v>
      </c>
      <c r="Q617" s="6" t="s">
        <v>18</v>
      </c>
      <c r="R617" s="6" t="s">
        <v>18</v>
      </c>
      <c r="S617" s="6" t="s">
        <v>19</v>
      </c>
      <c r="T617" s="6" t="s">
        <v>17</v>
      </c>
      <c r="U617" s="6" t="s">
        <v>18</v>
      </c>
      <c r="V617" s="6" t="s">
        <v>28</v>
      </c>
      <c r="W617" s="6" t="s">
        <v>17</v>
      </c>
      <c r="X617" s="6" t="s">
        <v>1138</v>
      </c>
      <c r="Y617" s="4">
        <f t="shared" si="24"/>
        <v>0</v>
      </c>
      <c r="Z617" s="4">
        <f t="shared" si="25"/>
        <v>8.83</v>
      </c>
      <c r="AM617" s="4">
        <f>VLOOKUP("m2Th", Sheet2!$A$2:$I$18, MATCH(P617, Sheet2!$A$1:$I$1, 0), FALSE)</f>
        <v>2</v>
      </c>
      <c r="AN617" s="4">
        <f>VLOOKUP("chemTh", Sheet2!$A$2:$I$18, MATCH(Q617, Sheet2!$A$1:$I$1, 0), FALSE)</f>
        <v>1.5</v>
      </c>
      <c r="AO617" s="4">
        <f>VLOOKUP("chemPr", Sheet2!$A$2:$I$18, MATCH(R617, Sheet2!$A$1:$I$1, 0), FALSE)</f>
        <v>0.5</v>
      </c>
      <c r="AP617" s="4">
        <f>VLOOKUP("ppsTh", Sheet2!$A$2:$I$18, MATCH(S617, Sheet2!$A$1:$I$1, 0), FALSE)</f>
        <v>1.67</v>
      </c>
      <c r="AQ617" s="4">
        <f>VLOOKUP("ppsPr", Sheet2!$A$2:$I$18, MATCH(T617, Sheet2!$A$1:$I$1, 0), FALSE)</f>
        <v>0.44</v>
      </c>
      <c r="AR617" s="4">
        <f>VLOOKUP("wmpPr", Sheet2!$A$2:$I$18, MATCH(U617, Sheet2!$A$1:$I$1, 0), FALSE)</f>
        <v>1.5</v>
      </c>
      <c r="AS617" s="4">
        <f>VLOOKUP("pcTh", Sheet2!$A$2:$I$18, MATCH(V617, Sheet2!$A$1:$I$1, 0), FALSE)</f>
        <v>0.78</v>
      </c>
      <c r="AT617" s="4">
        <f>VLOOKUP("pcPr", Sheet2!$A$2:$I$18, MATCH(W617, Sheet2!$A$1:$I$1, 0), FALSE)</f>
        <v>0.44</v>
      </c>
    </row>
    <row r="618" spans="1:46" x14ac:dyDescent="0.2">
      <c r="A618" s="5"/>
      <c r="B618" s="5" t="s">
        <v>1850</v>
      </c>
      <c r="C618" s="5" t="s">
        <v>1851</v>
      </c>
      <c r="D618" s="5" t="s">
        <v>1852</v>
      </c>
      <c r="E618" s="5" t="s">
        <v>16</v>
      </c>
      <c r="F618" s="5"/>
      <c r="G618" s="5"/>
      <c r="H618" s="5"/>
      <c r="I618" s="5"/>
      <c r="J618" s="5"/>
      <c r="K618" s="5"/>
      <c r="L618" s="5"/>
      <c r="M618" s="5"/>
      <c r="N618" s="5"/>
      <c r="P618" s="6" t="s">
        <v>17</v>
      </c>
      <c r="Q618" s="6" t="s">
        <v>17</v>
      </c>
      <c r="R618" s="6" t="s">
        <v>18</v>
      </c>
      <c r="S618" s="6" t="s">
        <v>18</v>
      </c>
      <c r="T618" s="6" t="s">
        <v>17</v>
      </c>
      <c r="U618" s="6" t="s">
        <v>18</v>
      </c>
      <c r="V618" s="6" t="s">
        <v>17</v>
      </c>
      <c r="W618" s="6" t="s">
        <v>17</v>
      </c>
      <c r="X618" s="6" t="s">
        <v>1138</v>
      </c>
      <c r="Y618" s="4">
        <f t="shared" si="24"/>
        <v>0</v>
      </c>
      <c r="Z618" s="4">
        <f t="shared" si="25"/>
        <v>8.3800000000000008</v>
      </c>
      <c r="AM618" s="4">
        <f>VLOOKUP("m2Th", Sheet2!$A$2:$I$18, MATCH(P618, Sheet2!$A$1:$I$1, 0), FALSE)</f>
        <v>1.78</v>
      </c>
      <c r="AN618" s="4">
        <f>VLOOKUP("chemTh", Sheet2!$A$2:$I$18, MATCH(Q618, Sheet2!$A$1:$I$1, 0), FALSE)</f>
        <v>1.33</v>
      </c>
      <c r="AO618" s="4">
        <f>VLOOKUP("chemPr", Sheet2!$A$2:$I$18, MATCH(R618, Sheet2!$A$1:$I$1, 0), FALSE)</f>
        <v>0.5</v>
      </c>
      <c r="AP618" s="4">
        <f>VLOOKUP("ppsTh", Sheet2!$A$2:$I$18, MATCH(S618, Sheet2!$A$1:$I$1, 0), FALSE)</f>
        <v>1.5</v>
      </c>
      <c r="AQ618" s="4">
        <f>VLOOKUP("ppsPr", Sheet2!$A$2:$I$18, MATCH(T618, Sheet2!$A$1:$I$1, 0), FALSE)</f>
        <v>0.44</v>
      </c>
      <c r="AR618" s="4">
        <f>VLOOKUP("wmpPr", Sheet2!$A$2:$I$18, MATCH(U618, Sheet2!$A$1:$I$1, 0), FALSE)</f>
        <v>1.5</v>
      </c>
      <c r="AS618" s="4">
        <f>VLOOKUP("pcTh", Sheet2!$A$2:$I$18, MATCH(V618, Sheet2!$A$1:$I$1, 0), FALSE)</f>
        <v>0.89</v>
      </c>
      <c r="AT618" s="4">
        <f>VLOOKUP("pcPr", Sheet2!$A$2:$I$18, MATCH(W618, Sheet2!$A$1:$I$1, 0), FALSE)</f>
        <v>0.44</v>
      </c>
    </row>
    <row r="619" spans="1:46" x14ac:dyDescent="0.2">
      <c r="A619" s="5"/>
      <c r="B619" s="5" t="s">
        <v>1853</v>
      </c>
      <c r="C619" s="5" t="s">
        <v>1854</v>
      </c>
      <c r="D619" s="5" t="s">
        <v>1855</v>
      </c>
      <c r="E619" s="5" t="s">
        <v>16</v>
      </c>
      <c r="F619" s="5"/>
      <c r="G619" s="5"/>
      <c r="H619" s="5"/>
      <c r="I619" s="5"/>
      <c r="J619" s="5"/>
      <c r="K619" s="5"/>
      <c r="L619" s="5"/>
      <c r="M619" s="5"/>
      <c r="N619" s="5"/>
      <c r="P619" s="6" t="s">
        <v>18</v>
      </c>
      <c r="Q619" s="6" t="s">
        <v>18</v>
      </c>
      <c r="R619" s="6" t="s">
        <v>18</v>
      </c>
      <c r="S619" s="6" t="s">
        <v>19</v>
      </c>
      <c r="T619" s="6" t="s">
        <v>18</v>
      </c>
      <c r="U619" s="6" t="s">
        <v>17</v>
      </c>
      <c r="V619" s="6" t="s">
        <v>17</v>
      </c>
      <c r="W619" s="6" t="s">
        <v>18</v>
      </c>
      <c r="X619" s="6" t="s">
        <v>1138</v>
      </c>
      <c r="Y619" s="4">
        <f t="shared" si="24"/>
        <v>0</v>
      </c>
      <c r="Z619" s="4">
        <f t="shared" si="25"/>
        <v>8.89</v>
      </c>
      <c r="AM619" s="4">
        <f>VLOOKUP("m2Th", Sheet2!$A$2:$I$18, MATCH(P619, Sheet2!$A$1:$I$1, 0), FALSE)</f>
        <v>2</v>
      </c>
      <c r="AN619" s="4">
        <f>VLOOKUP("chemTh", Sheet2!$A$2:$I$18, MATCH(Q619, Sheet2!$A$1:$I$1, 0), FALSE)</f>
        <v>1.5</v>
      </c>
      <c r="AO619" s="4">
        <f>VLOOKUP("chemPr", Sheet2!$A$2:$I$18, MATCH(R619, Sheet2!$A$1:$I$1, 0), FALSE)</f>
        <v>0.5</v>
      </c>
      <c r="AP619" s="4">
        <f>VLOOKUP("ppsTh", Sheet2!$A$2:$I$18, MATCH(S619, Sheet2!$A$1:$I$1, 0), FALSE)</f>
        <v>1.67</v>
      </c>
      <c r="AQ619" s="4">
        <f>VLOOKUP("ppsPr", Sheet2!$A$2:$I$18, MATCH(T619, Sheet2!$A$1:$I$1, 0), FALSE)</f>
        <v>0.5</v>
      </c>
      <c r="AR619" s="4">
        <f>VLOOKUP("wmpPr", Sheet2!$A$2:$I$18, MATCH(U619, Sheet2!$A$1:$I$1, 0), FALSE)</f>
        <v>1.33</v>
      </c>
      <c r="AS619" s="4">
        <f>VLOOKUP("pcTh", Sheet2!$A$2:$I$18, MATCH(V619, Sheet2!$A$1:$I$1, 0), FALSE)</f>
        <v>0.89</v>
      </c>
      <c r="AT619" s="4">
        <f>VLOOKUP("pcPr", Sheet2!$A$2:$I$18, MATCH(W619, Sheet2!$A$1:$I$1, 0), FALSE)</f>
        <v>0.5</v>
      </c>
    </row>
    <row r="620" spans="1:46" x14ac:dyDescent="0.2">
      <c r="A620" s="5"/>
      <c r="B620" s="5" t="s">
        <v>1856</v>
      </c>
      <c r="C620" s="5" t="s">
        <v>1857</v>
      </c>
      <c r="D620" s="5" t="s">
        <v>1858</v>
      </c>
      <c r="E620" s="5" t="s">
        <v>16</v>
      </c>
      <c r="F620" s="5"/>
      <c r="G620" s="5"/>
      <c r="H620" s="5"/>
      <c r="I620" s="5"/>
      <c r="J620" s="5"/>
      <c r="K620" s="5"/>
      <c r="L620" s="5"/>
      <c r="M620" s="5"/>
      <c r="N620" s="5"/>
      <c r="P620" s="6" t="s">
        <v>18</v>
      </c>
      <c r="Q620" s="6" t="s">
        <v>18</v>
      </c>
      <c r="R620" s="6" t="s">
        <v>19</v>
      </c>
      <c r="S620" s="6" t="s">
        <v>17</v>
      </c>
      <c r="T620" s="6" t="s">
        <v>17</v>
      </c>
      <c r="U620" s="6" t="s">
        <v>18</v>
      </c>
      <c r="V620" s="6" t="s">
        <v>19</v>
      </c>
      <c r="W620" s="6" t="s">
        <v>28</v>
      </c>
      <c r="X620" s="6" t="s">
        <v>1138</v>
      </c>
      <c r="Y620" s="4">
        <f t="shared" si="24"/>
        <v>0</v>
      </c>
      <c r="Z620" s="4">
        <f t="shared" si="25"/>
        <v>8.8300000000000018</v>
      </c>
      <c r="AM620" s="4">
        <f>VLOOKUP("m2Th", Sheet2!$A$2:$I$18, MATCH(P620, Sheet2!$A$1:$I$1, 0), FALSE)</f>
        <v>2</v>
      </c>
      <c r="AN620" s="4">
        <f>VLOOKUP("chemTh", Sheet2!$A$2:$I$18, MATCH(Q620, Sheet2!$A$1:$I$1, 0), FALSE)</f>
        <v>1.5</v>
      </c>
      <c r="AO620" s="4">
        <f>VLOOKUP("chemPr", Sheet2!$A$2:$I$18, MATCH(R620, Sheet2!$A$1:$I$1, 0), FALSE)</f>
        <v>0.56000000000000005</v>
      </c>
      <c r="AP620" s="4">
        <f>VLOOKUP("ppsTh", Sheet2!$A$2:$I$18, MATCH(S620, Sheet2!$A$1:$I$1, 0), FALSE)</f>
        <v>1.33</v>
      </c>
      <c r="AQ620" s="4">
        <f>VLOOKUP("ppsPr", Sheet2!$A$2:$I$18, MATCH(T620, Sheet2!$A$1:$I$1, 0), FALSE)</f>
        <v>0.44</v>
      </c>
      <c r="AR620" s="4">
        <f>VLOOKUP("wmpPr", Sheet2!$A$2:$I$18, MATCH(U620, Sheet2!$A$1:$I$1, 0), FALSE)</f>
        <v>1.5</v>
      </c>
      <c r="AS620" s="4">
        <f>VLOOKUP("pcTh", Sheet2!$A$2:$I$18, MATCH(V620, Sheet2!$A$1:$I$1, 0), FALSE)</f>
        <v>1.1100000000000001</v>
      </c>
      <c r="AT620" s="4">
        <f>VLOOKUP("pcPr", Sheet2!$A$2:$I$18, MATCH(W620, Sheet2!$A$1:$I$1, 0), FALSE)</f>
        <v>0.39</v>
      </c>
    </row>
    <row r="621" spans="1:46" x14ac:dyDescent="0.2">
      <c r="A621" s="5"/>
      <c r="B621" s="5" t="s">
        <v>1859</v>
      </c>
      <c r="C621" s="5" t="s">
        <v>1860</v>
      </c>
      <c r="D621" s="5" t="s">
        <v>1861</v>
      </c>
      <c r="E621" s="5" t="s">
        <v>16</v>
      </c>
      <c r="F621" s="5"/>
      <c r="G621" s="5"/>
      <c r="H621" s="5"/>
      <c r="I621" s="5"/>
      <c r="J621" s="5"/>
      <c r="K621" s="5"/>
      <c r="L621" s="5"/>
      <c r="M621" s="5"/>
      <c r="N621" s="5"/>
      <c r="P621" s="6" t="s">
        <v>18</v>
      </c>
      <c r="Q621" s="6" t="s">
        <v>18</v>
      </c>
      <c r="R621" s="6" t="s">
        <v>17</v>
      </c>
      <c r="S621" s="6" t="s">
        <v>19</v>
      </c>
      <c r="T621" s="6" t="s">
        <v>18</v>
      </c>
      <c r="U621" s="6" t="s">
        <v>17</v>
      </c>
      <c r="V621" s="6" t="s">
        <v>17</v>
      </c>
      <c r="W621" s="6" t="s">
        <v>28</v>
      </c>
      <c r="X621" s="6" t="s">
        <v>1138</v>
      </c>
      <c r="Y621" s="4">
        <f t="shared" si="24"/>
        <v>0</v>
      </c>
      <c r="Z621" s="4">
        <f t="shared" si="25"/>
        <v>8.7200000000000006</v>
      </c>
      <c r="AM621" s="4">
        <f>VLOOKUP("m2Th", Sheet2!$A$2:$I$18, MATCH(P621, Sheet2!$A$1:$I$1, 0), FALSE)</f>
        <v>2</v>
      </c>
      <c r="AN621" s="4">
        <f>VLOOKUP("chemTh", Sheet2!$A$2:$I$18, MATCH(Q621, Sheet2!$A$1:$I$1, 0), FALSE)</f>
        <v>1.5</v>
      </c>
      <c r="AO621" s="4">
        <f>VLOOKUP("chemPr", Sheet2!$A$2:$I$18, MATCH(R621, Sheet2!$A$1:$I$1, 0), FALSE)</f>
        <v>0.44</v>
      </c>
      <c r="AP621" s="4">
        <f>VLOOKUP("ppsTh", Sheet2!$A$2:$I$18, MATCH(S621, Sheet2!$A$1:$I$1, 0), FALSE)</f>
        <v>1.67</v>
      </c>
      <c r="AQ621" s="4">
        <f>VLOOKUP("ppsPr", Sheet2!$A$2:$I$18, MATCH(T621, Sheet2!$A$1:$I$1, 0), FALSE)</f>
        <v>0.5</v>
      </c>
      <c r="AR621" s="4">
        <f>VLOOKUP("wmpPr", Sheet2!$A$2:$I$18, MATCH(U621, Sheet2!$A$1:$I$1, 0), FALSE)</f>
        <v>1.33</v>
      </c>
      <c r="AS621" s="4">
        <f>VLOOKUP("pcTh", Sheet2!$A$2:$I$18, MATCH(V621, Sheet2!$A$1:$I$1, 0), FALSE)</f>
        <v>0.89</v>
      </c>
      <c r="AT621" s="4">
        <f>VLOOKUP("pcPr", Sheet2!$A$2:$I$18, MATCH(W621, Sheet2!$A$1:$I$1, 0), FALSE)</f>
        <v>0.39</v>
      </c>
    </row>
    <row r="622" spans="1:46" x14ac:dyDescent="0.2">
      <c r="A622" s="5"/>
      <c r="B622" s="5" t="s">
        <v>1862</v>
      </c>
      <c r="C622" s="5" t="s">
        <v>1863</v>
      </c>
      <c r="D622" s="5" t="s">
        <v>1864</v>
      </c>
      <c r="E622" s="5" t="s">
        <v>16</v>
      </c>
      <c r="F622" s="5"/>
      <c r="G622" s="5"/>
      <c r="H622" s="5"/>
      <c r="I622" s="5"/>
      <c r="J622" s="5"/>
      <c r="K622" s="5"/>
      <c r="L622" s="5"/>
      <c r="M622" s="5"/>
      <c r="N622" s="5"/>
      <c r="P622" s="6" t="s">
        <v>17</v>
      </c>
      <c r="Q622" s="6" t="s">
        <v>18</v>
      </c>
      <c r="R622" s="6" t="s">
        <v>17</v>
      </c>
      <c r="S622" s="6" t="s">
        <v>18</v>
      </c>
      <c r="T622" s="6" t="s">
        <v>17</v>
      </c>
      <c r="U622" s="6" t="s">
        <v>17</v>
      </c>
      <c r="V622" s="6" t="s">
        <v>18</v>
      </c>
      <c r="W622" s="6" t="s">
        <v>28</v>
      </c>
      <c r="X622" s="6" t="s">
        <v>1138</v>
      </c>
      <c r="Y622" s="4">
        <f t="shared" si="24"/>
        <v>0</v>
      </c>
      <c r="Z622" s="4">
        <f t="shared" si="25"/>
        <v>8.3800000000000008</v>
      </c>
      <c r="AM622" s="4">
        <f>VLOOKUP("m2Th", Sheet2!$A$2:$I$18, MATCH(P622, Sheet2!$A$1:$I$1, 0), FALSE)</f>
        <v>1.78</v>
      </c>
      <c r="AN622" s="4">
        <f>VLOOKUP("chemTh", Sheet2!$A$2:$I$18, MATCH(Q622, Sheet2!$A$1:$I$1, 0), FALSE)</f>
        <v>1.5</v>
      </c>
      <c r="AO622" s="4">
        <f>VLOOKUP("chemPr", Sheet2!$A$2:$I$18, MATCH(R622, Sheet2!$A$1:$I$1, 0), FALSE)</f>
        <v>0.44</v>
      </c>
      <c r="AP622" s="4">
        <f>VLOOKUP("ppsTh", Sheet2!$A$2:$I$18, MATCH(S622, Sheet2!$A$1:$I$1, 0), FALSE)</f>
        <v>1.5</v>
      </c>
      <c r="AQ622" s="4">
        <f>VLOOKUP("ppsPr", Sheet2!$A$2:$I$18, MATCH(T622, Sheet2!$A$1:$I$1, 0), FALSE)</f>
        <v>0.44</v>
      </c>
      <c r="AR622" s="4">
        <f>VLOOKUP("wmpPr", Sheet2!$A$2:$I$18, MATCH(U622, Sheet2!$A$1:$I$1, 0), FALSE)</f>
        <v>1.33</v>
      </c>
      <c r="AS622" s="4">
        <f>VLOOKUP("pcTh", Sheet2!$A$2:$I$18, MATCH(V622, Sheet2!$A$1:$I$1, 0), FALSE)</f>
        <v>1</v>
      </c>
      <c r="AT622" s="4">
        <f>VLOOKUP("pcPr", Sheet2!$A$2:$I$18, MATCH(W622, Sheet2!$A$1:$I$1, 0), FALSE)</f>
        <v>0.39</v>
      </c>
    </row>
    <row r="623" spans="1:46" x14ac:dyDescent="0.2">
      <c r="A623" s="5"/>
      <c r="B623" s="5" t="s">
        <v>1865</v>
      </c>
      <c r="C623" s="5" t="s">
        <v>1866</v>
      </c>
      <c r="D623" s="5" t="s">
        <v>1867</v>
      </c>
      <c r="E623" s="5" t="s">
        <v>16</v>
      </c>
      <c r="F623" s="5"/>
      <c r="G623" s="5"/>
      <c r="H623" s="5"/>
      <c r="I623" s="5"/>
      <c r="J623" s="5"/>
      <c r="K623" s="5"/>
      <c r="L623" s="5"/>
      <c r="M623" s="5"/>
      <c r="N623" s="5"/>
      <c r="P623" s="6" t="s">
        <v>17</v>
      </c>
      <c r="Q623" s="6" t="s">
        <v>26</v>
      </c>
      <c r="R623" s="6" t="s">
        <v>17</v>
      </c>
      <c r="S623" s="6" t="s">
        <v>28</v>
      </c>
      <c r="T623" s="6" t="s">
        <v>28</v>
      </c>
      <c r="U623" s="6" t="s">
        <v>17</v>
      </c>
      <c r="V623" s="6" t="s">
        <v>18</v>
      </c>
      <c r="W623" s="6" t="s">
        <v>17</v>
      </c>
      <c r="X623" s="6" t="s">
        <v>1138</v>
      </c>
      <c r="Y623" s="4">
        <f t="shared" si="24"/>
        <v>0</v>
      </c>
      <c r="Z623" s="4">
        <f t="shared" si="25"/>
        <v>7.5500000000000007</v>
      </c>
      <c r="AM623" s="4">
        <f>VLOOKUP("m2Th", Sheet2!$A$2:$I$18, MATCH(P623, Sheet2!$A$1:$I$1, 0), FALSE)</f>
        <v>1.78</v>
      </c>
      <c r="AN623" s="4">
        <f>VLOOKUP("chemTh", Sheet2!$A$2:$I$18, MATCH(Q623, Sheet2!$A$1:$I$1, 0), FALSE)</f>
        <v>1</v>
      </c>
      <c r="AO623" s="4">
        <f>VLOOKUP("chemPr", Sheet2!$A$2:$I$18, MATCH(R623, Sheet2!$A$1:$I$1, 0), FALSE)</f>
        <v>0.44</v>
      </c>
      <c r="AP623" s="4">
        <f>VLOOKUP("ppsTh", Sheet2!$A$2:$I$18, MATCH(S623, Sheet2!$A$1:$I$1, 0), FALSE)</f>
        <v>1.17</v>
      </c>
      <c r="AQ623" s="4">
        <f>VLOOKUP("ppsPr", Sheet2!$A$2:$I$18, MATCH(T623, Sheet2!$A$1:$I$1, 0), FALSE)</f>
        <v>0.39</v>
      </c>
      <c r="AR623" s="4">
        <f>VLOOKUP("wmpPr", Sheet2!$A$2:$I$18, MATCH(U623, Sheet2!$A$1:$I$1, 0), FALSE)</f>
        <v>1.33</v>
      </c>
      <c r="AS623" s="4">
        <f>VLOOKUP("pcTh", Sheet2!$A$2:$I$18, MATCH(V623, Sheet2!$A$1:$I$1, 0), FALSE)</f>
        <v>1</v>
      </c>
      <c r="AT623" s="4">
        <f>VLOOKUP("pcPr", Sheet2!$A$2:$I$18, MATCH(W623, Sheet2!$A$1:$I$1, 0), FALSE)</f>
        <v>0.44</v>
      </c>
    </row>
    <row r="624" spans="1:46" x14ac:dyDescent="0.2">
      <c r="A624" s="5"/>
      <c r="B624" s="5" t="s">
        <v>1868</v>
      </c>
      <c r="C624" s="5" t="s">
        <v>1869</v>
      </c>
      <c r="D624" s="5" t="s">
        <v>1870</v>
      </c>
      <c r="E624" s="5" t="s">
        <v>16</v>
      </c>
      <c r="F624" s="5"/>
      <c r="G624" s="5"/>
      <c r="H624" s="5"/>
      <c r="I624" s="5"/>
      <c r="J624" s="5"/>
      <c r="K624" s="5"/>
      <c r="L624" s="5"/>
      <c r="M624" s="5"/>
      <c r="N624" s="5"/>
      <c r="P624" s="6" t="s">
        <v>26</v>
      </c>
      <c r="Q624" s="6" t="s">
        <v>28</v>
      </c>
      <c r="R624" s="6" t="s">
        <v>28</v>
      </c>
      <c r="S624" s="6" t="s">
        <v>28</v>
      </c>
      <c r="T624" s="6" t="s">
        <v>19</v>
      </c>
      <c r="U624" s="6" t="s">
        <v>18</v>
      </c>
      <c r="V624" s="6" t="s">
        <v>18</v>
      </c>
      <c r="W624" s="6" t="s">
        <v>1142</v>
      </c>
      <c r="X624" s="6" t="s">
        <v>1138</v>
      </c>
      <c r="Y624" s="4">
        <f t="shared" si="24"/>
        <v>0</v>
      </c>
      <c r="Z624" s="4" t="e">
        <f t="shared" si="25"/>
        <v>#N/A</v>
      </c>
      <c r="AM624" s="4">
        <f>VLOOKUP("m2Th", Sheet2!$A$2:$I$18, MATCH(P624, Sheet2!$A$1:$I$1, 0), FALSE)</f>
        <v>1.33</v>
      </c>
      <c r="AN624" s="4">
        <f>VLOOKUP("chemTh", Sheet2!$A$2:$I$18, MATCH(Q624, Sheet2!$A$1:$I$1, 0), FALSE)</f>
        <v>1.17</v>
      </c>
      <c r="AO624" s="4">
        <f>VLOOKUP("chemPr", Sheet2!$A$2:$I$18, MATCH(R624, Sheet2!$A$1:$I$1, 0), FALSE)</f>
        <v>0.39</v>
      </c>
      <c r="AP624" s="4">
        <f>VLOOKUP("ppsTh", Sheet2!$A$2:$I$18, MATCH(S624, Sheet2!$A$1:$I$1, 0), FALSE)</f>
        <v>1.17</v>
      </c>
      <c r="AQ624" s="4">
        <f>VLOOKUP("ppsPr", Sheet2!$A$2:$I$18, MATCH(T624, Sheet2!$A$1:$I$1, 0), FALSE)</f>
        <v>0.56000000000000005</v>
      </c>
      <c r="AR624" s="4">
        <f>VLOOKUP("wmpPr", Sheet2!$A$2:$I$18, MATCH(U624, Sheet2!$A$1:$I$1, 0), FALSE)</f>
        <v>1.5</v>
      </c>
      <c r="AS624" s="4">
        <f>VLOOKUP("pcTh", Sheet2!$A$2:$I$18, MATCH(V624, Sheet2!$A$1:$I$1, 0), FALSE)</f>
        <v>1</v>
      </c>
      <c r="AT624" s="4" t="e">
        <f>VLOOKUP("pcPr", Sheet2!$A$2:$I$18, MATCH(W624, Sheet2!$A$1:$I$1, 0), FALSE)</f>
        <v>#N/A</v>
      </c>
    </row>
    <row r="625" spans="1:46" x14ac:dyDescent="0.2">
      <c r="A625" s="5"/>
      <c r="B625" s="5" t="s">
        <v>1871</v>
      </c>
      <c r="C625" s="5" t="s">
        <v>1872</v>
      </c>
      <c r="D625" s="5" t="s">
        <v>1873</v>
      </c>
      <c r="E625" s="5" t="s">
        <v>16</v>
      </c>
      <c r="F625" s="5"/>
      <c r="G625" s="5"/>
      <c r="H625" s="5"/>
      <c r="I625" s="5"/>
      <c r="J625" s="5"/>
      <c r="K625" s="5"/>
      <c r="L625" s="5"/>
      <c r="M625" s="5"/>
      <c r="N625" s="5"/>
      <c r="P625" s="6" t="s">
        <v>26</v>
      </c>
      <c r="Q625" s="6" t="s">
        <v>26</v>
      </c>
      <c r="R625" s="6" t="s">
        <v>28</v>
      </c>
      <c r="S625" s="6" t="s">
        <v>28</v>
      </c>
      <c r="T625" s="6" t="s">
        <v>17</v>
      </c>
      <c r="U625" s="6" t="s">
        <v>28</v>
      </c>
      <c r="V625" s="6" t="s">
        <v>17</v>
      </c>
      <c r="W625" s="6" t="s">
        <v>28</v>
      </c>
      <c r="X625" s="6" t="s">
        <v>1138</v>
      </c>
      <c r="Y625" s="4">
        <f t="shared" si="24"/>
        <v>0</v>
      </c>
      <c r="Z625" s="4">
        <f t="shared" si="25"/>
        <v>6.7799999999999994</v>
      </c>
      <c r="AM625" s="4">
        <f>VLOOKUP("m2Th", Sheet2!$A$2:$I$18, MATCH(P625, Sheet2!$A$1:$I$1, 0), FALSE)</f>
        <v>1.33</v>
      </c>
      <c r="AN625" s="4">
        <f>VLOOKUP("chemTh", Sheet2!$A$2:$I$18, MATCH(Q625, Sheet2!$A$1:$I$1, 0), FALSE)</f>
        <v>1</v>
      </c>
      <c r="AO625" s="4">
        <f>VLOOKUP("chemPr", Sheet2!$A$2:$I$18, MATCH(R625, Sheet2!$A$1:$I$1, 0), FALSE)</f>
        <v>0.39</v>
      </c>
      <c r="AP625" s="4">
        <f>VLOOKUP("ppsTh", Sheet2!$A$2:$I$18, MATCH(S625, Sheet2!$A$1:$I$1, 0), FALSE)</f>
        <v>1.17</v>
      </c>
      <c r="AQ625" s="4">
        <f>VLOOKUP("ppsPr", Sheet2!$A$2:$I$18, MATCH(T625, Sheet2!$A$1:$I$1, 0), FALSE)</f>
        <v>0.44</v>
      </c>
      <c r="AR625" s="4">
        <f>VLOOKUP("wmpPr", Sheet2!$A$2:$I$18, MATCH(U625, Sheet2!$A$1:$I$1, 0), FALSE)</f>
        <v>1.17</v>
      </c>
      <c r="AS625" s="4">
        <f>VLOOKUP("pcTh", Sheet2!$A$2:$I$18, MATCH(V625, Sheet2!$A$1:$I$1, 0), FALSE)</f>
        <v>0.89</v>
      </c>
      <c r="AT625" s="4">
        <f>VLOOKUP("pcPr", Sheet2!$A$2:$I$18, MATCH(W625, Sheet2!$A$1:$I$1, 0), FALSE)</f>
        <v>0.39</v>
      </c>
    </row>
    <row r="626" spans="1:46" x14ac:dyDescent="0.2">
      <c r="A626" s="5"/>
      <c r="B626" s="5" t="s">
        <v>1874</v>
      </c>
      <c r="C626" s="5" t="s">
        <v>1875</v>
      </c>
      <c r="D626" s="5" t="s">
        <v>1876</v>
      </c>
      <c r="E626" s="5" t="s">
        <v>16</v>
      </c>
      <c r="F626" s="5"/>
      <c r="G626" s="5"/>
      <c r="H626" s="5"/>
      <c r="I626" s="5"/>
      <c r="J626" s="5"/>
      <c r="K626" s="5"/>
      <c r="L626" s="5"/>
      <c r="M626" s="5"/>
      <c r="N626" s="5"/>
      <c r="P626" s="6" t="s">
        <v>18</v>
      </c>
      <c r="Q626" s="6" t="s">
        <v>18</v>
      </c>
      <c r="R626" s="6" t="s">
        <v>18</v>
      </c>
      <c r="S626" s="6" t="s">
        <v>18</v>
      </c>
      <c r="T626" s="6" t="s">
        <v>18</v>
      </c>
      <c r="U626" s="6" t="s">
        <v>17</v>
      </c>
      <c r="V626" s="6" t="s">
        <v>19</v>
      </c>
      <c r="W626" s="6" t="s">
        <v>18</v>
      </c>
      <c r="X626" s="6" t="s">
        <v>1138</v>
      </c>
      <c r="Y626" s="4">
        <f t="shared" si="24"/>
        <v>0</v>
      </c>
      <c r="Z626" s="4">
        <f t="shared" si="25"/>
        <v>8.94</v>
      </c>
      <c r="AM626" s="4">
        <f>VLOOKUP("m2Th", Sheet2!$A$2:$I$18, MATCH(P626, Sheet2!$A$1:$I$1, 0), FALSE)</f>
        <v>2</v>
      </c>
      <c r="AN626" s="4">
        <f>VLOOKUP("chemTh", Sheet2!$A$2:$I$18, MATCH(Q626, Sheet2!$A$1:$I$1, 0), FALSE)</f>
        <v>1.5</v>
      </c>
      <c r="AO626" s="4">
        <f>VLOOKUP("chemPr", Sheet2!$A$2:$I$18, MATCH(R626, Sheet2!$A$1:$I$1, 0), FALSE)</f>
        <v>0.5</v>
      </c>
      <c r="AP626" s="4">
        <f>VLOOKUP("ppsTh", Sheet2!$A$2:$I$18, MATCH(S626, Sheet2!$A$1:$I$1, 0), FALSE)</f>
        <v>1.5</v>
      </c>
      <c r="AQ626" s="4">
        <f>VLOOKUP("ppsPr", Sheet2!$A$2:$I$18, MATCH(T626, Sheet2!$A$1:$I$1, 0), FALSE)</f>
        <v>0.5</v>
      </c>
      <c r="AR626" s="4">
        <f>VLOOKUP("wmpPr", Sheet2!$A$2:$I$18, MATCH(U626, Sheet2!$A$1:$I$1, 0), FALSE)</f>
        <v>1.33</v>
      </c>
      <c r="AS626" s="4">
        <f>VLOOKUP("pcTh", Sheet2!$A$2:$I$18, MATCH(V626, Sheet2!$A$1:$I$1, 0), FALSE)</f>
        <v>1.1100000000000001</v>
      </c>
      <c r="AT626" s="4">
        <f>VLOOKUP("pcPr", Sheet2!$A$2:$I$18, MATCH(W626, Sheet2!$A$1:$I$1, 0), FALSE)</f>
        <v>0.5</v>
      </c>
    </row>
    <row r="627" spans="1:46" x14ac:dyDescent="0.2">
      <c r="A627" s="5"/>
      <c r="B627" s="5" t="s">
        <v>1877</v>
      </c>
      <c r="C627" s="5" t="s">
        <v>1878</v>
      </c>
      <c r="D627" s="5" t="s">
        <v>1879</v>
      </c>
      <c r="E627" s="5" t="s">
        <v>16</v>
      </c>
      <c r="F627" s="5"/>
      <c r="G627" s="5"/>
      <c r="H627" s="5"/>
      <c r="I627" s="5"/>
      <c r="J627" s="5"/>
      <c r="K627" s="5"/>
      <c r="L627" s="5"/>
      <c r="M627" s="5"/>
      <c r="N627" s="5"/>
      <c r="P627" s="6" t="s">
        <v>17</v>
      </c>
      <c r="Q627" s="6" t="s">
        <v>28</v>
      </c>
      <c r="R627" s="6" t="s">
        <v>18</v>
      </c>
      <c r="S627" s="6" t="s">
        <v>28</v>
      </c>
      <c r="T627" s="6" t="s">
        <v>17</v>
      </c>
      <c r="U627" s="6" t="s">
        <v>17</v>
      </c>
      <c r="V627" s="6" t="s">
        <v>17</v>
      </c>
      <c r="W627" s="6" t="s">
        <v>28</v>
      </c>
      <c r="X627" s="6" t="s">
        <v>1138</v>
      </c>
      <c r="Y627" s="4">
        <f t="shared" si="24"/>
        <v>0</v>
      </c>
      <c r="Z627" s="4">
        <f t="shared" si="25"/>
        <v>7.67</v>
      </c>
      <c r="AM627" s="4">
        <f>VLOOKUP("m2Th", Sheet2!$A$2:$I$18, MATCH(P627, Sheet2!$A$1:$I$1, 0), FALSE)</f>
        <v>1.78</v>
      </c>
      <c r="AN627" s="4">
        <f>VLOOKUP("chemTh", Sheet2!$A$2:$I$18, MATCH(Q627, Sheet2!$A$1:$I$1, 0), FALSE)</f>
        <v>1.17</v>
      </c>
      <c r="AO627" s="4">
        <f>VLOOKUP("chemPr", Sheet2!$A$2:$I$18, MATCH(R627, Sheet2!$A$1:$I$1, 0), FALSE)</f>
        <v>0.5</v>
      </c>
      <c r="AP627" s="4">
        <f>VLOOKUP("ppsTh", Sheet2!$A$2:$I$18, MATCH(S627, Sheet2!$A$1:$I$1, 0), FALSE)</f>
        <v>1.17</v>
      </c>
      <c r="AQ627" s="4">
        <f>VLOOKUP("ppsPr", Sheet2!$A$2:$I$18, MATCH(T627, Sheet2!$A$1:$I$1, 0), FALSE)</f>
        <v>0.44</v>
      </c>
      <c r="AR627" s="4">
        <f>VLOOKUP("wmpPr", Sheet2!$A$2:$I$18, MATCH(U627, Sheet2!$A$1:$I$1, 0), FALSE)</f>
        <v>1.33</v>
      </c>
      <c r="AS627" s="4">
        <f>VLOOKUP("pcTh", Sheet2!$A$2:$I$18, MATCH(V627, Sheet2!$A$1:$I$1, 0), FALSE)</f>
        <v>0.89</v>
      </c>
      <c r="AT627" s="4">
        <f>VLOOKUP("pcPr", Sheet2!$A$2:$I$18, MATCH(W627, Sheet2!$A$1:$I$1, 0), FALSE)</f>
        <v>0.39</v>
      </c>
    </row>
    <row r="628" spans="1:46" x14ac:dyDescent="0.2">
      <c r="A628" s="5"/>
      <c r="B628" s="5" t="s">
        <v>1880</v>
      </c>
      <c r="C628" s="5" t="s">
        <v>1881</v>
      </c>
      <c r="D628" s="5" t="s">
        <v>1882</v>
      </c>
      <c r="E628" s="5" t="s">
        <v>16</v>
      </c>
      <c r="F628" s="5"/>
      <c r="G628" s="5"/>
      <c r="H628" s="5"/>
      <c r="I628" s="5"/>
      <c r="J628" s="5"/>
      <c r="K628" s="5"/>
      <c r="L628" s="5"/>
      <c r="M628" s="5"/>
      <c r="N628" s="5"/>
      <c r="P628" s="6" t="s">
        <v>17</v>
      </c>
      <c r="Q628" s="6" t="s">
        <v>17</v>
      </c>
      <c r="R628" s="6" t="s">
        <v>18</v>
      </c>
      <c r="S628" s="6" t="s">
        <v>18</v>
      </c>
      <c r="T628" s="6" t="s">
        <v>19</v>
      </c>
      <c r="U628" s="6" t="s">
        <v>17</v>
      </c>
      <c r="V628" s="6" t="s">
        <v>28</v>
      </c>
      <c r="W628" s="6" t="s">
        <v>17</v>
      </c>
      <c r="X628" s="6" t="s">
        <v>1138</v>
      </c>
      <c r="Y628" s="4">
        <f t="shared" si="24"/>
        <v>0</v>
      </c>
      <c r="Z628" s="4">
        <f t="shared" si="25"/>
        <v>8.2200000000000006</v>
      </c>
      <c r="AM628" s="4">
        <f>VLOOKUP("m2Th", Sheet2!$A$2:$I$18, MATCH(P628, Sheet2!$A$1:$I$1, 0), FALSE)</f>
        <v>1.78</v>
      </c>
      <c r="AN628" s="4">
        <f>VLOOKUP("chemTh", Sheet2!$A$2:$I$18, MATCH(Q628, Sheet2!$A$1:$I$1, 0), FALSE)</f>
        <v>1.33</v>
      </c>
      <c r="AO628" s="4">
        <f>VLOOKUP("chemPr", Sheet2!$A$2:$I$18, MATCH(R628, Sheet2!$A$1:$I$1, 0), FALSE)</f>
        <v>0.5</v>
      </c>
      <c r="AP628" s="4">
        <f>VLOOKUP("ppsTh", Sheet2!$A$2:$I$18, MATCH(S628, Sheet2!$A$1:$I$1, 0), FALSE)</f>
        <v>1.5</v>
      </c>
      <c r="AQ628" s="4">
        <f>VLOOKUP("ppsPr", Sheet2!$A$2:$I$18, MATCH(T628, Sheet2!$A$1:$I$1, 0), FALSE)</f>
        <v>0.56000000000000005</v>
      </c>
      <c r="AR628" s="4">
        <f>VLOOKUP("wmpPr", Sheet2!$A$2:$I$18, MATCH(U628, Sheet2!$A$1:$I$1, 0), FALSE)</f>
        <v>1.33</v>
      </c>
      <c r="AS628" s="4">
        <f>VLOOKUP("pcTh", Sheet2!$A$2:$I$18, MATCH(V628, Sheet2!$A$1:$I$1, 0), FALSE)</f>
        <v>0.78</v>
      </c>
      <c r="AT628" s="4">
        <f>VLOOKUP("pcPr", Sheet2!$A$2:$I$18, MATCH(W628, Sheet2!$A$1:$I$1, 0), FALSE)</f>
        <v>0.44</v>
      </c>
    </row>
    <row r="629" spans="1:46" x14ac:dyDescent="0.2">
      <c r="A629" s="5"/>
      <c r="B629" s="5" t="s">
        <v>1883</v>
      </c>
      <c r="C629" s="5" t="s">
        <v>1884</v>
      </c>
      <c r="D629" s="5" t="s">
        <v>1885</v>
      </c>
      <c r="E629" s="5" t="s">
        <v>16</v>
      </c>
      <c r="F629" s="5"/>
      <c r="G629" s="5"/>
      <c r="H629" s="5"/>
      <c r="I629" s="5"/>
      <c r="J629" s="5"/>
      <c r="K629" s="5"/>
      <c r="L629" s="5"/>
      <c r="M629" s="5"/>
      <c r="N629" s="5"/>
      <c r="P629" s="6" t="s">
        <v>17</v>
      </c>
      <c r="Q629" s="6" t="s">
        <v>26</v>
      </c>
      <c r="R629" s="6" t="s">
        <v>18</v>
      </c>
      <c r="S629" s="6" t="s">
        <v>28</v>
      </c>
      <c r="T629" s="6" t="s">
        <v>17</v>
      </c>
      <c r="U629" s="6" t="s">
        <v>17</v>
      </c>
      <c r="V629" s="6" t="s">
        <v>17</v>
      </c>
      <c r="W629" s="6" t="s">
        <v>17</v>
      </c>
      <c r="X629" s="6" t="s">
        <v>1138</v>
      </c>
      <c r="Y629" s="4">
        <f t="shared" si="24"/>
        <v>0</v>
      </c>
      <c r="Z629" s="4">
        <f t="shared" si="25"/>
        <v>7.5500000000000007</v>
      </c>
      <c r="AM629" s="4">
        <f>VLOOKUP("m2Th", Sheet2!$A$2:$I$18, MATCH(P629, Sheet2!$A$1:$I$1, 0), FALSE)</f>
        <v>1.78</v>
      </c>
      <c r="AN629" s="4">
        <f>VLOOKUP("chemTh", Sheet2!$A$2:$I$18, MATCH(Q629, Sheet2!$A$1:$I$1, 0), FALSE)</f>
        <v>1</v>
      </c>
      <c r="AO629" s="4">
        <f>VLOOKUP("chemPr", Sheet2!$A$2:$I$18, MATCH(R629, Sheet2!$A$1:$I$1, 0), FALSE)</f>
        <v>0.5</v>
      </c>
      <c r="AP629" s="4">
        <f>VLOOKUP("ppsTh", Sheet2!$A$2:$I$18, MATCH(S629, Sheet2!$A$1:$I$1, 0), FALSE)</f>
        <v>1.17</v>
      </c>
      <c r="AQ629" s="4">
        <f>VLOOKUP("ppsPr", Sheet2!$A$2:$I$18, MATCH(T629, Sheet2!$A$1:$I$1, 0), FALSE)</f>
        <v>0.44</v>
      </c>
      <c r="AR629" s="4">
        <f>VLOOKUP("wmpPr", Sheet2!$A$2:$I$18, MATCH(U629, Sheet2!$A$1:$I$1, 0), FALSE)</f>
        <v>1.33</v>
      </c>
      <c r="AS629" s="4">
        <f>VLOOKUP("pcTh", Sheet2!$A$2:$I$18, MATCH(V629, Sheet2!$A$1:$I$1, 0), FALSE)</f>
        <v>0.89</v>
      </c>
      <c r="AT629" s="4">
        <f>VLOOKUP("pcPr", Sheet2!$A$2:$I$18, MATCH(W629, Sheet2!$A$1:$I$1, 0), FALSE)</f>
        <v>0.44</v>
      </c>
    </row>
    <row r="630" spans="1:46" x14ac:dyDescent="0.2">
      <c r="A630" s="5"/>
      <c r="B630" s="5" t="s">
        <v>1886</v>
      </c>
      <c r="C630" s="5" t="s">
        <v>1887</v>
      </c>
      <c r="D630" s="5" t="s">
        <v>1888</v>
      </c>
      <c r="E630" s="5" t="s">
        <v>16</v>
      </c>
      <c r="F630" s="5"/>
      <c r="G630" s="5"/>
      <c r="H630" s="5"/>
      <c r="I630" s="5"/>
      <c r="J630" s="5"/>
      <c r="K630" s="5"/>
      <c r="L630" s="5"/>
      <c r="M630" s="5"/>
      <c r="N630" s="5"/>
      <c r="P630" s="6" t="s">
        <v>18</v>
      </c>
      <c r="Q630" s="6" t="s">
        <v>28</v>
      </c>
      <c r="R630" s="6" t="s">
        <v>18</v>
      </c>
      <c r="S630" s="6" t="s">
        <v>18</v>
      </c>
      <c r="T630" s="6" t="s">
        <v>19</v>
      </c>
      <c r="U630" s="6" t="s">
        <v>28</v>
      </c>
      <c r="V630" s="6" t="s">
        <v>17</v>
      </c>
      <c r="W630" s="6" t="s">
        <v>17</v>
      </c>
      <c r="X630" s="6" t="s">
        <v>1138</v>
      </c>
      <c r="Y630" s="4">
        <f t="shared" si="24"/>
        <v>0</v>
      </c>
      <c r="Z630" s="4">
        <f t="shared" si="25"/>
        <v>8.23</v>
      </c>
      <c r="AM630" s="4">
        <f>VLOOKUP("m2Th", Sheet2!$A$2:$I$18, MATCH(P630, Sheet2!$A$1:$I$1, 0), FALSE)</f>
        <v>2</v>
      </c>
      <c r="AN630" s="4">
        <f>VLOOKUP("chemTh", Sheet2!$A$2:$I$18, MATCH(Q630, Sheet2!$A$1:$I$1, 0), FALSE)</f>
        <v>1.17</v>
      </c>
      <c r="AO630" s="4">
        <f>VLOOKUP("chemPr", Sheet2!$A$2:$I$18, MATCH(R630, Sheet2!$A$1:$I$1, 0), FALSE)</f>
        <v>0.5</v>
      </c>
      <c r="AP630" s="4">
        <f>VLOOKUP("ppsTh", Sheet2!$A$2:$I$18, MATCH(S630, Sheet2!$A$1:$I$1, 0), FALSE)</f>
        <v>1.5</v>
      </c>
      <c r="AQ630" s="4">
        <f>VLOOKUP("ppsPr", Sheet2!$A$2:$I$18, MATCH(T630, Sheet2!$A$1:$I$1, 0), FALSE)</f>
        <v>0.56000000000000005</v>
      </c>
      <c r="AR630" s="4">
        <f>VLOOKUP("wmpPr", Sheet2!$A$2:$I$18, MATCH(U630, Sheet2!$A$1:$I$1, 0), FALSE)</f>
        <v>1.17</v>
      </c>
      <c r="AS630" s="4">
        <f>VLOOKUP("pcTh", Sheet2!$A$2:$I$18, MATCH(V630, Sheet2!$A$1:$I$1, 0), FALSE)</f>
        <v>0.89</v>
      </c>
      <c r="AT630" s="4">
        <f>VLOOKUP("pcPr", Sheet2!$A$2:$I$18, MATCH(W630, Sheet2!$A$1:$I$1, 0), FALSE)</f>
        <v>0.44</v>
      </c>
    </row>
    <row r="631" spans="1:46" x14ac:dyDescent="0.2">
      <c r="A631" s="5"/>
      <c r="B631" s="5" t="s">
        <v>1889</v>
      </c>
      <c r="C631" s="5" t="s">
        <v>1890</v>
      </c>
      <c r="D631" s="5" t="s">
        <v>1891</v>
      </c>
      <c r="E631" s="5" t="s">
        <v>16</v>
      </c>
      <c r="F631" s="5"/>
      <c r="G631" s="5"/>
      <c r="H631" s="5"/>
      <c r="I631" s="5"/>
      <c r="J631" s="5"/>
      <c r="K631" s="5"/>
      <c r="L631" s="5"/>
      <c r="M631" s="5"/>
      <c r="N631" s="5"/>
      <c r="P631" s="9"/>
      <c r="Q631" s="6" t="s">
        <v>28</v>
      </c>
      <c r="R631" s="6" t="s">
        <v>17</v>
      </c>
      <c r="S631" s="6" t="s">
        <v>17</v>
      </c>
      <c r="T631" s="6" t="s">
        <v>17</v>
      </c>
      <c r="U631" s="6" t="s">
        <v>17</v>
      </c>
      <c r="V631" s="6" t="s">
        <v>26</v>
      </c>
      <c r="W631" s="6" t="s">
        <v>17</v>
      </c>
      <c r="X631" s="6" t="s">
        <v>1138</v>
      </c>
      <c r="Y631" s="4">
        <f t="shared" si="24"/>
        <v>0</v>
      </c>
      <c r="Z631" s="4" t="e">
        <f t="shared" si="25"/>
        <v>#N/A</v>
      </c>
      <c r="AM631" s="4" t="e">
        <f>VLOOKUP("m2Th", Sheet2!$A$2:$I$18, MATCH(P631, Sheet2!$A$1:$I$1, 0), FALSE)</f>
        <v>#N/A</v>
      </c>
      <c r="AN631" s="4">
        <f>VLOOKUP("chemTh", Sheet2!$A$2:$I$18, MATCH(Q631, Sheet2!$A$1:$I$1, 0), FALSE)</f>
        <v>1.17</v>
      </c>
      <c r="AO631" s="4">
        <f>VLOOKUP("chemPr", Sheet2!$A$2:$I$18, MATCH(R631, Sheet2!$A$1:$I$1, 0), FALSE)</f>
        <v>0.44</v>
      </c>
      <c r="AP631" s="4">
        <f>VLOOKUP("ppsTh", Sheet2!$A$2:$I$18, MATCH(S631, Sheet2!$A$1:$I$1, 0), FALSE)</f>
        <v>1.33</v>
      </c>
      <c r="AQ631" s="4">
        <f>VLOOKUP("ppsPr", Sheet2!$A$2:$I$18, MATCH(T631, Sheet2!$A$1:$I$1, 0), FALSE)</f>
        <v>0.44</v>
      </c>
      <c r="AR631" s="4">
        <f>VLOOKUP("wmpPr", Sheet2!$A$2:$I$18, MATCH(U631, Sheet2!$A$1:$I$1, 0), FALSE)</f>
        <v>1.33</v>
      </c>
      <c r="AS631" s="4">
        <f>VLOOKUP("pcTh", Sheet2!$A$2:$I$18, MATCH(V631, Sheet2!$A$1:$I$1, 0), FALSE)</f>
        <v>0.67</v>
      </c>
      <c r="AT631" s="4">
        <f>VLOOKUP("pcPr", Sheet2!$A$2:$I$18, MATCH(W631, Sheet2!$A$1:$I$1, 0), FALSE)</f>
        <v>0.44</v>
      </c>
    </row>
    <row r="632" spans="1:46" x14ac:dyDescent="0.2">
      <c r="A632" s="5"/>
      <c r="B632" s="5" t="s">
        <v>1892</v>
      </c>
      <c r="C632" s="5" t="s">
        <v>1893</v>
      </c>
      <c r="D632" s="5" t="s">
        <v>1894</v>
      </c>
      <c r="E632" s="5" t="s">
        <v>16</v>
      </c>
      <c r="F632" s="5"/>
      <c r="G632" s="5"/>
      <c r="H632" s="5"/>
      <c r="I632" s="5"/>
      <c r="J632" s="5"/>
      <c r="K632" s="5"/>
      <c r="L632" s="5"/>
      <c r="M632" s="5"/>
      <c r="N632" s="5"/>
      <c r="P632" s="6" t="s">
        <v>17</v>
      </c>
      <c r="Q632" s="6" t="s">
        <v>28</v>
      </c>
      <c r="R632" s="6" t="s">
        <v>18</v>
      </c>
      <c r="S632" s="6" t="s">
        <v>17</v>
      </c>
      <c r="T632" s="6" t="s">
        <v>17</v>
      </c>
      <c r="U632" s="6" t="s">
        <v>17</v>
      </c>
      <c r="V632" s="6" t="s">
        <v>17</v>
      </c>
      <c r="W632" s="6" t="s">
        <v>19</v>
      </c>
      <c r="X632" s="6" t="s">
        <v>1138</v>
      </c>
      <c r="Y632" s="4">
        <f t="shared" si="24"/>
        <v>0</v>
      </c>
      <c r="Z632" s="4">
        <f t="shared" si="25"/>
        <v>7.99</v>
      </c>
      <c r="AM632" s="4">
        <f>VLOOKUP("m2Th", Sheet2!$A$2:$I$18, MATCH(P632, Sheet2!$A$1:$I$1, 0), FALSE)</f>
        <v>1.78</v>
      </c>
      <c r="AN632" s="4">
        <f>VLOOKUP("chemTh", Sheet2!$A$2:$I$18, MATCH(Q632, Sheet2!$A$1:$I$1, 0), FALSE)</f>
        <v>1.17</v>
      </c>
      <c r="AO632" s="4">
        <f>VLOOKUP("chemPr", Sheet2!$A$2:$I$18, MATCH(R632, Sheet2!$A$1:$I$1, 0), FALSE)</f>
        <v>0.5</v>
      </c>
      <c r="AP632" s="4">
        <f>VLOOKUP("ppsTh", Sheet2!$A$2:$I$18, MATCH(S632, Sheet2!$A$1:$I$1, 0), FALSE)</f>
        <v>1.33</v>
      </c>
      <c r="AQ632" s="4">
        <f>VLOOKUP("ppsPr", Sheet2!$A$2:$I$18, MATCH(T632, Sheet2!$A$1:$I$1, 0), FALSE)</f>
        <v>0.44</v>
      </c>
      <c r="AR632" s="4">
        <f>VLOOKUP("wmpPr", Sheet2!$A$2:$I$18, MATCH(U632, Sheet2!$A$1:$I$1, 0), FALSE)</f>
        <v>1.33</v>
      </c>
      <c r="AS632" s="4">
        <f>VLOOKUP("pcTh", Sheet2!$A$2:$I$18, MATCH(V632, Sheet2!$A$1:$I$1, 0), FALSE)</f>
        <v>0.89</v>
      </c>
      <c r="AT632" s="4">
        <f>VLOOKUP("pcPr", Sheet2!$A$2:$I$18, MATCH(W632, Sheet2!$A$1:$I$1, 0), FALSE)</f>
        <v>0.55000000000000004</v>
      </c>
    </row>
    <row r="633" spans="1:46" ht="20.399999999999999" x14ac:dyDescent="0.2">
      <c r="A633" s="5"/>
      <c r="B633" s="5" t="s">
        <v>1895</v>
      </c>
      <c r="C633" s="5" t="s">
        <v>1896</v>
      </c>
      <c r="D633" s="5" t="s">
        <v>1897</v>
      </c>
      <c r="E633" s="5" t="s">
        <v>16</v>
      </c>
      <c r="F633" s="5"/>
      <c r="G633" s="5"/>
      <c r="H633" s="5"/>
      <c r="I633" s="5"/>
      <c r="J633" s="5"/>
      <c r="K633" s="5"/>
      <c r="L633" s="5"/>
      <c r="M633" s="5"/>
      <c r="N633" s="5"/>
      <c r="P633" s="6" t="s">
        <v>17</v>
      </c>
      <c r="Q633" s="6" t="s">
        <v>28</v>
      </c>
      <c r="R633" s="6" t="s">
        <v>18</v>
      </c>
      <c r="S633" s="6" t="s">
        <v>17</v>
      </c>
      <c r="T633" s="6" t="s">
        <v>17</v>
      </c>
      <c r="U633" s="6" t="s">
        <v>17</v>
      </c>
      <c r="V633" s="6" t="s">
        <v>26</v>
      </c>
      <c r="W633" s="6" t="s">
        <v>28</v>
      </c>
      <c r="X633" s="6" t="s">
        <v>1138</v>
      </c>
      <c r="Y633" s="4">
        <f t="shared" si="24"/>
        <v>0</v>
      </c>
      <c r="Z633" s="4">
        <f t="shared" si="25"/>
        <v>7.61</v>
      </c>
      <c r="AM633" s="4">
        <f>VLOOKUP("m2Th", Sheet2!$A$2:$I$18, MATCH(P633, Sheet2!$A$1:$I$1, 0), FALSE)</f>
        <v>1.78</v>
      </c>
      <c r="AN633" s="4">
        <f>VLOOKUP("chemTh", Sheet2!$A$2:$I$18, MATCH(Q633, Sheet2!$A$1:$I$1, 0), FALSE)</f>
        <v>1.17</v>
      </c>
      <c r="AO633" s="4">
        <f>VLOOKUP("chemPr", Sheet2!$A$2:$I$18, MATCH(R633, Sheet2!$A$1:$I$1, 0), FALSE)</f>
        <v>0.5</v>
      </c>
      <c r="AP633" s="4">
        <f>VLOOKUP("ppsTh", Sheet2!$A$2:$I$18, MATCH(S633, Sheet2!$A$1:$I$1, 0), FALSE)</f>
        <v>1.33</v>
      </c>
      <c r="AQ633" s="4">
        <f>VLOOKUP("ppsPr", Sheet2!$A$2:$I$18, MATCH(T633, Sheet2!$A$1:$I$1, 0), FALSE)</f>
        <v>0.44</v>
      </c>
      <c r="AR633" s="4">
        <f>VLOOKUP("wmpPr", Sheet2!$A$2:$I$18, MATCH(U633, Sheet2!$A$1:$I$1, 0), FALSE)</f>
        <v>1.33</v>
      </c>
      <c r="AS633" s="4">
        <f>VLOOKUP("pcTh", Sheet2!$A$2:$I$18, MATCH(V633, Sheet2!$A$1:$I$1, 0), FALSE)</f>
        <v>0.67</v>
      </c>
      <c r="AT633" s="4">
        <f>VLOOKUP("pcPr", Sheet2!$A$2:$I$18, MATCH(W633, Sheet2!$A$1:$I$1, 0), FALSE)</f>
        <v>0.39</v>
      </c>
    </row>
    <row r="634" spans="1:46" ht="20.399999999999999" x14ac:dyDescent="0.2">
      <c r="A634" s="5"/>
      <c r="B634" s="5" t="s">
        <v>1898</v>
      </c>
      <c r="C634" s="5" t="s">
        <v>1899</v>
      </c>
      <c r="D634" s="5" t="s">
        <v>1900</v>
      </c>
      <c r="E634" s="5" t="s">
        <v>16</v>
      </c>
      <c r="F634" s="5"/>
      <c r="G634" s="5"/>
      <c r="H634" s="5"/>
      <c r="I634" s="5"/>
      <c r="J634" s="5"/>
      <c r="K634" s="5"/>
      <c r="L634" s="5"/>
      <c r="M634" s="5"/>
      <c r="N634" s="5"/>
      <c r="P634" s="6" t="s">
        <v>19</v>
      </c>
      <c r="Q634" s="6" t="s">
        <v>18</v>
      </c>
      <c r="R634" s="6" t="s">
        <v>19</v>
      </c>
      <c r="S634" s="6" t="s">
        <v>19</v>
      </c>
      <c r="T634" s="6" t="s">
        <v>19</v>
      </c>
      <c r="U634" s="6" t="s">
        <v>17</v>
      </c>
      <c r="V634" s="6" t="s">
        <v>19</v>
      </c>
      <c r="W634" s="6" t="s">
        <v>19</v>
      </c>
      <c r="X634" s="6" t="s">
        <v>1138</v>
      </c>
      <c r="Y634" s="4">
        <f t="shared" si="24"/>
        <v>0</v>
      </c>
      <c r="Z634" s="4">
        <f t="shared" si="25"/>
        <v>9.5</v>
      </c>
      <c r="AM634" s="4">
        <f>VLOOKUP("m2Th", Sheet2!$A$2:$I$18, MATCH(P634, Sheet2!$A$1:$I$1, 0), FALSE)</f>
        <v>2.2200000000000002</v>
      </c>
      <c r="AN634" s="4">
        <f>VLOOKUP("chemTh", Sheet2!$A$2:$I$18, MATCH(Q634, Sheet2!$A$1:$I$1, 0), FALSE)</f>
        <v>1.5</v>
      </c>
      <c r="AO634" s="4">
        <f>VLOOKUP("chemPr", Sheet2!$A$2:$I$18, MATCH(R634, Sheet2!$A$1:$I$1, 0), FALSE)</f>
        <v>0.56000000000000005</v>
      </c>
      <c r="AP634" s="4">
        <f>VLOOKUP("ppsTh", Sheet2!$A$2:$I$18, MATCH(S634, Sheet2!$A$1:$I$1, 0), FALSE)</f>
        <v>1.67</v>
      </c>
      <c r="AQ634" s="4">
        <f>VLOOKUP("ppsPr", Sheet2!$A$2:$I$18, MATCH(T634, Sheet2!$A$1:$I$1, 0), FALSE)</f>
        <v>0.56000000000000005</v>
      </c>
      <c r="AR634" s="4">
        <f>VLOOKUP("wmpPr", Sheet2!$A$2:$I$18, MATCH(U634, Sheet2!$A$1:$I$1, 0), FALSE)</f>
        <v>1.33</v>
      </c>
      <c r="AS634" s="4">
        <f>VLOOKUP("pcTh", Sheet2!$A$2:$I$18, MATCH(V634, Sheet2!$A$1:$I$1, 0), FALSE)</f>
        <v>1.1100000000000001</v>
      </c>
      <c r="AT634" s="4">
        <f>VLOOKUP("pcPr", Sheet2!$A$2:$I$18, MATCH(W634, Sheet2!$A$1:$I$1, 0), FALSE)</f>
        <v>0.55000000000000004</v>
      </c>
    </row>
    <row r="635" spans="1:46" x14ac:dyDescent="0.2">
      <c r="A635" s="5"/>
      <c r="B635" s="5" t="s">
        <v>1901</v>
      </c>
      <c r="C635" s="5" t="s">
        <v>1902</v>
      </c>
      <c r="D635" s="5" t="s">
        <v>1903</v>
      </c>
      <c r="E635" s="5" t="s">
        <v>16</v>
      </c>
      <c r="F635" s="5"/>
      <c r="G635" s="5"/>
      <c r="H635" s="5"/>
      <c r="I635" s="5"/>
      <c r="J635" s="5"/>
      <c r="K635" s="5"/>
      <c r="L635" s="5"/>
      <c r="M635" s="5"/>
      <c r="N635" s="5"/>
      <c r="P635" s="6" t="s">
        <v>17</v>
      </c>
      <c r="Q635" s="6" t="s">
        <v>17</v>
      </c>
      <c r="R635" s="6" t="s">
        <v>18</v>
      </c>
      <c r="S635" s="6" t="s">
        <v>17</v>
      </c>
      <c r="T635" s="6" t="s">
        <v>17</v>
      </c>
      <c r="U635" s="6" t="s">
        <v>17</v>
      </c>
      <c r="V635" s="6" t="s">
        <v>17</v>
      </c>
      <c r="W635" s="6" t="s">
        <v>28</v>
      </c>
      <c r="X635" s="6" t="s">
        <v>1138</v>
      </c>
      <c r="Y635" s="4">
        <f t="shared" si="24"/>
        <v>0</v>
      </c>
      <c r="Z635" s="4">
        <f t="shared" si="25"/>
        <v>7.99</v>
      </c>
      <c r="AM635" s="4">
        <f>VLOOKUP("m2Th", Sheet2!$A$2:$I$18, MATCH(P635, Sheet2!$A$1:$I$1, 0), FALSE)</f>
        <v>1.78</v>
      </c>
      <c r="AN635" s="4">
        <f>VLOOKUP("chemTh", Sheet2!$A$2:$I$18, MATCH(Q635, Sheet2!$A$1:$I$1, 0), FALSE)</f>
        <v>1.33</v>
      </c>
      <c r="AO635" s="4">
        <f>VLOOKUP("chemPr", Sheet2!$A$2:$I$18, MATCH(R635, Sheet2!$A$1:$I$1, 0), FALSE)</f>
        <v>0.5</v>
      </c>
      <c r="AP635" s="4">
        <f>VLOOKUP("ppsTh", Sheet2!$A$2:$I$18, MATCH(S635, Sheet2!$A$1:$I$1, 0), FALSE)</f>
        <v>1.33</v>
      </c>
      <c r="AQ635" s="4">
        <f>VLOOKUP("ppsPr", Sheet2!$A$2:$I$18, MATCH(T635, Sheet2!$A$1:$I$1, 0), FALSE)</f>
        <v>0.44</v>
      </c>
      <c r="AR635" s="4">
        <f>VLOOKUP("wmpPr", Sheet2!$A$2:$I$18, MATCH(U635, Sheet2!$A$1:$I$1, 0), FALSE)</f>
        <v>1.33</v>
      </c>
      <c r="AS635" s="4">
        <f>VLOOKUP("pcTh", Sheet2!$A$2:$I$18, MATCH(V635, Sheet2!$A$1:$I$1, 0), FALSE)</f>
        <v>0.89</v>
      </c>
      <c r="AT635" s="4">
        <f>VLOOKUP("pcPr", Sheet2!$A$2:$I$18, MATCH(W635, Sheet2!$A$1:$I$1, 0), FALSE)</f>
        <v>0.39</v>
      </c>
    </row>
    <row r="636" spans="1:46" x14ac:dyDescent="0.2">
      <c r="A636" s="5"/>
      <c r="B636" s="5" t="s">
        <v>1904</v>
      </c>
      <c r="C636" s="5" t="s">
        <v>1905</v>
      </c>
      <c r="D636" s="5" t="s">
        <v>1906</v>
      </c>
      <c r="E636" s="5" t="s">
        <v>16</v>
      </c>
      <c r="F636" s="5"/>
      <c r="G636" s="5"/>
      <c r="H636" s="5"/>
      <c r="I636" s="5"/>
      <c r="J636" s="5"/>
      <c r="K636" s="5"/>
      <c r="L636" s="5"/>
      <c r="M636" s="5"/>
      <c r="N636" s="5"/>
      <c r="P636" s="6" t="s">
        <v>28</v>
      </c>
      <c r="Q636" s="6" t="s">
        <v>17</v>
      </c>
      <c r="R636" s="6" t="s">
        <v>17</v>
      </c>
      <c r="S636" s="6" t="s">
        <v>28</v>
      </c>
      <c r="T636" s="6" t="s">
        <v>17</v>
      </c>
      <c r="U636" s="6" t="s">
        <v>17</v>
      </c>
      <c r="V636" s="6" t="s">
        <v>28</v>
      </c>
      <c r="W636" s="6" t="s">
        <v>17</v>
      </c>
      <c r="X636" s="6" t="s">
        <v>1138</v>
      </c>
      <c r="Y636" s="4">
        <f t="shared" si="24"/>
        <v>0</v>
      </c>
      <c r="Z636" s="4">
        <f t="shared" si="25"/>
        <v>7.4900000000000011</v>
      </c>
      <c r="AM636" s="4">
        <f>VLOOKUP("m2Th", Sheet2!$A$2:$I$18, MATCH(P636, Sheet2!$A$1:$I$1, 0), FALSE)</f>
        <v>1.56</v>
      </c>
      <c r="AN636" s="4">
        <f>VLOOKUP("chemTh", Sheet2!$A$2:$I$18, MATCH(Q636, Sheet2!$A$1:$I$1, 0), FALSE)</f>
        <v>1.33</v>
      </c>
      <c r="AO636" s="4">
        <f>VLOOKUP("chemPr", Sheet2!$A$2:$I$18, MATCH(R636, Sheet2!$A$1:$I$1, 0), FALSE)</f>
        <v>0.44</v>
      </c>
      <c r="AP636" s="4">
        <f>VLOOKUP("ppsTh", Sheet2!$A$2:$I$18, MATCH(S636, Sheet2!$A$1:$I$1, 0), FALSE)</f>
        <v>1.17</v>
      </c>
      <c r="AQ636" s="4">
        <f>VLOOKUP("ppsPr", Sheet2!$A$2:$I$18, MATCH(T636, Sheet2!$A$1:$I$1, 0), FALSE)</f>
        <v>0.44</v>
      </c>
      <c r="AR636" s="4">
        <f>VLOOKUP("wmpPr", Sheet2!$A$2:$I$18, MATCH(U636, Sheet2!$A$1:$I$1, 0), FALSE)</f>
        <v>1.33</v>
      </c>
      <c r="AS636" s="4">
        <f>VLOOKUP("pcTh", Sheet2!$A$2:$I$18, MATCH(V636, Sheet2!$A$1:$I$1, 0), FALSE)</f>
        <v>0.78</v>
      </c>
      <c r="AT636" s="4">
        <f>VLOOKUP("pcPr", Sheet2!$A$2:$I$18, MATCH(W636, Sheet2!$A$1:$I$1, 0), FALSE)</f>
        <v>0.44</v>
      </c>
    </row>
    <row r="637" spans="1:46" x14ac:dyDescent="0.2">
      <c r="A637" s="5"/>
      <c r="B637" s="5" t="s">
        <v>1907</v>
      </c>
      <c r="C637" s="5" t="s">
        <v>1908</v>
      </c>
      <c r="D637" s="5" t="s">
        <v>1909</v>
      </c>
      <c r="E637" s="5" t="s">
        <v>16</v>
      </c>
      <c r="F637" s="5"/>
      <c r="G637" s="5"/>
      <c r="H637" s="5"/>
      <c r="I637" s="5"/>
      <c r="J637" s="5"/>
      <c r="K637" s="5"/>
      <c r="L637" s="5"/>
      <c r="M637" s="5"/>
      <c r="N637" s="5"/>
      <c r="P637" s="6" t="s">
        <v>28</v>
      </c>
      <c r="Q637" s="6" t="s">
        <v>28</v>
      </c>
      <c r="R637" s="6" t="s">
        <v>18</v>
      </c>
      <c r="S637" s="6" t="s">
        <v>17</v>
      </c>
      <c r="T637" s="6" t="s">
        <v>18</v>
      </c>
      <c r="U637" s="6" t="s">
        <v>17</v>
      </c>
      <c r="V637" s="6" t="s">
        <v>26</v>
      </c>
      <c r="W637" s="6" t="s">
        <v>17</v>
      </c>
      <c r="X637" s="6" t="s">
        <v>1138</v>
      </c>
      <c r="Y637" s="4">
        <f t="shared" si="24"/>
        <v>0</v>
      </c>
      <c r="Z637" s="4">
        <f t="shared" si="25"/>
        <v>7.5000000000000009</v>
      </c>
      <c r="AM637" s="4">
        <f>VLOOKUP("m2Th", Sheet2!$A$2:$I$18, MATCH(P637, Sheet2!$A$1:$I$1, 0), FALSE)</f>
        <v>1.56</v>
      </c>
      <c r="AN637" s="4">
        <f>VLOOKUP("chemTh", Sheet2!$A$2:$I$18, MATCH(Q637, Sheet2!$A$1:$I$1, 0), FALSE)</f>
        <v>1.17</v>
      </c>
      <c r="AO637" s="4">
        <f>VLOOKUP("chemPr", Sheet2!$A$2:$I$18, MATCH(R637, Sheet2!$A$1:$I$1, 0), FALSE)</f>
        <v>0.5</v>
      </c>
      <c r="AP637" s="4">
        <f>VLOOKUP("ppsTh", Sheet2!$A$2:$I$18, MATCH(S637, Sheet2!$A$1:$I$1, 0), FALSE)</f>
        <v>1.33</v>
      </c>
      <c r="AQ637" s="4">
        <f>VLOOKUP("ppsPr", Sheet2!$A$2:$I$18, MATCH(T637, Sheet2!$A$1:$I$1, 0), FALSE)</f>
        <v>0.5</v>
      </c>
      <c r="AR637" s="4">
        <f>VLOOKUP("wmpPr", Sheet2!$A$2:$I$18, MATCH(U637, Sheet2!$A$1:$I$1, 0), FALSE)</f>
        <v>1.33</v>
      </c>
      <c r="AS637" s="4">
        <f>VLOOKUP("pcTh", Sheet2!$A$2:$I$18, MATCH(V637, Sheet2!$A$1:$I$1, 0), FALSE)</f>
        <v>0.67</v>
      </c>
      <c r="AT637" s="4">
        <f>VLOOKUP("pcPr", Sheet2!$A$2:$I$18, MATCH(W637, Sheet2!$A$1:$I$1, 0), FALSE)</f>
        <v>0.44</v>
      </c>
    </row>
    <row r="638" spans="1:46" x14ac:dyDescent="0.2">
      <c r="A638" s="5"/>
      <c r="B638" s="5" t="s">
        <v>1910</v>
      </c>
      <c r="C638" s="5" t="s">
        <v>1911</v>
      </c>
      <c r="D638" s="5" t="s">
        <v>1912</v>
      </c>
      <c r="E638" s="5" t="s">
        <v>16</v>
      </c>
      <c r="F638" s="5"/>
      <c r="G638" s="5"/>
      <c r="H638" s="5"/>
      <c r="I638" s="5"/>
      <c r="J638" s="5"/>
      <c r="K638" s="5"/>
      <c r="L638" s="5"/>
      <c r="M638" s="5"/>
      <c r="N638" s="5"/>
      <c r="P638" s="6" t="s">
        <v>28</v>
      </c>
      <c r="Q638" s="6" t="s">
        <v>28</v>
      </c>
      <c r="R638" s="6" t="s">
        <v>17</v>
      </c>
      <c r="S638" s="6" t="s">
        <v>17</v>
      </c>
      <c r="T638" s="6" t="s">
        <v>19</v>
      </c>
      <c r="U638" s="6" t="s">
        <v>17</v>
      </c>
      <c r="V638" s="6" t="s">
        <v>28</v>
      </c>
      <c r="W638" s="6" t="s">
        <v>17</v>
      </c>
      <c r="X638" s="6" t="s">
        <v>1138</v>
      </c>
      <c r="Y638" s="4">
        <f t="shared" si="24"/>
        <v>0</v>
      </c>
      <c r="Z638" s="4">
        <f t="shared" si="25"/>
        <v>7.6100000000000012</v>
      </c>
      <c r="AM638" s="4">
        <f>VLOOKUP("m2Th", Sheet2!$A$2:$I$18, MATCH(P638, Sheet2!$A$1:$I$1, 0), FALSE)</f>
        <v>1.56</v>
      </c>
      <c r="AN638" s="4">
        <f>VLOOKUP("chemTh", Sheet2!$A$2:$I$18, MATCH(Q638, Sheet2!$A$1:$I$1, 0), FALSE)</f>
        <v>1.17</v>
      </c>
      <c r="AO638" s="4">
        <f>VLOOKUP("chemPr", Sheet2!$A$2:$I$18, MATCH(R638, Sheet2!$A$1:$I$1, 0), FALSE)</f>
        <v>0.44</v>
      </c>
      <c r="AP638" s="4">
        <f>VLOOKUP("ppsTh", Sheet2!$A$2:$I$18, MATCH(S638, Sheet2!$A$1:$I$1, 0), FALSE)</f>
        <v>1.33</v>
      </c>
      <c r="AQ638" s="4">
        <f>VLOOKUP("ppsPr", Sheet2!$A$2:$I$18, MATCH(T638, Sheet2!$A$1:$I$1, 0), FALSE)</f>
        <v>0.56000000000000005</v>
      </c>
      <c r="AR638" s="4">
        <f>VLOOKUP("wmpPr", Sheet2!$A$2:$I$18, MATCH(U638, Sheet2!$A$1:$I$1, 0), FALSE)</f>
        <v>1.33</v>
      </c>
      <c r="AS638" s="4">
        <f>VLOOKUP("pcTh", Sheet2!$A$2:$I$18, MATCH(V638, Sheet2!$A$1:$I$1, 0), FALSE)</f>
        <v>0.78</v>
      </c>
      <c r="AT638" s="4">
        <f>VLOOKUP("pcPr", Sheet2!$A$2:$I$18, MATCH(W638, Sheet2!$A$1:$I$1, 0), FALSE)</f>
        <v>0.44</v>
      </c>
    </row>
    <row r="639" spans="1:46" x14ac:dyDescent="0.2">
      <c r="A639" s="5"/>
      <c r="B639" s="5" t="s">
        <v>1913</v>
      </c>
      <c r="C639" s="5" t="s">
        <v>1914</v>
      </c>
      <c r="D639" s="5" t="s">
        <v>1915</v>
      </c>
      <c r="E639" s="5" t="s">
        <v>16</v>
      </c>
      <c r="F639" s="5"/>
      <c r="G639" s="5"/>
      <c r="H639" s="5"/>
      <c r="I639" s="5"/>
      <c r="J639" s="5"/>
      <c r="K639" s="5"/>
      <c r="L639" s="5"/>
      <c r="M639" s="5"/>
      <c r="N639" s="5"/>
      <c r="P639" s="6" t="s">
        <v>17</v>
      </c>
      <c r="Q639" s="6" t="s">
        <v>17</v>
      </c>
      <c r="R639" s="6" t="s">
        <v>17</v>
      </c>
      <c r="S639" s="6" t="s">
        <v>17</v>
      </c>
      <c r="T639" s="6" t="s">
        <v>17</v>
      </c>
      <c r="U639" s="6" t="s">
        <v>17</v>
      </c>
      <c r="V639" s="6" t="s">
        <v>17</v>
      </c>
      <c r="W639" s="6" t="s">
        <v>18</v>
      </c>
      <c r="X639" s="6" t="s">
        <v>1138</v>
      </c>
      <c r="Y639" s="4">
        <f t="shared" si="24"/>
        <v>0</v>
      </c>
      <c r="Z639" s="4">
        <f t="shared" si="25"/>
        <v>8.0400000000000009</v>
      </c>
      <c r="AM639" s="4">
        <f>VLOOKUP("m2Th", Sheet2!$A$2:$I$18, MATCH(P639, Sheet2!$A$1:$I$1, 0), FALSE)</f>
        <v>1.78</v>
      </c>
      <c r="AN639" s="4">
        <f>VLOOKUP("chemTh", Sheet2!$A$2:$I$18, MATCH(Q639, Sheet2!$A$1:$I$1, 0), FALSE)</f>
        <v>1.33</v>
      </c>
      <c r="AO639" s="4">
        <f>VLOOKUP("chemPr", Sheet2!$A$2:$I$18, MATCH(R639, Sheet2!$A$1:$I$1, 0), FALSE)</f>
        <v>0.44</v>
      </c>
      <c r="AP639" s="4">
        <f>VLOOKUP("ppsTh", Sheet2!$A$2:$I$18, MATCH(S639, Sheet2!$A$1:$I$1, 0), FALSE)</f>
        <v>1.33</v>
      </c>
      <c r="AQ639" s="4">
        <f>VLOOKUP("ppsPr", Sheet2!$A$2:$I$18, MATCH(T639, Sheet2!$A$1:$I$1, 0), FALSE)</f>
        <v>0.44</v>
      </c>
      <c r="AR639" s="4">
        <f>VLOOKUP("wmpPr", Sheet2!$A$2:$I$18, MATCH(U639, Sheet2!$A$1:$I$1, 0), FALSE)</f>
        <v>1.33</v>
      </c>
      <c r="AS639" s="4">
        <f>VLOOKUP("pcTh", Sheet2!$A$2:$I$18, MATCH(V639, Sheet2!$A$1:$I$1, 0), FALSE)</f>
        <v>0.89</v>
      </c>
      <c r="AT639" s="4">
        <f>VLOOKUP("pcPr", Sheet2!$A$2:$I$18, MATCH(W639, Sheet2!$A$1:$I$1, 0), FALSE)</f>
        <v>0.5</v>
      </c>
    </row>
    <row r="640" spans="1:46" x14ac:dyDescent="0.2">
      <c r="A640" s="5"/>
      <c r="B640" s="5" t="s">
        <v>1916</v>
      </c>
      <c r="C640" s="5" t="s">
        <v>1917</v>
      </c>
      <c r="D640" s="5" t="s">
        <v>1918</v>
      </c>
      <c r="E640" s="5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P640" s="6" t="s">
        <v>17</v>
      </c>
      <c r="Q640" s="6" t="s">
        <v>28</v>
      </c>
      <c r="R640" s="6" t="s">
        <v>18</v>
      </c>
      <c r="S640" s="6" t="s">
        <v>26</v>
      </c>
      <c r="T640" s="6" t="s">
        <v>17</v>
      </c>
      <c r="U640" s="6" t="s">
        <v>17</v>
      </c>
      <c r="V640" s="6" t="s">
        <v>28</v>
      </c>
      <c r="W640" s="6" t="s">
        <v>17</v>
      </c>
      <c r="X640" s="6" t="s">
        <v>1138</v>
      </c>
      <c r="Y640" s="4">
        <f t="shared" si="24"/>
        <v>0</v>
      </c>
      <c r="Z640" s="4">
        <f t="shared" si="25"/>
        <v>7.4400000000000013</v>
      </c>
      <c r="AM640" s="4">
        <f>VLOOKUP("m2Th", Sheet2!$A$2:$I$18, MATCH(P640, Sheet2!$A$1:$I$1, 0), FALSE)</f>
        <v>1.78</v>
      </c>
      <c r="AN640" s="4">
        <f>VLOOKUP("chemTh", Sheet2!$A$2:$I$18, MATCH(Q640, Sheet2!$A$1:$I$1, 0), FALSE)</f>
        <v>1.17</v>
      </c>
      <c r="AO640" s="4">
        <f>VLOOKUP("chemPr", Sheet2!$A$2:$I$18, MATCH(R640, Sheet2!$A$1:$I$1, 0), FALSE)</f>
        <v>0.5</v>
      </c>
      <c r="AP640" s="4">
        <f>VLOOKUP("ppsTh", Sheet2!$A$2:$I$18, MATCH(S640, Sheet2!$A$1:$I$1, 0), FALSE)</f>
        <v>1</v>
      </c>
      <c r="AQ640" s="4">
        <f>VLOOKUP("ppsPr", Sheet2!$A$2:$I$18, MATCH(T640, Sheet2!$A$1:$I$1, 0), FALSE)</f>
        <v>0.44</v>
      </c>
      <c r="AR640" s="4">
        <f>VLOOKUP("wmpPr", Sheet2!$A$2:$I$18, MATCH(U640, Sheet2!$A$1:$I$1, 0), FALSE)</f>
        <v>1.33</v>
      </c>
      <c r="AS640" s="4">
        <f>VLOOKUP("pcTh", Sheet2!$A$2:$I$18, MATCH(V640, Sheet2!$A$1:$I$1, 0), FALSE)</f>
        <v>0.78</v>
      </c>
      <c r="AT640" s="4">
        <f>VLOOKUP("pcPr", Sheet2!$A$2:$I$18, MATCH(W640, Sheet2!$A$1:$I$1, 0), FALSE)</f>
        <v>0.44</v>
      </c>
    </row>
    <row r="641" spans="1:46" x14ac:dyDescent="0.2">
      <c r="A641" s="5"/>
      <c r="B641" s="5" t="s">
        <v>1919</v>
      </c>
      <c r="C641" s="5" t="s">
        <v>1920</v>
      </c>
      <c r="D641" s="5" t="s">
        <v>1921</v>
      </c>
      <c r="E641" s="5" t="s">
        <v>16</v>
      </c>
      <c r="F641" s="5"/>
      <c r="G641" s="5"/>
      <c r="H641" s="5"/>
      <c r="I641" s="5"/>
      <c r="J641" s="5"/>
      <c r="K641" s="5"/>
      <c r="L641" s="5"/>
      <c r="M641" s="5"/>
      <c r="N641" s="5"/>
      <c r="P641" s="6" t="s">
        <v>26</v>
      </c>
      <c r="Q641" s="6" t="s">
        <v>45</v>
      </c>
      <c r="R641" s="6" t="s">
        <v>17</v>
      </c>
      <c r="S641" s="6" t="s">
        <v>28</v>
      </c>
      <c r="T641" s="6" t="s">
        <v>17</v>
      </c>
      <c r="U641" s="6" t="s">
        <v>19</v>
      </c>
      <c r="V641" s="6" t="s">
        <v>26</v>
      </c>
      <c r="W641" s="6" t="s">
        <v>28</v>
      </c>
      <c r="X641" s="6" t="s">
        <v>1138</v>
      </c>
      <c r="Y641" s="4">
        <f t="shared" si="24"/>
        <v>0</v>
      </c>
      <c r="Z641" s="4">
        <f t="shared" si="25"/>
        <v>6.93</v>
      </c>
      <c r="AM641" s="4">
        <f>VLOOKUP("m2Th", Sheet2!$A$2:$I$18, MATCH(P641, Sheet2!$A$1:$I$1, 0), FALSE)</f>
        <v>1.33</v>
      </c>
      <c r="AN641" s="4">
        <f>VLOOKUP("chemTh", Sheet2!$A$2:$I$18, MATCH(Q641, Sheet2!$A$1:$I$1, 0), FALSE)</f>
        <v>0.83</v>
      </c>
      <c r="AO641" s="4">
        <f>VLOOKUP("chemPr", Sheet2!$A$2:$I$18, MATCH(R641, Sheet2!$A$1:$I$1, 0), FALSE)</f>
        <v>0.44</v>
      </c>
      <c r="AP641" s="4">
        <f>VLOOKUP("ppsTh", Sheet2!$A$2:$I$18, MATCH(S641, Sheet2!$A$1:$I$1, 0), FALSE)</f>
        <v>1.17</v>
      </c>
      <c r="AQ641" s="4">
        <f>VLOOKUP("ppsPr", Sheet2!$A$2:$I$18, MATCH(T641, Sheet2!$A$1:$I$1, 0), FALSE)</f>
        <v>0.44</v>
      </c>
      <c r="AR641" s="4">
        <f>VLOOKUP("wmpPr", Sheet2!$A$2:$I$18, MATCH(U641, Sheet2!$A$1:$I$1, 0), FALSE)</f>
        <v>1.66</v>
      </c>
      <c r="AS641" s="4">
        <f>VLOOKUP("pcTh", Sheet2!$A$2:$I$18, MATCH(V641, Sheet2!$A$1:$I$1, 0), FALSE)</f>
        <v>0.67</v>
      </c>
      <c r="AT641" s="4">
        <f>VLOOKUP("pcPr", Sheet2!$A$2:$I$18, MATCH(W641, Sheet2!$A$1:$I$1, 0), FALSE)</f>
        <v>0.39</v>
      </c>
    </row>
    <row r="642" spans="1:46" x14ac:dyDescent="0.2">
      <c r="A642" s="5"/>
      <c r="B642" s="5" t="s">
        <v>1922</v>
      </c>
      <c r="C642" s="5" t="s">
        <v>1923</v>
      </c>
      <c r="D642" s="5" t="s">
        <v>1924</v>
      </c>
      <c r="E642" s="5" t="s">
        <v>16</v>
      </c>
      <c r="F642" s="5"/>
      <c r="G642" s="5"/>
      <c r="H642" s="5"/>
      <c r="I642" s="5"/>
      <c r="J642" s="5"/>
      <c r="K642" s="5"/>
      <c r="L642" s="5"/>
      <c r="M642" s="5"/>
      <c r="N642" s="5"/>
      <c r="P642" s="6" t="s">
        <v>26</v>
      </c>
      <c r="Q642" s="6" t="s">
        <v>26</v>
      </c>
      <c r="R642" s="6" t="s">
        <v>17</v>
      </c>
      <c r="S642" s="6" t="s">
        <v>26</v>
      </c>
      <c r="T642" s="6" t="s">
        <v>18</v>
      </c>
      <c r="U642" s="6" t="s">
        <v>17</v>
      </c>
      <c r="V642" s="6" t="s">
        <v>26</v>
      </c>
      <c r="W642" s="6" t="s">
        <v>28</v>
      </c>
      <c r="X642" s="6" t="s">
        <v>1138</v>
      </c>
      <c r="Y642" s="4">
        <f t="shared" si="24"/>
        <v>0</v>
      </c>
      <c r="Z642" s="4">
        <f t="shared" si="25"/>
        <v>6.6599999999999993</v>
      </c>
      <c r="AM642" s="4">
        <f>VLOOKUP("m2Th", Sheet2!$A$2:$I$18, MATCH(P642, Sheet2!$A$1:$I$1, 0), FALSE)</f>
        <v>1.33</v>
      </c>
      <c r="AN642" s="4">
        <f>VLOOKUP("chemTh", Sheet2!$A$2:$I$18, MATCH(Q642, Sheet2!$A$1:$I$1, 0), FALSE)</f>
        <v>1</v>
      </c>
      <c r="AO642" s="4">
        <f>VLOOKUP("chemPr", Sheet2!$A$2:$I$18, MATCH(R642, Sheet2!$A$1:$I$1, 0), FALSE)</f>
        <v>0.44</v>
      </c>
      <c r="AP642" s="4">
        <f>VLOOKUP("ppsTh", Sheet2!$A$2:$I$18, MATCH(S642, Sheet2!$A$1:$I$1, 0), FALSE)</f>
        <v>1</v>
      </c>
      <c r="AQ642" s="4">
        <f>VLOOKUP("ppsPr", Sheet2!$A$2:$I$18, MATCH(T642, Sheet2!$A$1:$I$1, 0), FALSE)</f>
        <v>0.5</v>
      </c>
      <c r="AR642" s="4">
        <f>VLOOKUP("wmpPr", Sheet2!$A$2:$I$18, MATCH(U642, Sheet2!$A$1:$I$1, 0), FALSE)</f>
        <v>1.33</v>
      </c>
      <c r="AS642" s="4">
        <f>VLOOKUP("pcTh", Sheet2!$A$2:$I$18, MATCH(V642, Sheet2!$A$1:$I$1, 0), FALSE)</f>
        <v>0.67</v>
      </c>
      <c r="AT642" s="4">
        <f>VLOOKUP("pcPr", Sheet2!$A$2:$I$18, MATCH(W642, Sheet2!$A$1:$I$1, 0), FALSE)</f>
        <v>0.39</v>
      </c>
    </row>
    <row r="643" spans="1:46" x14ac:dyDescent="0.2">
      <c r="A643" s="5"/>
      <c r="B643" s="5" t="s">
        <v>1925</v>
      </c>
      <c r="C643" s="5" t="s">
        <v>1926</v>
      </c>
      <c r="D643" s="5" t="s">
        <v>1927</v>
      </c>
      <c r="E643" s="5" t="s">
        <v>16</v>
      </c>
      <c r="F643" s="5"/>
      <c r="G643" s="5"/>
      <c r="H643" s="5"/>
      <c r="I643" s="5"/>
      <c r="J643" s="5"/>
      <c r="K643" s="5"/>
      <c r="L643" s="5"/>
      <c r="M643" s="5"/>
      <c r="N643" s="5"/>
      <c r="P643" s="6" t="s">
        <v>17</v>
      </c>
      <c r="Q643" s="6" t="s">
        <v>28</v>
      </c>
      <c r="R643" s="6" t="s">
        <v>18</v>
      </c>
      <c r="S643" s="6" t="s">
        <v>17</v>
      </c>
      <c r="T643" s="6" t="s">
        <v>17</v>
      </c>
      <c r="U643" s="6" t="s">
        <v>17</v>
      </c>
      <c r="V643" s="6" t="s">
        <v>26</v>
      </c>
      <c r="W643" s="6" t="s">
        <v>28</v>
      </c>
      <c r="X643" s="6" t="s">
        <v>1138</v>
      </c>
      <c r="Y643" s="4">
        <f t="shared" ref="Y643:Y675" si="26">SUM(AC643:AK643)</f>
        <v>0</v>
      </c>
      <c r="Z643" s="4">
        <f t="shared" ref="Z643:Z675" si="27">SUM(AM643:AT643)</f>
        <v>7.61</v>
      </c>
      <c r="AM643" s="4">
        <f>VLOOKUP("m2Th", Sheet2!$A$2:$I$18, MATCH(P643, Sheet2!$A$1:$I$1, 0), FALSE)</f>
        <v>1.78</v>
      </c>
      <c r="AN643" s="4">
        <f>VLOOKUP("chemTh", Sheet2!$A$2:$I$18, MATCH(Q643, Sheet2!$A$1:$I$1, 0), FALSE)</f>
        <v>1.17</v>
      </c>
      <c r="AO643" s="4">
        <f>VLOOKUP("chemPr", Sheet2!$A$2:$I$18, MATCH(R643, Sheet2!$A$1:$I$1, 0), FALSE)</f>
        <v>0.5</v>
      </c>
      <c r="AP643" s="4">
        <f>VLOOKUP("ppsTh", Sheet2!$A$2:$I$18, MATCH(S643, Sheet2!$A$1:$I$1, 0), FALSE)</f>
        <v>1.33</v>
      </c>
      <c r="AQ643" s="4">
        <f>VLOOKUP("ppsPr", Sheet2!$A$2:$I$18, MATCH(T643, Sheet2!$A$1:$I$1, 0), FALSE)</f>
        <v>0.44</v>
      </c>
      <c r="AR643" s="4">
        <f>VLOOKUP("wmpPr", Sheet2!$A$2:$I$18, MATCH(U643, Sheet2!$A$1:$I$1, 0), FALSE)</f>
        <v>1.33</v>
      </c>
      <c r="AS643" s="4">
        <f>VLOOKUP("pcTh", Sheet2!$A$2:$I$18, MATCH(V643, Sheet2!$A$1:$I$1, 0), FALSE)</f>
        <v>0.67</v>
      </c>
      <c r="AT643" s="4">
        <f>VLOOKUP("pcPr", Sheet2!$A$2:$I$18, MATCH(W643, Sheet2!$A$1:$I$1, 0), FALSE)</f>
        <v>0.39</v>
      </c>
    </row>
    <row r="644" spans="1:46" x14ac:dyDescent="0.2">
      <c r="A644" s="5"/>
      <c r="B644" s="5" t="s">
        <v>805</v>
      </c>
      <c r="C644" s="5" t="s">
        <v>1928</v>
      </c>
      <c r="D644" s="5" t="s">
        <v>1929</v>
      </c>
      <c r="E644" s="5" t="s">
        <v>16</v>
      </c>
      <c r="F644" s="5"/>
      <c r="G644" s="5"/>
      <c r="H644" s="5"/>
      <c r="I644" s="5"/>
      <c r="J644" s="5"/>
      <c r="K644" s="5"/>
      <c r="L644" s="5"/>
      <c r="M644" s="5"/>
      <c r="N644" s="5"/>
      <c r="P644" s="6" t="s">
        <v>26</v>
      </c>
      <c r="Q644" s="6" t="s">
        <v>28</v>
      </c>
      <c r="R644" s="6" t="s">
        <v>18</v>
      </c>
      <c r="S644" s="6" t="s">
        <v>28</v>
      </c>
      <c r="T644" s="6" t="s">
        <v>17</v>
      </c>
      <c r="U644" s="6" t="s">
        <v>18</v>
      </c>
      <c r="V644" s="6" t="s">
        <v>26</v>
      </c>
      <c r="W644" s="6" t="s">
        <v>28</v>
      </c>
      <c r="X644" s="6" t="s">
        <v>1138</v>
      </c>
      <c r="Y644" s="4">
        <f t="shared" si="26"/>
        <v>0</v>
      </c>
      <c r="Z644" s="4">
        <f t="shared" si="27"/>
        <v>7.17</v>
      </c>
      <c r="AM644" s="4">
        <f>VLOOKUP("m2Th", Sheet2!$A$2:$I$18, MATCH(P644, Sheet2!$A$1:$I$1, 0), FALSE)</f>
        <v>1.33</v>
      </c>
      <c r="AN644" s="4">
        <f>VLOOKUP("chemTh", Sheet2!$A$2:$I$18, MATCH(Q644, Sheet2!$A$1:$I$1, 0), FALSE)</f>
        <v>1.17</v>
      </c>
      <c r="AO644" s="4">
        <f>VLOOKUP("chemPr", Sheet2!$A$2:$I$18, MATCH(R644, Sheet2!$A$1:$I$1, 0), FALSE)</f>
        <v>0.5</v>
      </c>
      <c r="AP644" s="4">
        <f>VLOOKUP("ppsTh", Sheet2!$A$2:$I$18, MATCH(S644, Sheet2!$A$1:$I$1, 0), FALSE)</f>
        <v>1.17</v>
      </c>
      <c r="AQ644" s="4">
        <f>VLOOKUP("ppsPr", Sheet2!$A$2:$I$18, MATCH(T644, Sheet2!$A$1:$I$1, 0), FALSE)</f>
        <v>0.44</v>
      </c>
      <c r="AR644" s="4">
        <f>VLOOKUP("wmpPr", Sheet2!$A$2:$I$18, MATCH(U644, Sheet2!$A$1:$I$1, 0), FALSE)</f>
        <v>1.5</v>
      </c>
      <c r="AS644" s="4">
        <f>VLOOKUP("pcTh", Sheet2!$A$2:$I$18, MATCH(V644, Sheet2!$A$1:$I$1, 0), FALSE)</f>
        <v>0.67</v>
      </c>
      <c r="AT644" s="4">
        <f>VLOOKUP("pcPr", Sheet2!$A$2:$I$18, MATCH(W644, Sheet2!$A$1:$I$1, 0), FALSE)</f>
        <v>0.39</v>
      </c>
    </row>
    <row r="645" spans="1:46" x14ac:dyDescent="0.2">
      <c r="A645" s="5"/>
      <c r="B645" s="5" t="s">
        <v>1930</v>
      </c>
      <c r="C645" s="5" t="s">
        <v>1931</v>
      </c>
      <c r="D645" s="5" t="s">
        <v>1932</v>
      </c>
      <c r="E645" s="5" t="s">
        <v>16</v>
      </c>
      <c r="F645" s="5"/>
      <c r="G645" s="5"/>
      <c r="H645" s="5"/>
      <c r="I645" s="5"/>
      <c r="J645" s="5"/>
      <c r="K645" s="5"/>
      <c r="L645" s="5"/>
      <c r="M645" s="5"/>
      <c r="N645" s="5"/>
      <c r="P645" s="6" t="s">
        <v>28</v>
      </c>
      <c r="Q645" s="6" t="s">
        <v>45</v>
      </c>
      <c r="R645" s="6" t="s">
        <v>18</v>
      </c>
      <c r="S645" s="6" t="s">
        <v>17</v>
      </c>
      <c r="T645" s="6" t="s">
        <v>17</v>
      </c>
      <c r="U645" s="6" t="s">
        <v>1145</v>
      </c>
      <c r="V645" s="6" t="s">
        <v>28</v>
      </c>
      <c r="W645" s="6" t="s">
        <v>17</v>
      </c>
      <c r="X645" s="6" t="s">
        <v>1138</v>
      </c>
      <c r="Y645" s="4">
        <f t="shared" si="26"/>
        <v>0</v>
      </c>
      <c r="Z645" s="4" t="e">
        <f t="shared" si="27"/>
        <v>#N/A</v>
      </c>
      <c r="AM645" s="4">
        <f>VLOOKUP("m2Th", Sheet2!$A$2:$I$18, MATCH(P645, Sheet2!$A$1:$I$1, 0), FALSE)</f>
        <v>1.56</v>
      </c>
      <c r="AN645" s="4">
        <f>VLOOKUP("chemTh", Sheet2!$A$2:$I$18, MATCH(Q645, Sheet2!$A$1:$I$1, 0), FALSE)</f>
        <v>0.83</v>
      </c>
      <c r="AO645" s="4">
        <f>VLOOKUP("chemPr", Sheet2!$A$2:$I$18, MATCH(R645, Sheet2!$A$1:$I$1, 0), FALSE)</f>
        <v>0.5</v>
      </c>
      <c r="AP645" s="4">
        <f>VLOOKUP("ppsTh", Sheet2!$A$2:$I$18, MATCH(S645, Sheet2!$A$1:$I$1, 0), FALSE)</f>
        <v>1.33</v>
      </c>
      <c r="AQ645" s="4">
        <f>VLOOKUP("ppsPr", Sheet2!$A$2:$I$18, MATCH(T645, Sheet2!$A$1:$I$1, 0), FALSE)</f>
        <v>0.44</v>
      </c>
      <c r="AR645" s="4" t="e">
        <f>VLOOKUP("wmpPr", Sheet2!$A$2:$I$18, MATCH(U645, Sheet2!$A$1:$I$1, 0), FALSE)</f>
        <v>#N/A</v>
      </c>
      <c r="AS645" s="4">
        <f>VLOOKUP("pcTh", Sheet2!$A$2:$I$18, MATCH(V645, Sheet2!$A$1:$I$1, 0), FALSE)</f>
        <v>0.78</v>
      </c>
      <c r="AT645" s="4">
        <f>VLOOKUP("pcPr", Sheet2!$A$2:$I$18, MATCH(W645, Sheet2!$A$1:$I$1, 0), FALSE)</f>
        <v>0.44</v>
      </c>
    </row>
    <row r="646" spans="1:46" x14ac:dyDescent="0.2">
      <c r="A646" s="5"/>
      <c r="B646" s="5" t="s">
        <v>1933</v>
      </c>
      <c r="C646" s="5" t="s">
        <v>1934</v>
      </c>
      <c r="D646" s="5" t="s">
        <v>1935</v>
      </c>
      <c r="E646" s="5" t="s">
        <v>16</v>
      </c>
      <c r="F646" s="5"/>
      <c r="G646" s="5"/>
      <c r="H646" s="5"/>
      <c r="I646" s="5"/>
      <c r="J646" s="5"/>
      <c r="K646" s="5"/>
      <c r="L646" s="5"/>
      <c r="M646" s="5"/>
      <c r="N646" s="5"/>
      <c r="P646" s="6" t="s">
        <v>28</v>
      </c>
      <c r="Q646" s="6" t="s">
        <v>29</v>
      </c>
      <c r="R646" s="6" t="s">
        <v>17</v>
      </c>
      <c r="S646" s="6" t="s">
        <v>45</v>
      </c>
      <c r="T646" s="6" t="s">
        <v>19</v>
      </c>
      <c r="U646" s="6" t="s">
        <v>17</v>
      </c>
      <c r="V646" s="6" t="s">
        <v>45</v>
      </c>
      <c r="W646" s="6" t="s">
        <v>28</v>
      </c>
      <c r="X646" s="6" t="s">
        <v>1138</v>
      </c>
      <c r="Y646" s="4">
        <f t="shared" si="26"/>
        <v>0</v>
      </c>
      <c r="Z646" s="4">
        <f t="shared" si="27"/>
        <v>6.3400000000000007</v>
      </c>
      <c r="AM646" s="4">
        <f>VLOOKUP("m2Th", Sheet2!$A$2:$I$18, MATCH(P646, Sheet2!$A$1:$I$1, 0), FALSE)</f>
        <v>1.56</v>
      </c>
      <c r="AN646" s="4">
        <f>VLOOKUP("chemTh", Sheet2!$A$2:$I$18, MATCH(Q646, Sheet2!$A$1:$I$1, 0), FALSE)</f>
        <v>0.67</v>
      </c>
      <c r="AO646" s="4">
        <f>VLOOKUP("chemPr", Sheet2!$A$2:$I$18, MATCH(R646, Sheet2!$A$1:$I$1, 0), FALSE)</f>
        <v>0.44</v>
      </c>
      <c r="AP646" s="4">
        <f>VLOOKUP("ppsTh", Sheet2!$A$2:$I$18, MATCH(S646, Sheet2!$A$1:$I$1, 0), FALSE)</f>
        <v>0.83</v>
      </c>
      <c r="AQ646" s="4">
        <f>VLOOKUP("ppsPr", Sheet2!$A$2:$I$18, MATCH(T646, Sheet2!$A$1:$I$1, 0), FALSE)</f>
        <v>0.56000000000000005</v>
      </c>
      <c r="AR646" s="4">
        <f>VLOOKUP("wmpPr", Sheet2!$A$2:$I$18, MATCH(U646, Sheet2!$A$1:$I$1, 0), FALSE)</f>
        <v>1.33</v>
      </c>
      <c r="AS646" s="4">
        <f>VLOOKUP("pcTh", Sheet2!$A$2:$I$18, MATCH(V646, Sheet2!$A$1:$I$1, 0), FALSE)</f>
        <v>0.56000000000000005</v>
      </c>
      <c r="AT646" s="4">
        <f>VLOOKUP("pcPr", Sheet2!$A$2:$I$18, MATCH(W646, Sheet2!$A$1:$I$1, 0), FALSE)</f>
        <v>0.39</v>
      </c>
    </row>
    <row r="647" spans="1:46" x14ac:dyDescent="0.2">
      <c r="A647" s="5"/>
      <c r="B647" s="5" t="s">
        <v>1936</v>
      </c>
      <c r="C647" s="5" t="s">
        <v>1937</v>
      </c>
      <c r="D647" s="5" t="s">
        <v>1938</v>
      </c>
      <c r="E647" s="5" t="s">
        <v>16</v>
      </c>
      <c r="F647" s="5"/>
      <c r="G647" s="5"/>
      <c r="H647" s="5"/>
      <c r="I647" s="5"/>
      <c r="J647" s="5"/>
      <c r="K647" s="5"/>
      <c r="L647" s="5"/>
      <c r="M647" s="5"/>
      <c r="N647" s="5"/>
      <c r="P647" s="6" t="s">
        <v>28</v>
      </c>
      <c r="Q647" s="6" t="s">
        <v>26</v>
      </c>
      <c r="R647" s="6" t="s">
        <v>18</v>
      </c>
      <c r="S647" s="6" t="s">
        <v>29</v>
      </c>
      <c r="T647" s="6" t="s">
        <v>28</v>
      </c>
      <c r="U647" s="6" t="s">
        <v>17</v>
      </c>
      <c r="V647" s="6" t="s">
        <v>45</v>
      </c>
      <c r="W647" s="6" t="s">
        <v>28</v>
      </c>
      <c r="X647" s="6" t="s">
        <v>1138</v>
      </c>
      <c r="Y647" s="4">
        <f t="shared" si="26"/>
        <v>0</v>
      </c>
      <c r="Z647" s="4">
        <f t="shared" si="27"/>
        <v>6.3999999999999995</v>
      </c>
      <c r="AM647" s="4">
        <f>VLOOKUP("m2Th", Sheet2!$A$2:$I$18, MATCH(P647, Sheet2!$A$1:$I$1, 0), FALSE)</f>
        <v>1.56</v>
      </c>
      <c r="AN647" s="4">
        <f>VLOOKUP("chemTh", Sheet2!$A$2:$I$18, MATCH(Q647, Sheet2!$A$1:$I$1, 0), FALSE)</f>
        <v>1</v>
      </c>
      <c r="AO647" s="4">
        <f>VLOOKUP("chemPr", Sheet2!$A$2:$I$18, MATCH(R647, Sheet2!$A$1:$I$1, 0), FALSE)</f>
        <v>0.5</v>
      </c>
      <c r="AP647" s="4">
        <f>VLOOKUP("ppsTh", Sheet2!$A$2:$I$18, MATCH(S647, Sheet2!$A$1:$I$1, 0), FALSE)</f>
        <v>0.67</v>
      </c>
      <c r="AQ647" s="4">
        <f>VLOOKUP("ppsPr", Sheet2!$A$2:$I$18, MATCH(T647, Sheet2!$A$1:$I$1, 0), FALSE)</f>
        <v>0.39</v>
      </c>
      <c r="AR647" s="4">
        <f>VLOOKUP("wmpPr", Sheet2!$A$2:$I$18, MATCH(U647, Sheet2!$A$1:$I$1, 0), FALSE)</f>
        <v>1.33</v>
      </c>
      <c r="AS647" s="4">
        <f>VLOOKUP("pcTh", Sheet2!$A$2:$I$18, MATCH(V647, Sheet2!$A$1:$I$1, 0), FALSE)</f>
        <v>0.56000000000000005</v>
      </c>
      <c r="AT647" s="4">
        <f>VLOOKUP("pcPr", Sheet2!$A$2:$I$18, MATCH(W647, Sheet2!$A$1:$I$1, 0), FALSE)</f>
        <v>0.39</v>
      </c>
    </row>
    <row r="648" spans="1:46" x14ac:dyDescent="0.2">
      <c r="A648" s="5"/>
      <c r="B648" s="5" t="s">
        <v>1939</v>
      </c>
      <c r="C648" s="5" t="s">
        <v>1940</v>
      </c>
      <c r="D648" s="5" t="s">
        <v>1941</v>
      </c>
      <c r="E648" s="5" t="s">
        <v>16</v>
      </c>
      <c r="F648" s="5"/>
      <c r="G648" s="5"/>
      <c r="H648" s="5"/>
      <c r="I648" s="5"/>
      <c r="J648" s="5"/>
      <c r="K648" s="5"/>
      <c r="L648" s="5"/>
      <c r="M648" s="5"/>
      <c r="N648" s="5"/>
      <c r="P648" s="6" t="s">
        <v>26</v>
      </c>
      <c r="Q648" s="6" t="s">
        <v>28</v>
      </c>
      <c r="R648" s="6" t="s">
        <v>17</v>
      </c>
      <c r="S648" s="6" t="s">
        <v>28</v>
      </c>
      <c r="T648" s="6" t="s">
        <v>17</v>
      </c>
      <c r="U648" s="6" t="s">
        <v>17</v>
      </c>
      <c r="V648" s="6" t="s">
        <v>26</v>
      </c>
      <c r="W648" s="6" t="s">
        <v>17</v>
      </c>
      <c r="X648" s="6" t="s">
        <v>1138</v>
      </c>
      <c r="Y648" s="4">
        <f t="shared" si="26"/>
        <v>0</v>
      </c>
      <c r="Z648" s="4">
        <f t="shared" si="27"/>
        <v>6.99</v>
      </c>
      <c r="AM648" s="4">
        <f>VLOOKUP("m2Th", Sheet2!$A$2:$I$18, MATCH(P648, Sheet2!$A$1:$I$1, 0), FALSE)</f>
        <v>1.33</v>
      </c>
      <c r="AN648" s="4">
        <f>VLOOKUP("chemTh", Sheet2!$A$2:$I$18, MATCH(Q648, Sheet2!$A$1:$I$1, 0), FALSE)</f>
        <v>1.17</v>
      </c>
      <c r="AO648" s="4">
        <f>VLOOKUP("chemPr", Sheet2!$A$2:$I$18, MATCH(R648, Sheet2!$A$1:$I$1, 0), FALSE)</f>
        <v>0.44</v>
      </c>
      <c r="AP648" s="4">
        <f>VLOOKUP("ppsTh", Sheet2!$A$2:$I$18, MATCH(S648, Sheet2!$A$1:$I$1, 0), FALSE)</f>
        <v>1.17</v>
      </c>
      <c r="AQ648" s="4">
        <f>VLOOKUP("ppsPr", Sheet2!$A$2:$I$18, MATCH(T648, Sheet2!$A$1:$I$1, 0), FALSE)</f>
        <v>0.44</v>
      </c>
      <c r="AR648" s="4">
        <f>VLOOKUP("wmpPr", Sheet2!$A$2:$I$18, MATCH(U648, Sheet2!$A$1:$I$1, 0), FALSE)</f>
        <v>1.33</v>
      </c>
      <c r="AS648" s="4">
        <f>VLOOKUP("pcTh", Sheet2!$A$2:$I$18, MATCH(V648, Sheet2!$A$1:$I$1, 0), FALSE)</f>
        <v>0.67</v>
      </c>
      <c r="AT648" s="4">
        <f>VLOOKUP("pcPr", Sheet2!$A$2:$I$18, MATCH(W648, Sheet2!$A$1:$I$1, 0), FALSE)</f>
        <v>0.44</v>
      </c>
    </row>
    <row r="649" spans="1:46" x14ac:dyDescent="0.2">
      <c r="A649" s="5"/>
      <c r="B649" s="5" t="s">
        <v>1942</v>
      </c>
      <c r="C649" s="5" t="s">
        <v>1943</v>
      </c>
      <c r="D649" s="5" t="s">
        <v>1944</v>
      </c>
      <c r="E649" s="5" t="s">
        <v>16</v>
      </c>
      <c r="F649" s="5"/>
      <c r="G649" s="5"/>
      <c r="H649" s="5"/>
      <c r="I649" s="5"/>
      <c r="J649" s="5"/>
      <c r="K649" s="5"/>
      <c r="L649" s="5"/>
      <c r="M649" s="5"/>
      <c r="N649" s="5"/>
      <c r="P649" s="6" t="s">
        <v>17</v>
      </c>
      <c r="Q649" s="6" t="s">
        <v>17</v>
      </c>
      <c r="R649" s="6" t="s">
        <v>18</v>
      </c>
      <c r="S649" s="6" t="s">
        <v>17</v>
      </c>
      <c r="T649" s="6" t="s">
        <v>18</v>
      </c>
      <c r="U649" s="6" t="s">
        <v>17</v>
      </c>
      <c r="V649" s="6" t="s">
        <v>26</v>
      </c>
      <c r="W649" s="6" t="s">
        <v>28</v>
      </c>
      <c r="X649" s="6" t="s">
        <v>1138</v>
      </c>
      <c r="Y649" s="4">
        <f t="shared" si="26"/>
        <v>0</v>
      </c>
      <c r="Z649" s="4">
        <f t="shared" si="27"/>
        <v>7.83</v>
      </c>
      <c r="AM649" s="4">
        <f>VLOOKUP("m2Th", Sheet2!$A$2:$I$18, MATCH(P649, Sheet2!$A$1:$I$1, 0), FALSE)</f>
        <v>1.78</v>
      </c>
      <c r="AN649" s="4">
        <f>VLOOKUP("chemTh", Sheet2!$A$2:$I$18, MATCH(Q649, Sheet2!$A$1:$I$1, 0), FALSE)</f>
        <v>1.33</v>
      </c>
      <c r="AO649" s="4">
        <f>VLOOKUP("chemPr", Sheet2!$A$2:$I$18, MATCH(R649, Sheet2!$A$1:$I$1, 0), FALSE)</f>
        <v>0.5</v>
      </c>
      <c r="AP649" s="4">
        <f>VLOOKUP("ppsTh", Sheet2!$A$2:$I$18, MATCH(S649, Sheet2!$A$1:$I$1, 0), FALSE)</f>
        <v>1.33</v>
      </c>
      <c r="AQ649" s="4">
        <f>VLOOKUP("ppsPr", Sheet2!$A$2:$I$18, MATCH(T649, Sheet2!$A$1:$I$1, 0), FALSE)</f>
        <v>0.5</v>
      </c>
      <c r="AR649" s="4">
        <f>VLOOKUP("wmpPr", Sheet2!$A$2:$I$18, MATCH(U649, Sheet2!$A$1:$I$1, 0), FALSE)</f>
        <v>1.33</v>
      </c>
      <c r="AS649" s="4">
        <f>VLOOKUP("pcTh", Sheet2!$A$2:$I$18, MATCH(V649, Sheet2!$A$1:$I$1, 0), FALSE)</f>
        <v>0.67</v>
      </c>
      <c r="AT649" s="4">
        <f>VLOOKUP("pcPr", Sheet2!$A$2:$I$18, MATCH(W649, Sheet2!$A$1:$I$1, 0), FALSE)</f>
        <v>0.39</v>
      </c>
    </row>
    <row r="650" spans="1:46" x14ac:dyDescent="0.2">
      <c r="A650" s="5"/>
      <c r="B650" s="5" t="s">
        <v>1945</v>
      </c>
      <c r="C650" s="5" t="s">
        <v>1946</v>
      </c>
      <c r="D650" s="5" t="s">
        <v>1947</v>
      </c>
      <c r="E650" s="5" t="s">
        <v>16</v>
      </c>
      <c r="F650" s="5"/>
      <c r="G650" s="5"/>
      <c r="H650" s="5"/>
      <c r="I650" s="5"/>
      <c r="J650" s="5"/>
      <c r="K650" s="5"/>
      <c r="L650" s="5"/>
      <c r="M650" s="5"/>
      <c r="N650" s="5"/>
      <c r="P650" s="9"/>
      <c r="Q650" s="6" t="s">
        <v>28</v>
      </c>
      <c r="R650" s="6" t="s">
        <v>18</v>
      </c>
      <c r="S650" s="6" t="s">
        <v>28</v>
      </c>
      <c r="T650" s="6" t="s">
        <v>18</v>
      </c>
      <c r="U650" s="6" t="s">
        <v>18</v>
      </c>
      <c r="V650" s="6" t="s">
        <v>45</v>
      </c>
      <c r="W650" s="6" t="s">
        <v>18</v>
      </c>
      <c r="X650" s="6" t="s">
        <v>1138</v>
      </c>
      <c r="Y650" s="4">
        <f t="shared" si="26"/>
        <v>0</v>
      </c>
      <c r="Z650" s="4" t="e">
        <f t="shared" si="27"/>
        <v>#N/A</v>
      </c>
      <c r="AM650" s="4" t="e">
        <f>VLOOKUP("m2Th", Sheet2!$A$2:$I$18, MATCH(P650, Sheet2!$A$1:$I$1, 0), FALSE)</f>
        <v>#N/A</v>
      </c>
      <c r="AN650" s="4">
        <f>VLOOKUP("chemTh", Sheet2!$A$2:$I$18, MATCH(Q650, Sheet2!$A$1:$I$1, 0), FALSE)</f>
        <v>1.17</v>
      </c>
      <c r="AO650" s="4">
        <f>VLOOKUP("chemPr", Sheet2!$A$2:$I$18, MATCH(R650, Sheet2!$A$1:$I$1, 0), FALSE)</f>
        <v>0.5</v>
      </c>
      <c r="AP650" s="4">
        <f>VLOOKUP("ppsTh", Sheet2!$A$2:$I$18, MATCH(S650, Sheet2!$A$1:$I$1, 0), FALSE)</f>
        <v>1.17</v>
      </c>
      <c r="AQ650" s="4">
        <f>VLOOKUP("ppsPr", Sheet2!$A$2:$I$18, MATCH(T650, Sheet2!$A$1:$I$1, 0), FALSE)</f>
        <v>0.5</v>
      </c>
      <c r="AR650" s="4">
        <f>VLOOKUP("wmpPr", Sheet2!$A$2:$I$18, MATCH(U650, Sheet2!$A$1:$I$1, 0), FALSE)</f>
        <v>1.5</v>
      </c>
      <c r="AS650" s="4">
        <f>VLOOKUP("pcTh", Sheet2!$A$2:$I$18, MATCH(V650, Sheet2!$A$1:$I$1, 0), FALSE)</f>
        <v>0.56000000000000005</v>
      </c>
      <c r="AT650" s="4">
        <f>VLOOKUP("pcPr", Sheet2!$A$2:$I$18, MATCH(W650, Sheet2!$A$1:$I$1, 0), FALSE)</f>
        <v>0.5</v>
      </c>
    </row>
    <row r="651" spans="1:46" x14ac:dyDescent="0.2">
      <c r="A651" s="5"/>
      <c r="B651" s="5" t="s">
        <v>1948</v>
      </c>
      <c r="C651" s="5" t="s">
        <v>1949</v>
      </c>
      <c r="D651" s="5" t="s">
        <v>1950</v>
      </c>
      <c r="E651" s="5" t="s">
        <v>16</v>
      </c>
      <c r="F651" s="5"/>
      <c r="G651" s="5"/>
      <c r="H651" s="5"/>
      <c r="I651" s="5"/>
      <c r="J651" s="5"/>
      <c r="K651" s="5"/>
      <c r="L651" s="5"/>
      <c r="M651" s="5"/>
      <c r="N651" s="5"/>
      <c r="P651" s="6" t="s">
        <v>17</v>
      </c>
      <c r="Q651" s="6" t="s">
        <v>45</v>
      </c>
      <c r="R651" s="6" t="s">
        <v>17</v>
      </c>
      <c r="S651" s="6" t="s">
        <v>17</v>
      </c>
      <c r="T651" s="6" t="s">
        <v>17</v>
      </c>
      <c r="U651" s="6" t="s">
        <v>19</v>
      </c>
      <c r="V651" s="6" t="s">
        <v>26</v>
      </c>
      <c r="W651" s="6" t="s">
        <v>28</v>
      </c>
      <c r="X651" s="6" t="s">
        <v>1138</v>
      </c>
      <c r="Y651" s="4">
        <f t="shared" si="26"/>
        <v>0</v>
      </c>
      <c r="Z651" s="4">
        <f t="shared" si="27"/>
        <v>7.54</v>
      </c>
      <c r="AM651" s="4">
        <f>VLOOKUP("m2Th", Sheet2!$A$2:$I$18, MATCH(P651, Sheet2!$A$1:$I$1, 0), FALSE)</f>
        <v>1.78</v>
      </c>
      <c r="AN651" s="4">
        <f>VLOOKUP("chemTh", Sheet2!$A$2:$I$18, MATCH(Q651, Sheet2!$A$1:$I$1, 0), FALSE)</f>
        <v>0.83</v>
      </c>
      <c r="AO651" s="4">
        <f>VLOOKUP("chemPr", Sheet2!$A$2:$I$18, MATCH(R651, Sheet2!$A$1:$I$1, 0), FALSE)</f>
        <v>0.44</v>
      </c>
      <c r="AP651" s="4">
        <f>VLOOKUP("ppsTh", Sheet2!$A$2:$I$18, MATCH(S651, Sheet2!$A$1:$I$1, 0), FALSE)</f>
        <v>1.33</v>
      </c>
      <c r="AQ651" s="4">
        <f>VLOOKUP("ppsPr", Sheet2!$A$2:$I$18, MATCH(T651, Sheet2!$A$1:$I$1, 0), FALSE)</f>
        <v>0.44</v>
      </c>
      <c r="AR651" s="4">
        <f>VLOOKUP("wmpPr", Sheet2!$A$2:$I$18, MATCH(U651, Sheet2!$A$1:$I$1, 0), FALSE)</f>
        <v>1.66</v>
      </c>
      <c r="AS651" s="4">
        <f>VLOOKUP("pcTh", Sheet2!$A$2:$I$18, MATCH(V651, Sheet2!$A$1:$I$1, 0), FALSE)</f>
        <v>0.67</v>
      </c>
      <c r="AT651" s="4">
        <f>VLOOKUP("pcPr", Sheet2!$A$2:$I$18, MATCH(W651, Sheet2!$A$1:$I$1, 0), FALSE)</f>
        <v>0.39</v>
      </c>
    </row>
    <row r="652" spans="1:46" x14ac:dyDescent="0.2">
      <c r="A652" s="5"/>
      <c r="B652" s="5" t="s">
        <v>1951</v>
      </c>
      <c r="C652" s="5" t="s">
        <v>1952</v>
      </c>
      <c r="D652" s="5" t="s">
        <v>1953</v>
      </c>
      <c r="E652" s="5" t="s">
        <v>16</v>
      </c>
      <c r="F652" s="5"/>
      <c r="G652" s="5"/>
      <c r="H652" s="5"/>
      <c r="I652" s="5"/>
      <c r="J652" s="5"/>
      <c r="K652" s="5"/>
      <c r="L652" s="5"/>
      <c r="M652" s="5"/>
      <c r="N652" s="5"/>
      <c r="P652" s="6" t="s">
        <v>45</v>
      </c>
      <c r="Q652" s="6" t="s">
        <v>29</v>
      </c>
      <c r="R652" s="6" t="s">
        <v>17</v>
      </c>
      <c r="S652" s="6" t="s">
        <v>45</v>
      </c>
      <c r="T652" s="6" t="s">
        <v>17</v>
      </c>
      <c r="U652" s="6" t="s">
        <v>17</v>
      </c>
      <c r="V652" s="6" t="s">
        <v>45</v>
      </c>
      <c r="W652" s="6" t="s">
        <v>17</v>
      </c>
      <c r="X652" s="6" t="s">
        <v>1138</v>
      </c>
      <c r="Y652" s="4">
        <f t="shared" si="26"/>
        <v>0</v>
      </c>
      <c r="Z652" s="4">
        <f t="shared" si="27"/>
        <v>5.8200000000000012</v>
      </c>
      <c r="AM652" s="4">
        <f>VLOOKUP("m2Th", Sheet2!$A$2:$I$18, MATCH(P652, Sheet2!$A$1:$I$1, 0), FALSE)</f>
        <v>1.1100000000000001</v>
      </c>
      <c r="AN652" s="4">
        <f>VLOOKUP("chemTh", Sheet2!$A$2:$I$18, MATCH(Q652, Sheet2!$A$1:$I$1, 0), FALSE)</f>
        <v>0.67</v>
      </c>
      <c r="AO652" s="4">
        <f>VLOOKUP("chemPr", Sheet2!$A$2:$I$18, MATCH(R652, Sheet2!$A$1:$I$1, 0), FALSE)</f>
        <v>0.44</v>
      </c>
      <c r="AP652" s="4">
        <f>VLOOKUP("ppsTh", Sheet2!$A$2:$I$18, MATCH(S652, Sheet2!$A$1:$I$1, 0), FALSE)</f>
        <v>0.83</v>
      </c>
      <c r="AQ652" s="4">
        <f>VLOOKUP("ppsPr", Sheet2!$A$2:$I$18, MATCH(T652, Sheet2!$A$1:$I$1, 0), FALSE)</f>
        <v>0.44</v>
      </c>
      <c r="AR652" s="4">
        <f>VLOOKUP("wmpPr", Sheet2!$A$2:$I$18, MATCH(U652, Sheet2!$A$1:$I$1, 0), FALSE)</f>
        <v>1.33</v>
      </c>
      <c r="AS652" s="4">
        <f>VLOOKUP("pcTh", Sheet2!$A$2:$I$18, MATCH(V652, Sheet2!$A$1:$I$1, 0), FALSE)</f>
        <v>0.56000000000000005</v>
      </c>
      <c r="AT652" s="4">
        <f>VLOOKUP("pcPr", Sheet2!$A$2:$I$18, MATCH(W652, Sheet2!$A$1:$I$1, 0), FALSE)</f>
        <v>0.44</v>
      </c>
    </row>
    <row r="653" spans="1:46" x14ac:dyDescent="0.2">
      <c r="A653" s="5"/>
      <c r="B653" s="5" t="s">
        <v>1954</v>
      </c>
      <c r="C653" s="5" t="s">
        <v>1955</v>
      </c>
      <c r="D653" s="5" t="s">
        <v>1956</v>
      </c>
      <c r="E653" s="5" t="s">
        <v>16</v>
      </c>
      <c r="F653" s="5"/>
      <c r="G653" s="5"/>
      <c r="H653" s="5"/>
      <c r="I653" s="5"/>
      <c r="J653" s="5"/>
      <c r="K653" s="5"/>
      <c r="L653" s="5"/>
      <c r="M653" s="5"/>
      <c r="N653" s="5"/>
      <c r="P653" s="6" t="s">
        <v>26</v>
      </c>
      <c r="Q653" s="6" t="s">
        <v>26</v>
      </c>
      <c r="R653" s="6" t="s">
        <v>17</v>
      </c>
      <c r="S653" s="6" t="s">
        <v>28</v>
      </c>
      <c r="T653" s="6" t="s">
        <v>18</v>
      </c>
      <c r="U653" s="6" t="s">
        <v>17</v>
      </c>
      <c r="V653" s="6" t="s">
        <v>28</v>
      </c>
      <c r="W653" s="6" t="s">
        <v>18</v>
      </c>
      <c r="X653" s="6" t="s">
        <v>1138</v>
      </c>
      <c r="Y653" s="4">
        <f t="shared" si="26"/>
        <v>0</v>
      </c>
      <c r="Z653" s="4">
        <f t="shared" si="27"/>
        <v>7.05</v>
      </c>
      <c r="AM653" s="4">
        <f>VLOOKUP("m2Th", Sheet2!$A$2:$I$18, MATCH(P653, Sheet2!$A$1:$I$1, 0), FALSE)</f>
        <v>1.33</v>
      </c>
      <c r="AN653" s="4">
        <f>VLOOKUP("chemTh", Sheet2!$A$2:$I$18, MATCH(Q653, Sheet2!$A$1:$I$1, 0), FALSE)</f>
        <v>1</v>
      </c>
      <c r="AO653" s="4">
        <f>VLOOKUP("chemPr", Sheet2!$A$2:$I$18, MATCH(R653, Sheet2!$A$1:$I$1, 0), FALSE)</f>
        <v>0.44</v>
      </c>
      <c r="AP653" s="4">
        <f>VLOOKUP("ppsTh", Sheet2!$A$2:$I$18, MATCH(S653, Sheet2!$A$1:$I$1, 0), FALSE)</f>
        <v>1.17</v>
      </c>
      <c r="AQ653" s="4">
        <f>VLOOKUP("ppsPr", Sheet2!$A$2:$I$18, MATCH(T653, Sheet2!$A$1:$I$1, 0), FALSE)</f>
        <v>0.5</v>
      </c>
      <c r="AR653" s="4">
        <f>VLOOKUP("wmpPr", Sheet2!$A$2:$I$18, MATCH(U653, Sheet2!$A$1:$I$1, 0), FALSE)</f>
        <v>1.33</v>
      </c>
      <c r="AS653" s="4">
        <f>VLOOKUP("pcTh", Sheet2!$A$2:$I$18, MATCH(V653, Sheet2!$A$1:$I$1, 0), FALSE)</f>
        <v>0.78</v>
      </c>
      <c r="AT653" s="4">
        <f>VLOOKUP("pcPr", Sheet2!$A$2:$I$18, MATCH(W653, Sheet2!$A$1:$I$1, 0), FALSE)</f>
        <v>0.5</v>
      </c>
    </row>
    <row r="654" spans="1:46" x14ac:dyDescent="0.2">
      <c r="A654" s="5"/>
      <c r="B654" s="5" t="s">
        <v>1957</v>
      </c>
      <c r="C654" s="5" t="s">
        <v>1958</v>
      </c>
      <c r="D654" s="5" t="s">
        <v>1959</v>
      </c>
      <c r="E654" s="5" t="s">
        <v>16</v>
      </c>
      <c r="F654" s="5"/>
      <c r="G654" s="5"/>
      <c r="H654" s="5"/>
      <c r="I654" s="5"/>
      <c r="J654" s="5"/>
      <c r="K654" s="5"/>
      <c r="L654" s="5"/>
      <c r="M654" s="5"/>
      <c r="N654" s="5"/>
      <c r="P654" s="6" t="s">
        <v>26</v>
      </c>
      <c r="Q654" s="6" t="s">
        <v>45</v>
      </c>
      <c r="R654" s="6" t="s">
        <v>28</v>
      </c>
      <c r="S654" s="6" t="s">
        <v>26</v>
      </c>
      <c r="T654" s="6" t="s">
        <v>17</v>
      </c>
      <c r="U654" s="6" t="s">
        <v>17</v>
      </c>
      <c r="V654" s="6" t="s">
        <v>26</v>
      </c>
      <c r="W654" s="6" t="s">
        <v>28</v>
      </c>
      <c r="X654" s="6" t="s">
        <v>1138</v>
      </c>
      <c r="Y654" s="4">
        <f t="shared" si="26"/>
        <v>0</v>
      </c>
      <c r="Z654" s="4">
        <f t="shared" si="27"/>
        <v>6.38</v>
      </c>
      <c r="AM654" s="4">
        <f>VLOOKUP("m2Th", Sheet2!$A$2:$I$18, MATCH(P654, Sheet2!$A$1:$I$1, 0), FALSE)</f>
        <v>1.33</v>
      </c>
      <c r="AN654" s="4">
        <f>VLOOKUP("chemTh", Sheet2!$A$2:$I$18, MATCH(Q654, Sheet2!$A$1:$I$1, 0), FALSE)</f>
        <v>0.83</v>
      </c>
      <c r="AO654" s="4">
        <f>VLOOKUP("chemPr", Sheet2!$A$2:$I$18, MATCH(R654, Sheet2!$A$1:$I$1, 0), FALSE)</f>
        <v>0.39</v>
      </c>
      <c r="AP654" s="4">
        <f>VLOOKUP("ppsTh", Sheet2!$A$2:$I$18, MATCH(S654, Sheet2!$A$1:$I$1, 0), FALSE)</f>
        <v>1</v>
      </c>
      <c r="AQ654" s="4">
        <f>VLOOKUP("ppsPr", Sheet2!$A$2:$I$18, MATCH(T654, Sheet2!$A$1:$I$1, 0), FALSE)</f>
        <v>0.44</v>
      </c>
      <c r="AR654" s="4">
        <f>VLOOKUP("wmpPr", Sheet2!$A$2:$I$18, MATCH(U654, Sheet2!$A$1:$I$1, 0), FALSE)</f>
        <v>1.33</v>
      </c>
      <c r="AS654" s="4">
        <f>VLOOKUP("pcTh", Sheet2!$A$2:$I$18, MATCH(V654, Sheet2!$A$1:$I$1, 0), FALSE)</f>
        <v>0.67</v>
      </c>
      <c r="AT654" s="4">
        <f>VLOOKUP("pcPr", Sheet2!$A$2:$I$18, MATCH(W654, Sheet2!$A$1:$I$1, 0), FALSE)</f>
        <v>0.39</v>
      </c>
    </row>
    <row r="655" spans="1:46" x14ac:dyDescent="0.2">
      <c r="A655" s="5"/>
      <c r="B655" s="5" t="s">
        <v>1960</v>
      </c>
      <c r="C655" s="5" t="s">
        <v>1961</v>
      </c>
      <c r="D655" s="5" t="s">
        <v>1962</v>
      </c>
      <c r="E655" s="5" t="s">
        <v>16</v>
      </c>
      <c r="F655" s="5"/>
      <c r="G655" s="5"/>
      <c r="H655" s="5"/>
      <c r="I655" s="5"/>
      <c r="J655" s="5"/>
      <c r="K655" s="5"/>
      <c r="L655" s="5"/>
      <c r="M655" s="5"/>
      <c r="N655" s="5"/>
      <c r="P655" s="6" t="s">
        <v>26</v>
      </c>
      <c r="Q655" s="6" t="s">
        <v>26</v>
      </c>
      <c r="R655" s="6" t="s">
        <v>17</v>
      </c>
      <c r="S655" s="6" t="s">
        <v>28</v>
      </c>
      <c r="T655" s="6" t="s">
        <v>18</v>
      </c>
      <c r="U655" s="6" t="s">
        <v>18</v>
      </c>
      <c r="V655" s="6" t="s">
        <v>45</v>
      </c>
      <c r="W655" s="6" t="s">
        <v>18</v>
      </c>
      <c r="X655" s="6" t="s">
        <v>1138</v>
      </c>
      <c r="Y655" s="4">
        <f t="shared" si="26"/>
        <v>0</v>
      </c>
      <c r="Z655" s="4">
        <f t="shared" si="27"/>
        <v>7</v>
      </c>
      <c r="AM655" s="4">
        <f>VLOOKUP("m2Th", Sheet2!$A$2:$I$18, MATCH(P655, Sheet2!$A$1:$I$1, 0), FALSE)</f>
        <v>1.33</v>
      </c>
      <c r="AN655" s="4">
        <f>VLOOKUP("chemTh", Sheet2!$A$2:$I$18, MATCH(Q655, Sheet2!$A$1:$I$1, 0), FALSE)</f>
        <v>1</v>
      </c>
      <c r="AO655" s="4">
        <f>VLOOKUP("chemPr", Sheet2!$A$2:$I$18, MATCH(R655, Sheet2!$A$1:$I$1, 0), FALSE)</f>
        <v>0.44</v>
      </c>
      <c r="AP655" s="4">
        <f>VLOOKUP("ppsTh", Sheet2!$A$2:$I$18, MATCH(S655, Sheet2!$A$1:$I$1, 0), FALSE)</f>
        <v>1.17</v>
      </c>
      <c r="AQ655" s="4">
        <f>VLOOKUP("ppsPr", Sheet2!$A$2:$I$18, MATCH(T655, Sheet2!$A$1:$I$1, 0), FALSE)</f>
        <v>0.5</v>
      </c>
      <c r="AR655" s="4">
        <f>VLOOKUP("wmpPr", Sheet2!$A$2:$I$18, MATCH(U655, Sheet2!$A$1:$I$1, 0), FALSE)</f>
        <v>1.5</v>
      </c>
      <c r="AS655" s="4">
        <f>VLOOKUP("pcTh", Sheet2!$A$2:$I$18, MATCH(V655, Sheet2!$A$1:$I$1, 0), FALSE)</f>
        <v>0.56000000000000005</v>
      </c>
      <c r="AT655" s="4">
        <f>VLOOKUP("pcPr", Sheet2!$A$2:$I$18, MATCH(W655, Sheet2!$A$1:$I$1, 0), FALSE)</f>
        <v>0.5</v>
      </c>
    </row>
    <row r="656" spans="1:46" x14ac:dyDescent="0.2">
      <c r="A656" s="5"/>
      <c r="B656" s="5" t="s">
        <v>1963</v>
      </c>
      <c r="C656" s="5" t="s">
        <v>1964</v>
      </c>
      <c r="D656" s="5" t="s">
        <v>1965</v>
      </c>
      <c r="E656" s="5" t="s">
        <v>16</v>
      </c>
      <c r="F656" s="5"/>
      <c r="G656" s="5"/>
      <c r="H656" s="5"/>
      <c r="I656" s="5"/>
      <c r="J656" s="5"/>
      <c r="K656" s="5"/>
      <c r="L656" s="5"/>
      <c r="M656" s="5"/>
      <c r="N656" s="5"/>
      <c r="P656" s="6" t="s">
        <v>45</v>
      </c>
      <c r="Q656" s="6" t="s">
        <v>26</v>
      </c>
      <c r="R656" s="6" t="s">
        <v>28</v>
      </c>
      <c r="S656" s="6" t="s">
        <v>28</v>
      </c>
      <c r="T656" s="6" t="s">
        <v>18</v>
      </c>
      <c r="U656" s="6" t="s">
        <v>17</v>
      </c>
      <c r="V656" s="6" t="s">
        <v>45</v>
      </c>
      <c r="W656" s="6" t="s">
        <v>18</v>
      </c>
      <c r="X656" s="6" t="s">
        <v>1138</v>
      </c>
      <c r="Y656" s="4">
        <f t="shared" si="26"/>
        <v>0</v>
      </c>
      <c r="Z656" s="4">
        <f t="shared" si="27"/>
        <v>6.5600000000000005</v>
      </c>
      <c r="AM656" s="4">
        <f>VLOOKUP("m2Th", Sheet2!$A$2:$I$18, MATCH(P656, Sheet2!$A$1:$I$1, 0), FALSE)</f>
        <v>1.1100000000000001</v>
      </c>
      <c r="AN656" s="4">
        <f>VLOOKUP("chemTh", Sheet2!$A$2:$I$18, MATCH(Q656, Sheet2!$A$1:$I$1, 0), FALSE)</f>
        <v>1</v>
      </c>
      <c r="AO656" s="4">
        <f>VLOOKUP("chemPr", Sheet2!$A$2:$I$18, MATCH(R656, Sheet2!$A$1:$I$1, 0), FALSE)</f>
        <v>0.39</v>
      </c>
      <c r="AP656" s="4">
        <f>VLOOKUP("ppsTh", Sheet2!$A$2:$I$18, MATCH(S656, Sheet2!$A$1:$I$1, 0), FALSE)</f>
        <v>1.17</v>
      </c>
      <c r="AQ656" s="4">
        <f>VLOOKUP("ppsPr", Sheet2!$A$2:$I$18, MATCH(T656, Sheet2!$A$1:$I$1, 0), FALSE)</f>
        <v>0.5</v>
      </c>
      <c r="AR656" s="4">
        <f>VLOOKUP("wmpPr", Sheet2!$A$2:$I$18, MATCH(U656, Sheet2!$A$1:$I$1, 0), FALSE)</f>
        <v>1.33</v>
      </c>
      <c r="AS656" s="4">
        <f>VLOOKUP("pcTh", Sheet2!$A$2:$I$18, MATCH(V656, Sheet2!$A$1:$I$1, 0), FALSE)</f>
        <v>0.56000000000000005</v>
      </c>
      <c r="AT656" s="4">
        <f>VLOOKUP("pcPr", Sheet2!$A$2:$I$18, MATCH(W656, Sheet2!$A$1:$I$1, 0), FALSE)</f>
        <v>0.5</v>
      </c>
    </row>
    <row r="657" spans="1:46" x14ac:dyDescent="0.2">
      <c r="A657" s="5"/>
      <c r="B657" s="5" t="s">
        <v>1966</v>
      </c>
      <c r="C657" s="5" t="s">
        <v>1967</v>
      </c>
      <c r="D657" s="5" t="s">
        <v>1968</v>
      </c>
      <c r="E657" s="5" t="s">
        <v>16</v>
      </c>
      <c r="F657" s="5"/>
      <c r="G657" s="5"/>
      <c r="H657" s="5"/>
      <c r="I657" s="5"/>
      <c r="J657" s="5"/>
      <c r="K657" s="5"/>
      <c r="L657" s="5"/>
      <c r="M657" s="5"/>
      <c r="N657" s="5"/>
      <c r="P657" s="6" t="s">
        <v>26</v>
      </c>
      <c r="Q657" s="6" t="s">
        <v>28</v>
      </c>
      <c r="R657" s="6" t="s">
        <v>28</v>
      </c>
      <c r="S657" s="6" t="s">
        <v>45</v>
      </c>
      <c r="T657" s="6" t="s">
        <v>28</v>
      </c>
      <c r="U657" s="6" t="s">
        <v>18</v>
      </c>
      <c r="V657" s="6" t="s">
        <v>29</v>
      </c>
      <c r="W657" s="6" t="s">
        <v>26</v>
      </c>
      <c r="X657" s="6" t="s">
        <v>1138</v>
      </c>
      <c r="Y657" s="4">
        <f t="shared" si="26"/>
        <v>0</v>
      </c>
      <c r="Z657" s="4">
        <f t="shared" si="27"/>
        <v>6.3800000000000008</v>
      </c>
      <c r="AM657" s="4">
        <f>VLOOKUP("m2Th", Sheet2!$A$2:$I$18, MATCH(P657, Sheet2!$A$1:$I$1, 0), FALSE)</f>
        <v>1.33</v>
      </c>
      <c r="AN657" s="4">
        <f>VLOOKUP("chemTh", Sheet2!$A$2:$I$18, MATCH(Q657, Sheet2!$A$1:$I$1, 0), FALSE)</f>
        <v>1.17</v>
      </c>
      <c r="AO657" s="4">
        <f>VLOOKUP("chemPr", Sheet2!$A$2:$I$18, MATCH(R657, Sheet2!$A$1:$I$1, 0), FALSE)</f>
        <v>0.39</v>
      </c>
      <c r="AP657" s="4">
        <f>VLOOKUP("ppsTh", Sheet2!$A$2:$I$18, MATCH(S657, Sheet2!$A$1:$I$1, 0), FALSE)</f>
        <v>0.83</v>
      </c>
      <c r="AQ657" s="4">
        <f>VLOOKUP("ppsPr", Sheet2!$A$2:$I$18, MATCH(T657, Sheet2!$A$1:$I$1, 0), FALSE)</f>
        <v>0.39</v>
      </c>
      <c r="AR657" s="4">
        <f>VLOOKUP("wmpPr", Sheet2!$A$2:$I$18, MATCH(U657, Sheet2!$A$1:$I$1, 0), FALSE)</f>
        <v>1.5</v>
      </c>
      <c r="AS657" s="4">
        <f>VLOOKUP("pcTh", Sheet2!$A$2:$I$18, MATCH(V657, Sheet2!$A$1:$I$1, 0), FALSE)</f>
        <v>0.44</v>
      </c>
      <c r="AT657" s="4">
        <f>VLOOKUP("pcPr", Sheet2!$A$2:$I$18, MATCH(W657, Sheet2!$A$1:$I$1, 0), FALSE)</f>
        <v>0.33</v>
      </c>
    </row>
    <row r="658" spans="1:46" x14ac:dyDescent="0.2">
      <c r="A658" s="5"/>
      <c r="B658" s="5" t="s">
        <v>1969</v>
      </c>
      <c r="C658" s="5" t="s">
        <v>1970</v>
      </c>
      <c r="D658" s="5" t="s">
        <v>1971</v>
      </c>
      <c r="E658" s="5" t="s">
        <v>16</v>
      </c>
      <c r="F658" s="5"/>
      <c r="G658" s="5"/>
      <c r="H658" s="5"/>
      <c r="I658" s="5"/>
      <c r="J658" s="5"/>
      <c r="K658" s="5"/>
      <c r="L658" s="5"/>
      <c r="M658" s="5"/>
      <c r="N658" s="5"/>
      <c r="P658" s="6" t="s">
        <v>17</v>
      </c>
      <c r="Q658" s="6" t="s">
        <v>26</v>
      </c>
      <c r="R658" s="6" t="s">
        <v>17</v>
      </c>
      <c r="S658" s="6" t="s">
        <v>18</v>
      </c>
      <c r="T658" s="6" t="s">
        <v>18</v>
      </c>
      <c r="U658" s="6" t="s">
        <v>28</v>
      </c>
      <c r="V658" s="6" t="s">
        <v>26</v>
      </c>
      <c r="W658" s="6" t="s">
        <v>19</v>
      </c>
      <c r="X658" s="6" t="s">
        <v>1138</v>
      </c>
      <c r="Y658" s="4">
        <f t="shared" si="26"/>
        <v>0</v>
      </c>
      <c r="Z658" s="4">
        <f t="shared" si="27"/>
        <v>7.61</v>
      </c>
      <c r="AM658" s="4">
        <f>VLOOKUP("m2Th", Sheet2!$A$2:$I$18, MATCH(P658, Sheet2!$A$1:$I$1, 0), FALSE)</f>
        <v>1.78</v>
      </c>
      <c r="AN658" s="4">
        <f>VLOOKUP("chemTh", Sheet2!$A$2:$I$18, MATCH(Q658, Sheet2!$A$1:$I$1, 0), FALSE)</f>
        <v>1</v>
      </c>
      <c r="AO658" s="4">
        <f>VLOOKUP("chemPr", Sheet2!$A$2:$I$18, MATCH(R658, Sheet2!$A$1:$I$1, 0), FALSE)</f>
        <v>0.44</v>
      </c>
      <c r="AP658" s="4">
        <f>VLOOKUP("ppsTh", Sheet2!$A$2:$I$18, MATCH(S658, Sheet2!$A$1:$I$1, 0), FALSE)</f>
        <v>1.5</v>
      </c>
      <c r="AQ658" s="4">
        <f>VLOOKUP("ppsPr", Sheet2!$A$2:$I$18, MATCH(T658, Sheet2!$A$1:$I$1, 0), FALSE)</f>
        <v>0.5</v>
      </c>
      <c r="AR658" s="4">
        <f>VLOOKUP("wmpPr", Sheet2!$A$2:$I$18, MATCH(U658, Sheet2!$A$1:$I$1, 0), FALSE)</f>
        <v>1.17</v>
      </c>
      <c r="AS658" s="4">
        <f>VLOOKUP("pcTh", Sheet2!$A$2:$I$18, MATCH(V658, Sheet2!$A$1:$I$1, 0), FALSE)</f>
        <v>0.67</v>
      </c>
      <c r="AT658" s="4">
        <f>VLOOKUP("pcPr", Sheet2!$A$2:$I$18, MATCH(W658, Sheet2!$A$1:$I$1, 0), FALSE)</f>
        <v>0.55000000000000004</v>
      </c>
    </row>
    <row r="659" spans="1:46" x14ac:dyDescent="0.2">
      <c r="A659" s="5"/>
      <c r="B659" s="5" t="s">
        <v>1972</v>
      </c>
      <c r="C659" s="5" t="s">
        <v>1973</v>
      </c>
      <c r="D659" s="5" t="s">
        <v>1974</v>
      </c>
      <c r="E659" s="5" t="s">
        <v>16</v>
      </c>
      <c r="F659" s="5"/>
      <c r="G659" s="5"/>
      <c r="H659" s="5"/>
      <c r="I659" s="5"/>
      <c r="J659" s="5"/>
      <c r="K659" s="5"/>
      <c r="L659" s="5"/>
      <c r="M659" s="5"/>
      <c r="N659" s="5"/>
      <c r="P659" s="6" t="s">
        <v>27</v>
      </c>
      <c r="Q659" s="6" t="s">
        <v>28</v>
      </c>
      <c r="R659" s="6" t="s">
        <v>17</v>
      </c>
      <c r="S659" s="6" t="s">
        <v>28</v>
      </c>
      <c r="T659" s="6" t="s">
        <v>17</v>
      </c>
      <c r="U659" s="6" t="s">
        <v>17</v>
      </c>
      <c r="V659" s="6" t="s">
        <v>45</v>
      </c>
      <c r="W659" s="6" t="s">
        <v>18</v>
      </c>
      <c r="X659" s="6" t="s">
        <v>1138</v>
      </c>
      <c r="Y659" s="4">
        <f t="shared" si="26"/>
        <v>0</v>
      </c>
      <c r="Z659" s="4">
        <f t="shared" si="27"/>
        <v>5.6099999999999994</v>
      </c>
      <c r="AM659" s="4">
        <f>VLOOKUP("m2Th", Sheet2!$A$2:$I$18, MATCH(P659, Sheet2!$A$1:$I$1, 0), FALSE)</f>
        <v>0</v>
      </c>
      <c r="AN659" s="4">
        <f>VLOOKUP("chemTh", Sheet2!$A$2:$I$18, MATCH(Q659, Sheet2!$A$1:$I$1, 0), FALSE)</f>
        <v>1.17</v>
      </c>
      <c r="AO659" s="4">
        <f>VLOOKUP("chemPr", Sheet2!$A$2:$I$18, MATCH(R659, Sheet2!$A$1:$I$1, 0), FALSE)</f>
        <v>0.44</v>
      </c>
      <c r="AP659" s="4">
        <f>VLOOKUP("ppsTh", Sheet2!$A$2:$I$18, MATCH(S659, Sheet2!$A$1:$I$1, 0), FALSE)</f>
        <v>1.17</v>
      </c>
      <c r="AQ659" s="4">
        <f>VLOOKUP("ppsPr", Sheet2!$A$2:$I$18, MATCH(T659, Sheet2!$A$1:$I$1, 0), FALSE)</f>
        <v>0.44</v>
      </c>
      <c r="AR659" s="4">
        <f>VLOOKUP("wmpPr", Sheet2!$A$2:$I$18, MATCH(U659, Sheet2!$A$1:$I$1, 0), FALSE)</f>
        <v>1.33</v>
      </c>
      <c r="AS659" s="4">
        <f>VLOOKUP("pcTh", Sheet2!$A$2:$I$18, MATCH(V659, Sheet2!$A$1:$I$1, 0), FALSE)</f>
        <v>0.56000000000000005</v>
      </c>
      <c r="AT659" s="4">
        <f>VLOOKUP("pcPr", Sheet2!$A$2:$I$18, MATCH(W659, Sheet2!$A$1:$I$1, 0), FALSE)</f>
        <v>0.5</v>
      </c>
    </row>
    <row r="660" spans="1:46" x14ac:dyDescent="0.2">
      <c r="A660" s="5"/>
      <c r="B660" s="5" t="s">
        <v>1975</v>
      </c>
      <c r="C660" s="5" t="s">
        <v>1976</v>
      </c>
      <c r="D660" s="5" t="s">
        <v>1977</v>
      </c>
      <c r="E660" s="5" t="s">
        <v>16</v>
      </c>
      <c r="F660" s="5"/>
      <c r="G660" s="5"/>
      <c r="H660" s="5"/>
      <c r="I660" s="5"/>
      <c r="J660" s="5"/>
      <c r="K660" s="5"/>
      <c r="L660" s="5"/>
      <c r="M660" s="5"/>
      <c r="N660" s="5"/>
      <c r="P660" s="6" t="s">
        <v>17</v>
      </c>
      <c r="Q660" s="6" t="s">
        <v>18</v>
      </c>
      <c r="R660" s="6" t="s">
        <v>17</v>
      </c>
      <c r="S660" s="6" t="s">
        <v>17</v>
      </c>
      <c r="T660" s="6" t="s">
        <v>18</v>
      </c>
      <c r="U660" s="6" t="s">
        <v>17</v>
      </c>
      <c r="V660" s="6" t="s">
        <v>17</v>
      </c>
      <c r="W660" s="6" t="s">
        <v>19</v>
      </c>
      <c r="X660" s="6" t="s">
        <v>1138</v>
      </c>
      <c r="Y660" s="4">
        <f t="shared" si="26"/>
        <v>0</v>
      </c>
      <c r="Z660" s="4">
        <f t="shared" si="27"/>
        <v>8.32</v>
      </c>
      <c r="AM660" s="4">
        <f>VLOOKUP("m2Th", Sheet2!$A$2:$I$18, MATCH(P660, Sheet2!$A$1:$I$1, 0), FALSE)</f>
        <v>1.78</v>
      </c>
      <c r="AN660" s="4">
        <f>VLOOKUP("chemTh", Sheet2!$A$2:$I$18, MATCH(Q660, Sheet2!$A$1:$I$1, 0), FALSE)</f>
        <v>1.5</v>
      </c>
      <c r="AO660" s="4">
        <f>VLOOKUP("chemPr", Sheet2!$A$2:$I$18, MATCH(R660, Sheet2!$A$1:$I$1, 0), FALSE)</f>
        <v>0.44</v>
      </c>
      <c r="AP660" s="4">
        <f>VLOOKUP("ppsTh", Sheet2!$A$2:$I$18, MATCH(S660, Sheet2!$A$1:$I$1, 0), FALSE)</f>
        <v>1.33</v>
      </c>
      <c r="AQ660" s="4">
        <f>VLOOKUP("ppsPr", Sheet2!$A$2:$I$18, MATCH(T660, Sheet2!$A$1:$I$1, 0), FALSE)</f>
        <v>0.5</v>
      </c>
      <c r="AR660" s="4">
        <f>VLOOKUP("wmpPr", Sheet2!$A$2:$I$18, MATCH(U660, Sheet2!$A$1:$I$1, 0), FALSE)</f>
        <v>1.33</v>
      </c>
      <c r="AS660" s="4">
        <f>VLOOKUP("pcTh", Sheet2!$A$2:$I$18, MATCH(V660, Sheet2!$A$1:$I$1, 0), FALSE)</f>
        <v>0.89</v>
      </c>
      <c r="AT660" s="4">
        <f>VLOOKUP("pcPr", Sheet2!$A$2:$I$18, MATCH(W660, Sheet2!$A$1:$I$1, 0), FALSE)</f>
        <v>0.55000000000000004</v>
      </c>
    </row>
    <row r="661" spans="1:46" x14ac:dyDescent="0.2">
      <c r="A661" s="5"/>
      <c r="B661" s="5" t="s">
        <v>1978</v>
      </c>
      <c r="C661" s="5" t="s">
        <v>1979</v>
      </c>
      <c r="D661" s="5" t="s">
        <v>1980</v>
      </c>
      <c r="E661" s="5" t="s">
        <v>16</v>
      </c>
      <c r="F661" s="5"/>
      <c r="G661" s="5"/>
      <c r="H661" s="5"/>
      <c r="I661" s="5"/>
      <c r="J661" s="5"/>
      <c r="K661" s="5"/>
      <c r="L661" s="5"/>
      <c r="M661" s="5"/>
      <c r="N661" s="5"/>
      <c r="P661" s="6" t="s">
        <v>27</v>
      </c>
      <c r="Q661" s="6" t="s">
        <v>29</v>
      </c>
      <c r="R661" s="6" t="s">
        <v>28</v>
      </c>
      <c r="S661" s="6" t="s">
        <v>45</v>
      </c>
      <c r="T661" s="6" t="s">
        <v>17</v>
      </c>
      <c r="U661" s="6" t="s">
        <v>17</v>
      </c>
      <c r="V661" s="6" t="s">
        <v>45</v>
      </c>
      <c r="W661" s="6" t="s">
        <v>26</v>
      </c>
      <c r="X661" s="6" t="s">
        <v>1138</v>
      </c>
      <c r="Y661" s="4">
        <f t="shared" si="26"/>
        <v>0</v>
      </c>
      <c r="Z661" s="4">
        <f t="shared" si="27"/>
        <v>4.5500000000000007</v>
      </c>
      <c r="AM661" s="4">
        <f>VLOOKUP("m2Th", Sheet2!$A$2:$I$18, MATCH(P661, Sheet2!$A$1:$I$1, 0), FALSE)</f>
        <v>0</v>
      </c>
      <c r="AN661" s="4">
        <f>VLOOKUP("chemTh", Sheet2!$A$2:$I$18, MATCH(Q661, Sheet2!$A$1:$I$1, 0), FALSE)</f>
        <v>0.67</v>
      </c>
      <c r="AO661" s="4">
        <f>VLOOKUP("chemPr", Sheet2!$A$2:$I$18, MATCH(R661, Sheet2!$A$1:$I$1, 0), FALSE)</f>
        <v>0.39</v>
      </c>
      <c r="AP661" s="4">
        <f>VLOOKUP("ppsTh", Sheet2!$A$2:$I$18, MATCH(S661, Sheet2!$A$1:$I$1, 0), FALSE)</f>
        <v>0.83</v>
      </c>
      <c r="AQ661" s="4">
        <f>VLOOKUP("ppsPr", Sheet2!$A$2:$I$18, MATCH(T661, Sheet2!$A$1:$I$1, 0), FALSE)</f>
        <v>0.44</v>
      </c>
      <c r="AR661" s="4">
        <f>VLOOKUP("wmpPr", Sheet2!$A$2:$I$18, MATCH(U661, Sheet2!$A$1:$I$1, 0), FALSE)</f>
        <v>1.33</v>
      </c>
      <c r="AS661" s="4">
        <f>VLOOKUP("pcTh", Sheet2!$A$2:$I$18, MATCH(V661, Sheet2!$A$1:$I$1, 0), FALSE)</f>
        <v>0.56000000000000005</v>
      </c>
      <c r="AT661" s="4">
        <f>VLOOKUP("pcPr", Sheet2!$A$2:$I$18, MATCH(W661, Sheet2!$A$1:$I$1, 0), FALSE)</f>
        <v>0.33</v>
      </c>
    </row>
    <row r="662" spans="1:46" x14ac:dyDescent="0.2">
      <c r="A662" s="5"/>
      <c r="B662" s="5" t="s">
        <v>1981</v>
      </c>
      <c r="C662" s="5" t="s">
        <v>1982</v>
      </c>
      <c r="D662" s="5" t="s">
        <v>1983</v>
      </c>
      <c r="E662" s="5" t="s">
        <v>16</v>
      </c>
      <c r="F662" s="5"/>
      <c r="G662" s="5"/>
      <c r="H662" s="5"/>
      <c r="I662" s="5"/>
      <c r="J662" s="5"/>
      <c r="K662" s="5"/>
      <c r="L662" s="5"/>
      <c r="M662" s="5"/>
      <c r="N662" s="5"/>
      <c r="P662" s="6" t="s">
        <v>45</v>
      </c>
      <c r="Q662" s="6" t="s">
        <v>26</v>
      </c>
      <c r="R662" s="6" t="s">
        <v>28</v>
      </c>
      <c r="S662" s="6" t="s">
        <v>26</v>
      </c>
      <c r="T662" s="6" t="s">
        <v>17</v>
      </c>
      <c r="U662" s="6" t="s">
        <v>19</v>
      </c>
      <c r="V662" s="6" t="s">
        <v>29</v>
      </c>
      <c r="W662" s="6" t="s">
        <v>17</v>
      </c>
      <c r="X662" s="6" t="s">
        <v>1138</v>
      </c>
      <c r="Y662" s="4">
        <f t="shared" si="26"/>
        <v>0</v>
      </c>
      <c r="Z662" s="4">
        <f t="shared" si="27"/>
        <v>6.4800000000000013</v>
      </c>
      <c r="AM662" s="4">
        <f>VLOOKUP("m2Th", Sheet2!$A$2:$I$18, MATCH(P662, Sheet2!$A$1:$I$1, 0), FALSE)</f>
        <v>1.1100000000000001</v>
      </c>
      <c r="AN662" s="4">
        <f>VLOOKUP("chemTh", Sheet2!$A$2:$I$18, MATCH(Q662, Sheet2!$A$1:$I$1, 0), FALSE)</f>
        <v>1</v>
      </c>
      <c r="AO662" s="4">
        <f>VLOOKUP("chemPr", Sheet2!$A$2:$I$18, MATCH(R662, Sheet2!$A$1:$I$1, 0), FALSE)</f>
        <v>0.39</v>
      </c>
      <c r="AP662" s="4">
        <f>VLOOKUP("ppsTh", Sheet2!$A$2:$I$18, MATCH(S662, Sheet2!$A$1:$I$1, 0), FALSE)</f>
        <v>1</v>
      </c>
      <c r="AQ662" s="4">
        <f>VLOOKUP("ppsPr", Sheet2!$A$2:$I$18, MATCH(T662, Sheet2!$A$1:$I$1, 0), FALSE)</f>
        <v>0.44</v>
      </c>
      <c r="AR662" s="4">
        <f>VLOOKUP("wmpPr", Sheet2!$A$2:$I$18, MATCH(U662, Sheet2!$A$1:$I$1, 0), FALSE)</f>
        <v>1.66</v>
      </c>
      <c r="AS662" s="4">
        <f>VLOOKUP("pcTh", Sheet2!$A$2:$I$18, MATCH(V662, Sheet2!$A$1:$I$1, 0), FALSE)</f>
        <v>0.44</v>
      </c>
      <c r="AT662" s="4">
        <f>VLOOKUP("pcPr", Sheet2!$A$2:$I$18, MATCH(W662, Sheet2!$A$1:$I$1, 0), FALSE)</f>
        <v>0.44</v>
      </c>
    </row>
    <row r="663" spans="1:46" x14ac:dyDescent="0.2">
      <c r="A663" s="5"/>
      <c r="B663" s="5" t="s">
        <v>1984</v>
      </c>
      <c r="C663" s="5" t="s">
        <v>1985</v>
      </c>
      <c r="D663" s="5" t="s">
        <v>1986</v>
      </c>
      <c r="E663" s="5" t="s">
        <v>16</v>
      </c>
      <c r="F663" s="5"/>
      <c r="G663" s="5"/>
      <c r="H663" s="5"/>
      <c r="I663" s="5"/>
      <c r="J663" s="5"/>
      <c r="K663" s="5"/>
      <c r="L663" s="5"/>
      <c r="M663" s="5"/>
      <c r="N663" s="5"/>
      <c r="P663" s="6" t="s">
        <v>26</v>
      </c>
      <c r="Q663" s="6" t="s">
        <v>26</v>
      </c>
      <c r="R663" s="6" t="s">
        <v>28</v>
      </c>
      <c r="S663" s="6" t="s">
        <v>17</v>
      </c>
      <c r="T663" s="6" t="s">
        <v>17</v>
      </c>
      <c r="U663" s="6" t="s">
        <v>17</v>
      </c>
      <c r="V663" s="6" t="s">
        <v>28</v>
      </c>
      <c r="W663" s="6" t="s">
        <v>18</v>
      </c>
      <c r="X663" s="6" t="s">
        <v>1138</v>
      </c>
      <c r="Y663" s="4">
        <f t="shared" si="26"/>
        <v>0</v>
      </c>
      <c r="Z663" s="4">
        <f t="shared" si="27"/>
        <v>7.1000000000000014</v>
      </c>
      <c r="AM663" s="4">
        <f>VLOOKUP("m2Th", Sheet2!$A$2:$I$18, MATCH(P663, Sheet2!$A$1:$I$1, 0), FALSE)</f>
        <v>1.33</v>
      </c>
      <c r="AN663" s="4">
        <f>VLOOKUP("chemTh", Sheet2!$A$2:$I$18, MATCH(Q663, Sheet2!$A$1:$I$1, 0), FALSE)</f>
        <v>1</v>
      </c>
      <c r="AO663" s="4">
        <f>VLOOKUP("chemPr", Sheet2!$A$2:$I$18, MATCH(R663, Sheet2!$A$1:$I$1, 0), FALSE)</f>
        <v>0.39</v>
      </c>
      <c r="AP663" s="4">
        <f>VLOOKUP("ppsTh", Sheet2!$A$2:$I$18, MATCH(S663, Sheet2!$A$1:$I$1, 0), FALSE)</f>
        <v>1.33</v>
      </c>
      <c r="AQ663" s="4">
        <f>VLOOKUP("ppsPr", Sheet2!$A$2:$I$18, MATCH(T663, Sheet2!$A$1:$I$1, 0), FALSE)</f>
        <v>0.44</v>
      </c>
      <c r="AR663" s="4">
        <f>VLOOKUP("wmpPr", Sheet2!$A$2:$I$18, MATCH(U663, Sheet2!$A$1:$I$1, 0), FALSE)</f>
        <v>1.33</v>
      </c>
      <c r="AS663" s="4">
        <f>VLOOKUP("pcTh", Sheet2!$A$2:$I$18, MATCH(V663, Sheet2!$A$1:$I$1, 0), FALSE)</f>
        <v>0.78</v>
      </c>
      <c r="AT663" s="4">
        <f>VLOOKUP("pcPr", Sheet2!$A$2:$I$18, MATCH(W663, Sheet2!$A$1:$I$1, 0), FALSE)</f>
        <v>0.5</v>
      </c>
    </row>
    <row r="664" spans="1:46" x14ac:dyDescent="0.2">
      <c r="A664" s="5"/>
      <c r="B664" s="5" t="s">
        <v>1987</v>
      </c>
      <c r="C664" s="5" t="s">
        <v>1988</v>
      </c>
      <c r="D664" s="5" t="s">
        <v>1989</v>
      </c>
      <c r="E664" s="5" t="s">
        <v>16</v>
      </c>
      <c r="F664" s="5"/>
      <c r="G664" s="5"/>
      <c r="H664" s="5"/>
      <c r="I664" s="5"/>
      <c r="J664" s="5"/>
      <c r="K664" s="5"/>
      <c r="L664" s="5"/>
      <c r="M664" s="5"/>
      <c r="N664" s="5"/>
      <c r="P664" s="6" t="s">
        <v>27</v>
      </c>
      <c r="Q664" s="6" t="s">
        <v>27</v>
      </c>
      <c r="R664" s="6" t="s">
        <v>28</v>
      </c>
      <c r="S664" s="6" t="s">
        <v>26</v>
      </c>
      <c r="T664" s="6" t="s">
        <v>28</v>
      </c>
      <c r="U664" s="6" t="s">
        <v>17</v>
      </c>
      <c r="V664" s="6" t="s">
        <v>29</v>
      </c>
      <c r="W664" s="6" t="s">
        <v>28</v>
      </c>
      <c r="X664" s="6" t="s">
        <v>1138</v>
      </c>
      <c r="Y664" s="4">
        <f t="shared" si="26"/>
        <v>0</v>
      </c>
      <c r="Z664" s="4">
        <f t="shared" si="27"/>
        <v>3.9400000000000004</v>
      </c>
      <c r="AM664" s="4">
        <f>VLOOKUP("m2Th", Sheet2!$A$2:$I$18, MATCH(P664, Sheet2!$A$1:$I$1, 0), FALSE)</f>
        <v>0</v>
      </c>
      <c r="AN664" s="4">
        <f>VLOOKUP("chemTh", Sheet2!$A$2:$I$18, MATCH(Q664, Sheet2!$A$1:$I$1, 0), FALSE)</f>
        <v>0</v>
      </c>
      <c r="AO664" s="4">
        <f>VLOOKUP("chemPr", Sheet2!$A$2:$I$18, MATCH(R664, Sheet2!$A$1:$I$1, 0), FALSE)</f>
        <v>0.39</v>
      </c>
      <c r="AP664" s="4">
        <f>VLOOKUP("ppsTh", Sheet2!$A$2:$I$18, MATCH(S664, Sheet2!$A$1:$I$1, 0), FALSE)</f>
        <v>1</v>
      </c>
      <c r="AQ664" s="4">
        <f>VLOOKUP("ppsPr", Sheet2!$A$2:$I$18, MATCH(T664, Sheet2!$A$1:$I$1, 0), FALSE)</f>
        <v>0.39</v>
      </c>
      <c r="AR664" s="4">
        <f>VLOOKUP("wmpPr", Sheet2!$A$2:$I$18, MATCH(U664, Sheet2!$A$1:$I$1, 0), FALSE)</f>
        <v>1.33</v>
      </c>
      <c r="AS664" s="4">
        <f>VLOOKUP("pcTh", Sheet2!$A$2:$I$18, MATCH(V664, Sheet2!$A$1:$I$1, 0), FALSE)</f>
        <v>0.44</v>
      </c>
      <c r="AT664" s="4">
        <f>VLOOKUP("pcPr", Sheet2!$A$2:$I$18, MATCH(W664, Sheet2!$A$1:$I$1, 0), FALSE)</f>
        <v>0.39</v>
      </c>
    </row>
    <row r="665" spans="1:46" x14ac:dyDescent="0.2">
      <c r="A665" s="5"/>
      <c r="B665" s="5" t="s">
        <v>1990</v>
      </c>
      <c r="C665" s="5" t="s">
        <v>1991</v>
      </c>
      <c r="D665" s="5" t="s">
        <v>1992</v>
      </c>
      <c r="E665" s="5" t="s">
        <v>16</v>
      </c>
      <c r="F665" s="5"/>
      <c r="G665" s="5"/>
      <c r="H665" s="5"/>
      <c r="I665" s="5"/>
      <c r="J665" s="5"/>
      <c r="K665" s="5"/>
      <c r="L665" s="5"/>
      <c r="M665" s="5"/>
      <c r="N665" s="5"/>
      <c r="P665" s="6" t="s">
        <v>27</v>
      </c>
      <c r="Q665" s="6" t="s">
        <v>27</v>
      </c>
      <c r="R665" s="6" t="s">
        <v>45</v>
      </c>
      <c r="S665" s="6" t="s">
        <v>45</v>
      </c>
      <c r="T665" s="6" t="s">
        <v>17</v>
      </c>
      <c r="U665" s="6" t="s">
        <v>28</v>
      </c>
      <c r="V665" s="6" t="s">
        <v>45</v>
      </c>
      <c r="W665" s="6" t="s">
        <v>17</v>
      </c>
      <c r="X665" s="6" t="s">
        <v>1138</v>
      </c>
      <c r="Y665" s="4">
        <f t="shared" si="26"/>
        <v>0</v>
      </c>
      <c r="Z665" s="4">
        <f t="shared" si="27"/>
        <v>3.7199999999999998</v>
      </c>
      <c r="AM665" s="4">
        <f>VLOOKUP("m2Th", Sheet2!$A$2:$I$18, MATCH(P665, Sheet2!$A$1:$I$1, 0), FALSE)</f>
        <v>0</v>
      </c>
      <c r="AN665" s="4">
        <f>VLOOKUP("chemTh", Sheet2!$A$2:$I$18, MATCH(Q665, Sheet2!$A$1:$I$1, 0), FALSE)</f>
        <v>0</v>
      </c>
      <c r="AO665" s="4">
        <f>VLOOKUP("chemPr", Sheet2!$A$2:$I$18, MATCH(R665, Sheet2!$A$1:$I$1, 0), FALSE)</f>
        <v>0.28000000000000003</v>
      </c>
      <c r="AP665" s="4">
        <f>VLOOKUP("ppsTh", Sheet2!$A$2:$I$18, MATCH(S665, Sheet2!$A$1:$I$1, 0), FALSE)</f>
        <v>0.83</v>
      </c>
      <c r="AQ665" s="4">
        <f>VLOOKUP("ppsPr", Sheet2!$A$2:$I$18, MATCH(T665, Sheet2!$A$1:$I$1, 0), FALSE)</f>
        <v>0.44</v>
      </c>
      <c r="AR665" s="4">
        <f>VLOOKUP("wmpPr", Sheet2!$A$2:$I$18, MATCH(U665, Sheet2!$A$1:$I$1, 0), FALSE)</f>
        <v>1.17</v>
      </c>
      <c r="AS665" s="4">
        <f>VLOOKUP("pcTh", Sheet2!$A$2:$I$18, MATCH(V665, Sheet2!$A$1:$I$1, 0), FALSE)</f>
        <v>0.56000000000000005</v>
      </c>
      <c r="AT665" s="4">
        <f>VLOOKUP("pcPr", Sheet2!$A$2:$I$18, MATCH(W665, Sheet2!$A$1:$I$1, 0), FALSE)</f>
        <v>0.44</v>
      </c>
    </row>
    <row r="666" spans="1:46" x14ac:dyDescent="0.2">
      <c r="A666" s="5"/>
      <c r="B666" s="5" t="s">
        <v>1993</v>
      </c>
      <c r="C666" s="5" t="s">
        <v>1994</v>
      </c>
      <c r="D666" s="5" t="s">
        <v>1995</v>
      </c>
      <c r="E666" s="5" t="s">
        <v>16</v>
      </c>
      <c r="F666" s="5"/>
      <c r="G666" s="5"/>
      <c r="H666" s="5"/>
      <c r="I666" s="5"/>
      <c r="J666" s="5"/>
      <c r="K666" s="5"/>
      <c r="L666" s="5"/>
      <c r="M666" s="5"/>
      <c r="N666" s="5"/>
      <c r="P666" s="6" t="s">
        <v>27</v>
      </c>
      <c r="Q666" s="6" t="s">
        <v>27</v>
      </c>
      <c r="R666" s="6" t="s">
        <v>17</v>
      </c>
      <c r="S666" s="6" t="s">
        <v>29</v>
      </c>
      <c r="T666" s="6" t="s">
        <v>17</v>
      </c>
      <c r="U666" s="6" t="s">
        <v>18</v>
      </c>
      <c r="V666" s="6" t="s">
        <v>45</v>
      </c>
      <c r="W666" s="6" t="s">
        <v>18</v>
      </c>
      <c r="X666" s="6" t="s">
        <v>1138</v>
      </c>
      <c r="Y666" s="4">
        <f t="shared" si="26"/>
        <v>0</v>
      </c>
      <c r="Z666" s="4">
        <f t="shared" si="27"/>
        <v>4.1099999999999994</v>
      </c>
      <c r="AM666" s="4">
        <f>VLOOKUP("m2Th", Sheet2!$A$2:$I$18, MATCH(P666, Sheet2!$A$1:$I$1, 0), FALSE)</f>
        <v>0</v>
      </c>
      <c r="AN666" s="4">
        <f>VLOOKUP("chemTh", Sheet2!$A$2:$I$18, MATCH(Q666, Sheet2!$A$1:$I$1, 0), FALSE)</f>
        <v>0</v>
      </c>
      <c r="AO666" s="4">
        <f>VLOOKUP("chemPr", Sheet2!$A$2:$I$18, MATCH(R666, Sheet2!$A$1:$I$1, 0), FALSE)</f>
        <v>0.44</v>
      </c>
      <c r="AP666" s="4">
        <f>VLOOKUP("ppsTh", Sheet2!$A$2:$I$18, MATCH(S666, Sheet2!$A$1:$I$1, 0), FALSE)</f>
        <v>0.67</v>
      </c>
      <c r="AQ666" s="4">
        <f>VLOOKUP("ppsPr", Sheet2!$A$2:$I$18, MATCH(T666, Sheet2!$A$1:$I$1, 0), FALSE)</f>
        <v>0.44</v>
      </c>
      <c r="AR666" s="4">
        <f>VLOOKUP("wmpPr", Sheet2!$A$2:$I$18, MATCH(U666, Sheet2!$A$1:$I$1, 0), FALSE)</f>
        <v>1.5</v>
      </c>
      <c r="AS666" s="4">
        <f>VLOOKUP("pcTh", Sheet2!$A$2:$I$18, MATCH(V666, Sheet2!$A$1:$I$1, 0), FALSE)</f>
        <v>0.56000000000000005</v>
      </c>
      <c r="AT666" s="4">
        <f>VLOOKUP("pcPr", Sheet2!$A$2:$I$18, MATCH(W666, Sheet2!$A$1:$I$1, 0), FALSE)</f>
        <v>0.5</v>
      </c>
    </row>
    <row r="667" spans="1:46" x14ac:dyDescent="0.2">
      <c r="A667" s="5"/>
      <c r="B667" s="5" t="s">
        <v>1996</v>
      </c>
      <c r="C667" s="5" t="s">
        <v>1997</v>
      </c>
      <c r="D667" s="5" t="s">
        <v>1998</v>
      </c>
      <c r="E667" s="5" t="s">
        <v>16</v>
      </c>
      <c r="F667" s="5"/>
      <c r="G667" s="5"/>
      <c r="H667" s="5"/>
      <c r="I667" s="5"/>
      <c r="J667" s="5"/>
      <c r="K667" s="5"/>
      <c r="L667" s="5"/>
      <c r="M667" s="5"/>
      <c r="N667" s="5"/>
      <c r="P667" s="6" t="s">
        <v>28</v>
      </c>
      <c r="Q667" s="6" t="s">
        <v>27</v>
      </c>
      <c r="R667" s="6" t="s">
        <v>17</v>
      </c>
      <c r="S667" s="6" t="s">
        <v>18</v>
      </c>
      <c r="T667" s="6" t="s">
        <v>18</v>
      </c>
      <c r="U667" s="6" t="s">
        <v>18</v>
      </c>
      <c r="V667" s="6" t="s">
        <v>28</v>
      </c>
      <c r="W667" s="6" t="s">
        <v>19</v>
      </c>
      <c r="X667" s="6" t="s">
        <v>1138</v>
      </c>
      <c r="Y667" s="4">
        <f t="shared" si="26"/>
        <v>0</v>
      </c>
      <c r="Z667" s="4">
        <f t="shared" si="27"/>
        <v>6.83</v>
      </c>
      <c r="AM667" s="4">
        <f>VLOOKUP("m2Th", Sheet2!$A$2:$I$18, MATCH(P667, Sheet2!$A$1:$I$1, 0), FALSE)</f>
        <v>1.56</v>
      </c>
      <c r="AN667" s="4">
        <f>VLOOKUP("chemTh", Sheet2!$A$2:$I$18, MATCH(Q667, Sheet2!$A$1:$I$1, 0), FALSE)</f>
        <v>0</v>
      </c>
      <c r="AO667" s="4">
        <f>VLOOKUP("chemPr", Sheet2!$A$2:$I$18, MATCH(R667, Sheet2!$A$1:$I$1, 0), FALSE)</f>
        <v>0.44</v>
      </c>
      <c r="AP667" s="4">
        <f>VLOOKUP("ppsTh", Sheet2!$A$2:$I$18, MATCH(S667, Sheet2!$A$1:$I$1, 0), FALSE)</f>
        <v>1.5</v>
      </c>
      <c r="AQ667" s="4">
        <f>VLOOKUP("ppsPr", Sheet2!$A$2:$I$18, MATCH(T667, Sheet2!$A$1:$I$1, 0), FALSE)</f>
        <v>0.5</v>
      </c>
      <c r="AR667" s="4">
        <f>VLOOKUP("wmpPr", Sheet2!$A$2:$I$18, MATCH(U667, Sheet2!$A$1:$I$1, 0), FALSE)</f>
        <v>1.5</v>
      </c>
      <c r="AS667" s="4">
        <f>VLOOKUP("pcTh", Sheet2!$A$2:$I$18, MATCH(V667, Sheet2!$A$1:$I$1, 0), FALSE)</f>
        <v>0.78</v>
      </c>
      <c r="AT667" s="4">
        <f>VLOOKUP("pcPr", Sheet2!$A$2:$I$18, MATCH(W667, Sheet2!$A$1:$I$1, 0), FALSE)</f>
        <v>0.55000000000000004</v>
      </c>
    </row>
    <row r="668" spans="1:46" x14ac:dyDescent="0.2">
      <c r="A668" s="5"/>
      <c r="B668" s="5" t="s">
        <v>1999</v>
      </c>
      <c r="C668" s="5" t="s">
        <v>2000</v>
      </c>
      <c r="D668" s="5" t="s">
        <v>2001</v>
      </c>
      <c r="E668" s="5" t="s">
        <v>16</v>
      </c>
      <c r="F668" s="5"/>
      <c r="G668" s="5"/>
      <c r="H668" s="5"/>
      <c r="I668" s="5"/>
      <c r="J668" s="5"/>
      <c r="K668" s="5"/>
      <c r="L668" s="5"/>
      <c r="M668" s="5"/>
      <c r="N668" s="5"/>
      <c r="P668" s="6" t="s">
        <v>17</v>
      </c>
      <c r="Q668" s="6" t="s">
        <v>28</v>
      </c>
      <c r="R668" s="6" t="s">
        <v>17</v>
      </c>
      <c r="S668" s="6" t="s">
        <v>28</v>
      </c>
      <c r="T668" s="6" t="s">
        <v>17</v>
      </c>
      <c r="U668" s="6" t="s">
        <v>17</v>
      </c>
      <c r="V668" s="6" t="s">
        <v>17</v>
      </c>
      <c r="W668" s="6" t="s">
        <v>18</v>
      </c>
      <c r="X668" s="6" t="s">
        <v>1138</v>
      </c>
      <c r="Y668" s="4">
        <f t="shared" si="26"/>
        <v>0</v>
      </c>
      <c r="Z668" s="4">
        <f t="shared" si="27"/>
        <v>7.7200000000000006</v>
      </c>
      <c r="AM668" s="4">
        <f>VLOOKUP("m2Th", Sheet2!$A$2:$I$18, MATCH(P668, Sheet2!$A$1:$I$1, 0), FALSE)</f>
        <v>1.78</v>
      </c>
      <c r="AN668" s="4">
        <f>VLOOKUP("chemTh", Sheet2!$A$2:$I$18, MATCH(Q668, Sheet2!$A$1:$I$1, 0), FALSE)</f>
        <v>1.17</v>
      </c>
      <c r="AO668" s="4">
        <f>VLOOKUP("chemPr", Sheet2!$A$2:$I$18, MATCH(R668, Sheet2!$A$1:$I$1, 0), FALSE)</f>
        <v>0.44</v>
      </c>
      <c r="AP668" s="4">
        <f>VLOOKUP("ppsTh", Sheet2!$A$2:$I$18, MATCH(S668, Sheet2!$A$1:$I$1, 0), FALSE)</f>
        <v>1.17</v>
      </c>
      <c r="AQ668" s="4">
        <f>VLOOKUP("ppsPr", Sheet2!$A$2:$I$18, MATCH(T668, Sheet2!$A$1:$I$1, 0), FALSE)</f>
        <v>0.44</v>
      </c>
      <c r="AR668" s="4">
        <f>VLOOKUP("wmpPr", Sheet2!$A$2:$I$18, MATCH(U668, Sheet2!$A$1:$I$1, 0), FALSE)</f>
        <v>1.33</v>
      </c>
      <c r="AS668" s="4">
        <f>VLOOKUP("pcTh", Sheet2!$A$2:$I$18, MATCH(V668, Sheet2!$A$1:$I$1, 0), FALSE)</f>
        <v>0.89</v>
      </c>
      <c r="AT668" s="4">
        <f>VLOOKUP("pcPr", Sheet2!$A$2:$I$18, MATCH(W668, Sheet2!$A$1:$I$1, 0), FALSE)</f>
        <v>0.5</v>
      </c>
    </row>
    <row r="669" spans="1:46" x14ac:dyDescent="0.2">
      <c r="A669" s="5"/>
      <c r="B669" s="5" t="s">
        <v>2002</v>
      </c>
      <c r="C669" s="5" t="s">
        <v>2003</v>
      </c>
      <c r="D669" s="5" t="s">
        <v>2004</v>
      </c>
      <c r="E669" s="5" t="s">
        <v>16</v>
      </c>
      <c r="F669" s="5"/>
      <c r="G669" s="5"/>
      <c r="H669" s="5"/>
      <c r="I669" s="5"/>
      <c r="J669" s="5"/>
      <c r="K669" s="5"/>
      <c r="L669" s="5"/>
      <c r="M669" s="5"/>
      <c r="N669" s="5"/>
      <c r="P669" s="6" t="s">
        <v>28</v>
      </c>
      <c r="Q669" s="6" t="s">
        <v>28</v>
      </c>
      <c r="R669" s="6" t="s">
        <v>26</v>
      </c>
      <c r="S669" s="6" t="s">
        <v>28</v>
      </c>
      <c r="T669" s="6" t="s">
        <v>17</v>
      </c>
      <c r="U669" s="6" t="s">
        <v>28</v>
      </c>
      <c r="V669" s="6" t="s">
        <v>17</v>
      </c>
      <c r="W669" s="6" t="s">
        <v>18</v>
      </c>
      <c r="X669" s="6" t="s">
        <v>1138</v>
      </c>
      <c r="Y669" s="4">
        <f t="shared" si="26"/>
        <v>0</v>
      </c>
      <c r="Z669" s="4">
        <f t="shared" si="27"/>
        <v>7.23</v>
      </c>
      <c r="AM669" s="4">
        <f>VLOOKUP("m2Th", Sheet2!$A$2:$I$18, MATCH(P669, Sheet2!$A$1:$I$1, 0), FALSE)</f>
        <v>1.56</v>
      </c>
      <c r="AN669" s="4">
        <f>VLOOKUP("chemTh", Sheet2!$A$2:$I$18, MATCH(Q669, Sheet2!$A$1:$I$1, 0), FALSE)</f>
        <v>1.17</v>
      </c>
      <c r="AO669" s="4">
        <f>VLOOKUP("chemPr", Sheet2!$A$2:$I$18, MATCH(R669, Sheet2!$A$1:$I$1, 0), FALSE)</f>
        <v>0.33</v>
      </c>
      <c r="AP669" s="4">
        <f>VLOOKUP("ppsTh", Sheet2!$A$2:$I$18, MATCH(S669, Sheet2!$A$1:$I$1, 0), FALSE)</f>
        <v>1.17</v>
      </c>
      <c r="AQ669" s="4">
        <f>VLOOKUP("ppsPr", Sheet2!$A$2:$I$18, MATCH(T669, Sheet2!$A$1:$I$1, 0), FALSE)</f>
        <v>0.44</v>
      </c>
      <c r="AR669" s="4">
        <f>VLOOKUP("wmpPr", Sheet2!$A$2:$I$18, MATCH(U669, Sheet2!$A$1:$I$1, 0), FALSE)</f>
        <v>1.17</v>
      </c>
      <c r="AS669" s="4">
        <f>VLOOKUP("pcTh", Sheet2!$A$2:$I$18, MATCH(V669, Sheet2!$A$1:$I$1, 0), FALSE)</f>
        <v>0.89</v>
      </c>
      <c r="AT669" s="4">
        <f>VLOOKUP("pcPr", Sheet2!$A$2:$I$18, MATCH(W669, Sheet2!$A$1:$I$1, 0), FALSE)</f>
        <v>0.5</v>
      </c>
    </row>
    <row r="670" spans="1:46" x14ac:dyDescent="0.2">
      <c r="A670" s="5"/>
      <c r="B670" s="5" t="s">
        <v>2059</v>
      </c>
      <c r="C670" s="5" t="s">
        <v>2005</v>
      </c>
      <c r="D670" s="5" t="s">
        <v>2006</v>
      </c>
      <c r="E670" s="5" t="s">
        <v>16</v>
      </c>
      <c r="F670" s="5"/>
      <c r="G670" s="5"/>
      <c r="H670" s="5"/>
      <c r="I670" s="5"/>
      <c r="J670" s="5"/>
      <c r="K670" s="5"/>
      <c r="L670" s="5"/>
      <c r="M670" s="5"/>
      <c r="N670" s="5"/>
      <c r="P670" s="6" t="s">
        <v>27</v>
      </c>
      <c r="Q670" s="6" t="s">
        <v>27</v>
      </c>
      <c r="R670" s="6" t="s">
        <v>29</v>
      </c>
      <c r="S670" s="6" t="s">
        <v>27</v>
      </c>
      <c r="T670" s="6" t="s">
        <v>28</v>
      </c>
      <c r="U670" s="6" t="s">
        <v>17</v>
      </c>
      <c r="V670" s="6" t="s">
        <v>29</v>
      </c>
      <c r="W670" s="6" t="s">
        <v>28</v>
      </c>
      <c r="X670" s="6" t="s">
        <v>1138</v>
      </c>
      <c r="Y670" s="4">
        <f t="shared" si="26"/>
        <v>0</v>
      </c>
      <c r="Z670" s="4">
        <f t="shared" si="27"/>
        <v>2.77</v>
      </c>
      <c r="AM670" s="4">
        <f>VLOOKUP("m2Th", Sheet2!$A$2:$I$18, MATCH(P670, Sheet2!$A$1:$I$1, 0), FALSE)</f>
        <v>0</v>
      </c>
      <c r="AN670" s="4">
        <f>VLOOKUP("chemTh", Sheet2!$A$2:$I$18, MATCH(Q670, Sheet2!$A$1:$I$1, 0), FALSE)</f>
        <v>0</v>
      </c>
      <c r="AO670" s="4">
        <f>VLOOKUP("chemPr", Sheet2!$A$2:$I$18, MATCH(R670, Sheet2!$A$1:$I$1, 0), FALSE)</f>
        <v>0.22</v>
      </c>
      <c r="AP670" s="4">
        <f>VLOOKUP("ppsTh", Sheet2!$A$2:$I$18, MATCH(S670, Sheet2!$A$1:$I$1, 0), FALSE)</f>
        <v>0</v>
      </c>
      <c r="AQ670" s="4">
        <f>VLOOKUP("ppsPr", Sheet2!$A$2:$I$18, MATCH(T670, Sheet2!$A$1:$I$1, 0), FALSE)</f>
        <v>0.39</v>
      </c>
      <c r="AR670" s="4">
        <f>VLOOKUP("wmpPr", Sheet2!$A$2:$I$18, MATCH(U670, Sheet2!$A$1:$I$1, 0), FALSE)</f>
        <v>1.33</v>
      </c>
      <c r="AS670" s="4">
        <f>VLOOKUP("pcTh", Sheet2!$A$2:$I$18, MATCH(V670, Sheet2!$A$1:$I$1, 0), FALSE)</f>
        <v>0.44</v>
      </c>
      <c r="AT670" s="4">
        <f>VLOOKUP("pcPr", Sheet2!$A$2:$I$18, MATCH(W670, Sheet2!$A$1:$I$1, 0), FALSE)</f>
        <v>0.39</v>
      </c>
    </row>
    <row r="671" spans="1:46" x14ac:dyDescent="0.2">
      <c r="A671" s="5"/>
      <c r="B671" s="5" t="s">
        <v>2084</v>
      </c>
      <c r="C671" s="5" t="s">
        <v>2007</v>
      </c>
      <c r="D671" s="5" t="s">
        <v>2008</v>
      </c>
      <c r="E671" s="5" t="s">
        <v>16</v>
      </c>
      <c r="F671" s="5"/>
      <c r="G671" s="5"/>
      <c r="H671" s="5"/>
      <c r="I671" s="5"/>
      <c r="J671" s="5"/>
      <c r="K671" s="5"/>
      <c r="L671" s="5"/>
      <c r="M671" s="5"/>
      <c r="N671" s="5"/>
      <c r="P671" s="6" t="s">
        <v>27</v>
      </c>
      <c r="Q671" s="6" t="s">
        <v>27</v>
      </c>
      <c r="R671" s="6" t="s">
        <v>27</v>
      </c>
      <c r="S671" s="6" t="s">
        <v>27</v>
      </c>
      <c r="T671" s="6" t="s">
        <v>17</v>
      </c>
      <c r="U671" s="6" t="s">
        <v>29</v>
      </c>
      <c r="V671" s="6" t="s">
        <v>27</v>
      </c>
      <c r="W671" s="6" t="s">
        <v>587</v>
      </c>
      <c r="X671" s="6" t="s">
        <v>1138</v>
      </c>
      <c r="Y671" s="4">
        <f t="shared" si="26"/>
        <v>0</v>
      </c>
      <c r="Z671" s="4" t="e">
        <f t="shared" si="27"/>
        <v>#N/A</v>
      </c>
      <c r="AM671" s="4">
        <f>VLOOKUP("m2Th", Sheet2!$A$2:$I$18, MATCH(P671, Sheet2!$A$1:$I$1, 0), FALSE)</f>
        <v>0</v>
      </c>
      <c r="AN671" s="4">
        <f>VLOOKUP("chemTh", Sheet2!$A$2:$I$18, MATCH(Q671, Sheet2!$A$1:$I$1, 0), FALSE)</f>
        <v>0</v>
      </c>
      <c r="AO671" s="4">
        <f>VLOOKUP("chemPr", Sheet2!$A$2:$I$18, MATCH(R671, Sheet2!$A$1:$I$1, 0), FALSE)</f>
        <v>0</v>
      </c>
      <c r="AP671" s="4">
        <f>VLOOKUP("ppsTh", Sheet2!$A$2:$I$18, MATCH(S671, Sheet2!$A$1:$I$1, 0), FALSE)</f>
        <v>0</v>
      </c>
      <c r="AQ671" s="4">
        <f>VLOOKUP("ppsPr", Sheet2!$A$2:$I$18, MATCH(T671, Sheet2!$A$1:$I$1, 0), FALSE)</f>
        <v>0.44</v>
      </c>
      <c r="AR671" s="4">
        <f>VLOOKUP("wmpPr", Sheet2!$A$2:$I$18, MATCH(U671, Sheet2!$A$1:$I$1, 0), FALSE)</f>
        <v>0.67</v>
      </c>
      <c r="AS671" s="4">
        <f>VLOOKUP("pcTh", Sheet2!$A$2:$I$18, MATCH(V671, Sheet2!$A$1:$I$1, 0), FALSE)</f>
        <v>0</v>
      </c>
      <c r="AT671" s="4" t="e">
        <f>VLOOKUP("pcPr", Sheet2!$A$2:$I$18, MATCH(W671, Sheet2!$A$1:$I$1, 0), FALSE)</f>
        <v>#N/A</v>
      </c>
    </row>
    <row r="672" spans="1:46" x14ac:dyDescent="0.2">
      <c r="A672" s="5"/>
      <c r="B672" s="5" t="s">
        <v>2009</v>
      </c>
      <c r="C672" s="5" t="s">
        <v>2010</v>
      </c>
      <c r="D672" s="5" t="s">
        <v>2011</v>
      </c>
      <c r="E672" s="5" t="s">
        <v>16</v>
      </c>
      <c r="F672" s="5"/>
      <c r="G672" s="5"/>
      <c r="H672" s="5"/>
      <c r="I672" s="5"/>
      <c r="J672" s="5"/>
      <c r="K672" s="5"/>
      <c r="L672" s="5"/>
      <c r="M672" s="5"/>
      <c r="N672" s="5"/>
      <c r="P672" s="6" t="s">
        <v>27</v>
      </c>
      <c r="Q672" s="6" t="s">
        <v>27</v>
      </c>
      <c r="R672" s="6" t="s">
        <v>28</v>
      </c>
      <c r="S672" s="6" t="s">
        <v>27</v>
      </c>
      <c r="T672" s="6" t="s">
        <v>17</v>
      </c>
      <c r="U672" s="6" t="s">
        <v>17</v>
      </c>
      <c r="V672" s="6" t="s">
        <v>27</v>
      </c>
      <c r="W672" s="6" t="s">
        <v>17</v>
      </c>
      <c r="X672" s="6" t="s">
        <v>1138</v>
      </c>
      <c r="Y672" s="4">
        <f t="shared" si="26"/>
        <v>0</v>
      </c>
      <c r="Z672" s="4">
        <f t="shared" si="27"/>
        <v>2.6</v>
      </c>
      <c r="AM672" s="4">
        <f>VLOOKUP("m2Th", Sheet2!$A$2:$I$18, MATCH(P672, Sheet2!$A$1:$I$1, 0), FALSE)</f>
        <v>0</v>
      </c>
      <c r="AN672" s="4">
        <f>VLOOKUP("chemTh", Sheet2!$A$2:$I$18, MATCH(Q672, Sheet2!$A$1:$I$1, 0), FALSE)</f>
        <v>0</v>
      </c>
      <c r="AO672" s="4">
        <f>VLOOKUP("chemPr", Sheet2!$A$2:$I$18, MATCH(R672, Sheet2!$A$1:$I$1, 0), FALSE)</f>
        <v>0.39</v>
      </c>
      <c r="AP672" s="4">
        <f>VLOOKUP("ppsTh", Sheet2!$A$2:$I$18, MATCH(S672, Sheet2!$A$1:$I$1, 0), FALSE)</f>
        <v>0</v>
      </c>
      <c r="AQ672" s="4">
        <f>VLOOKUP("ppsPr", Sheet2!$A$2:$I$18, MATCH(T672, Sheet2!$A$1:$I$1, 0), FALSE)</f>
        <v>0.44</v>
      </c>
      <c r="AR672" s="4">
        <f>VLOOKUP("wmpPr", Sheet2!$A$2:$I$18, MATCH(U672, Sheet2!$A$1:$I$1, 0), FALSE)</f>
        <v>1.33</v>
      </c>
      <c r="AS672" s="4">
        <f>VLOOKUP("pcTh", Sheet2!$A$2:$I$18, MATCH(V672, Sheet2!$A$1:$I$1, 0), FALSE)</f>
        <v>0</v>
      </c>
      <c r="AT672" s="4">
        <f>VLOOKUP("pcPr", Sheet2!$A$2:$I$18, MATCH(W672, Sheet2!$A$1:$I$1, 0), FALSE)</f>
        <v>0.44</v>
      </c>
    </row>
    <row r="673" spans="1:46" x14ac:dyDescent="0.2">
      <c r="A673" s="5"/>
      <c r="B673" s="5" t="s">
        <v>2012</v>
      </c>
      <c r="C673" s="5" t="s">
        <v>2013</v>
      </c>
      <c r="D673" s="5" t="s">
        <v>2014</v>
      </c>
      <c r="E673" s="5" t="s">
        <v>16</v>
      </c>
      <c r="F673" s="5"/>
      <c r="G673" s="5"/>
      <c r="H673" s="5"/>
      <c r="I673" s="5"/>
      <c r="J673" s="5"/>
      <c r="K673" s="5"/>
      <c r="L673" s="5"/>
      <c r="M673" s="5"/>
      <c r="N673" s="5"/>
      <c r="P673" s="6" t="s">
        <v>27</v>
      </c>
      <c r="Q673" s="6" t="s">
        <v>27</v>
      </c>
      <c r="R673" s="6" t="s">
        <v>17</v>
      </c>
      <c r="S673" s="6" t="s">
        <v>29</v>
      </c>
      <c r="T673" s="6" t="s">
        <v>17</v>
      </c>
      <c r="U673" s="6" t="s">
        <v>17</v>
      </c>
      <c r="V673" s="6" t="s">
        <v>27</v>
      </c>
      <c r="W673" s="6" t="s">
        <v>17</v>
      </c>
      <c r="X673" s="6" t="s">
        <v>1138</v>
      </c>
      <c r="Y673" s="4">
        <f t="shared" si="26"/>
        <v>0</v>
      </c>
      <c r="Z673" s="4">
        <f t="shared" si="27"/>
        <v>3.32</v>
      </c>
      <c r="AM673" s="4">
        <f>VLOOKUP("m2Th", Sheet2!$A$2:$I$18, MATCH(P673, Sheet2!$A$1:$I$1, 0), FALSE)</f>
        <v>0</v>
      </c>
      <c r="AN673" s="4">
        <f>VLOOKUP("chemTh", Sheet2!$A$2:$I$18, MATCH(Q673, Sheet2!$A$1:$I$1, 0), FALSE)</f>
        <v>0</v>
      </c>
      <c r="AO673" s="4">
        <f>VLOOKUP("chemPr", Sheet2!$A$2:$I$18, MATCH(R673, Sheet2!$A$1:$I$1, 0), FALSE)</f>
        <v>0.44</v>
      </c>
      <c r="AP673" s="4">
        <f>VLOOKUP("ppsTh", Sheet2!$A$2:$I$18, MATCH(S673, Sheet2!$A$1:$I$1, 0), FALSE)</f>
        <v>0.67</v>
      </c>
      <c r="AQ673" s="4">
        <f>VLOOKUP("ppsPr", Sheet2!$A$2:$I$18, MATCH(T673, Sheet2!$A$1:$I$1, 0), FALSE)</f>
        <v>0.44</v>
      </c>
      <c r="AR673" s="4">
        <f>VLOOKUP("wmpPr", Sheet2!$A$2:$I$18, MATCH(U673, Sheet2!$A$1:$I$1, 0), FALSE)</f>
        <v>1.33</v>
      </c>
      <c r="AS673" s="4">
        <f>VLOOKUP("pcTh", Sheet2!$A$2:$I$18, MATCH(V673, Sheet2!$A$1:$I$1, 0), FALSE)</f>
        <v>0</v>
      </c>
      <c r="AT673" s="4">
        <f>VLOOKUP("pcPr", Sheet2!$A$2:$I$18, MATCH(W673, Sheet2!$A$1:$I$1, 0), FALSE)</f>
        <v>0.44</v>
      </c>
    </row>
    <row r="674" spans="1:46" x14ac:dyDescent="0.2">
      <c r="A674" s="5"/>
      <c r="B674" s="5" t="s">
        <v>796</v>
      </c>
      <c r="C674" s="5" t="s">
        <v>2015</v>
      </c>
      <c r="D674" s="5" t="s">
        <v>807</v>
      </c>
      <c r="E674" s="5" t="s">
        <v>16</v>
      </c>
      <c r="F674" s="5"/>
      <c r="G674" s="5"/>
      <c r="H674" s="5"/>
      <c r="I674" s="5"/>
      <c r="J674" s="5"/>
      <c r="K674" s="5"/>
      <c r="L674" s="5"/>
      <c r="M674" s="5"/>
      <c r="N674" s="5"/>
      <c r="P674" s="6" t="s">
        <v>45</v>
      </c>
      <c r="Q674" s="6" t="s">
        <v>28</v>
      </c>
      <c r="R674" s="6" t="s">
        <v>17</v>
      </c>
      <c r="S674" s="6" t="s">
        <v>28</v>
      </c>
      <c r="T674" s="6" t="s">
        <v>28</v>
      </c>
      <c r="U674" s="6" t="s">
        <v>28</v>
      </c>
      <c r="V674" s="6" t="s">
        <v>45</v>
      </c>
      <c r="W674" s="6" t="s">
        <v>18</v>
      </c>
      <c r="X674" s="6" t="s">
        <v>1138</v>
      </c>
      <c r="Y674" s="4">
        <f t="shared" si="26"/>
        <v>0</v>
      </c>
      <c r="Z674" s="4">
        <f t="shared" si="27"/>
        <v>6.51</v>
      </c>
      <c r="AM674" s="4">
        <f>VLOOKUP("m2Th", Sheet2!$A$2:$I$18, MATCH(P674, Sheet2!$A$1:$I$1, 0), FALSE)</f>
        <v>1.1100000000000001</v>
      </c>
      <c r="AN674" s="4">
        <f>VLOOKUP("chemTh", Sheet2!$A$2:$I$18, MATCH(Q674, Sheet2!$A$1:$I$1, 0), FALSE)</f>
        <v>1.17</v>
      </c>
      <c r="AO674" s="4">
        <f>VLOOKUP("chemPr", Sheet2!$A$2:$I$18, MATCH(R674, Sheet2!$A$1:$I$1, 0), FALSE)</f>
        <v>0.44</v>
      </c>
      <c r="AP674" s="4">
        <f>VLOOKUP("ppsTh", Sheet2!$A$2:$I$18, MATCH(S674, Sheet2!$A$1:$I$1, 0), FALSE)</f>
        <v>1.17</v>
      </c>
      <c r="AQ674" s="4">
        <f>VLOOKUP("ppsPr", Sheet2!$A$2:$I$18, MATCH(T674, Sheet2!$A$1:$I$1, 0), FALSE)</f>
        <v>0.39</v>
      </c>
      <c r="AR674" s="4">
        <f>VLOOKUP("wmpPr", Sheet2!$A$2:$I$18, MATCH(U674, Sheet2!$A$1:$I$1, 0), FALSE)</f>
        <v>1.17</v>
      </c>
      <c r="AS674" s="4">
        <f>VLOOKUP("pcTh", Sheet2!$A$2:$I$18, MATCH(V674, Sheet2!$A$1:$I$1, 0), FALSE)</f>
        <v>0.56000000000000005</v>
      </c>
      <c r="AT674" s="4">
        <f>VLOOKUP("pcPr", Sheet2!$A$2:$I$18, MATCH(W674, Sheet2!$A$1:$I$1, 0), FALSE)</f>
        <v>0.5</v>
      </c>
    </row>
    <row r="675" spans="1:46" x14ac:dyDescent="0.2">
      <c r="A675" s="5"/>
      <c r="B675" s="5" t="s">
        <v>2016</v>
      </c>
      <c r="C675" s="5" t="s">
        <v>2017</v>
      </c>
      <c r="D675" s="5" t="s">
        <v>2018</v>
      </c>
      <c r="E675" s="5" t="s">
        <v>16</v>
      </c>
      <c r="F675" s="5"/>
      <c r="G675" s="5"/>
      <c r="H675" s="5"/>
      <c r="I675" s="5"/>
      <c r="J675" s="5"/>
      <c r="K675" s="5"/>
      <c r="L675" s="5"/>
      <c r="M675" s="5"/>
      <c r="N675" s="5"/>
      <c r="P675" s="6" t="s">
        <v>17</v>
      </c>
      <c r="Q675" s="6" t="s">
        <v>17</v>
      </c>
      <c r="R675" s="6" t="s">
        <v>18</v>
      </c>
      <c r="S675" s="6" t="s">
        <v>18</v>
      </c>
      <c r="T675" s="6" t="s">
        <v>19</v>
      </c>
      <c r="U675" s="6" t="s">
        <v>17</v>
      </c>
      <c r="V675" s="6" t="s">
        <v>28</v>
      </c>
      <c r="W675" s="6" t="s">
        <v>18</v>
      </c>
      <c r="X675" s="6" t="s">
        <v>1138</v>
      </c>
      <c r="Y675" s="4">
        <f t="shared" si="26"/>
        <v>0</v>
      </c>
      <c r="Z675" s="4">
        <f t="shared" si="27"/>
        <v>8.2800000000000011</v>
      </c>
      <c r="AM675" s="4">
        <f>VLOOKUP("m2Th", Sheet2!$A$2:$I$18, MATCH(P675, Sheet2!$A$1:$I$1, 0), FALSE)</f>
        <v>1.78</v>
      </c>
      <c r="AN675" s="4">
        <f>VLOOKUP("chemTh", Sheet2!$A$2:$I$18, MATCH(Q675, Sheet2!$A$1:$I$1, 0), FALSE)</f>
        <v>1.33</v>
      </c>
      <c r="AO675" s="4">
        <f>VLOOKUP("chemPr", Sheet2!$A$2:$I$18, MATCH(R675, Sheet2!$A$1:$I$1, 0), FALSE)</f>
        <v>0.5</v>
      </c>
      <c r="AP675" s="4">
        <f>VLOOKUP("ppsTh", Sheet2!$A$2:$I$18, MATCH(S675, Sheet2!$A$1:$I$1, 0), FALSE)</f>
        <v>1.5</v>
      </c>
      <c r="AQ675" s="4">
        <f>VLOOKUP("ppsPr", Sheet2!$A$2:$I$18, MATCH(T675, Sheet2!$A$1:$I$1, 0), FALSE)</f>
        <v>0.56000000000000005</v>
      </c>
      <c r="AR675" s="4">
        <f>VLOOKUP("wmpPr", Sheet2!$A$2:$I$18, MATCH(U675, Sheet2!$A$1:$I$1, 0), FALSE)</f>
        <v>1.33</v>
      </c>
      <c r="AS675" s="4">
        <f>VLOOKUP("pcTh", Sheet2!$A$2:$I$18, MATCH(V675, Sheet2!$A$1:$I$1, 0), FALSE)</f>
        <v>0.78</v>
      </c>
      <c r="AT675" s="4">
        <f>VLOOKUP("pcPr", Sheet2!$A$2:$I$18, MATCH(W675, Sheet2!$A$1:$I$1, 0), FALSE)</f>
        <v>0.5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9F3C-763E-48DF-B9C6-28DC993D578C}">
  <dimension ref="A1:AU675"/>
  <sheetViews>
    <sheetView topLeftCell="P1" zoomScale="77" zoomScaleNormal="55" workbookViewId="0">
      <selection activeCell="Y404" sqref="Y404"/>
    </sheetView>
  </sheetViews>
  <sheetFormatPr defaultRowHeight="10.199999999999999" x14ac:dyDescent="0.2"/>
  <cols>
    <col min="1" max="2" width="8.88671875" style="4"/>
    <col min="3" max="3" width="12.44140625" style="4" customWidth="1"/>
    <col min="4" max="4" width="23.88671875" style="4" customWidth="1"/>
    <col min="5" max="5" width="8.88671875" style="4"/>
    <col min="6" max="6" width="8.88671875" style="4" customWidth="1"/>
    <col min="7" max="8" width="9" style="4" customWidth="1"/>
    <col min="9" max="15" width="8.88671875" style="4" customWidth="1"/>
    <col min="16" max="28" width="8.88671875" style="4"/>
    <col min="29" max="29" width="9.21875" style="4" customWidth="1"/>
    <col min="30" max="46" width="8.88671875" style="4"/>
    <col min="47" max="47" width="8.88671875" style="14"/>
    <col min="48" max="16384" width="8.88671875" style="4"/>
  </cols>
  <sheetData>
    <row r="1" spans="1:47" x14ac:dyDescent="0.2">
      <c r="A1" s="11" t="s">
        <v>238</v>
      </c>
      <c r="B1" s="11" t="s">
        <v>239</v>
      </c>
      <c r="C1" s="11" t="s">
        <v>241</v>
      </c>
      <c r="D1" s="11" t="s">
        <v>240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3"/>
      <c r="P1" s="3" t="s">
        <v>738</v>
      </c>
      <c r="Q1" s="3" t="s">
        <v>730</v>
      </c>
      <c r="R1" s="3" t="s">
        <v>731</v>
      </c>
      <c r="S1" s="3" t="s">
        <v>732</v>
      </c>
      <c r="T1" s="3" t="s">
        <v>733</v>
      </c>
      <c r="U1" s="3" t="s">
        <v>734</v>
      </c>
      <c r="V1" s="3" t="s">
        <v>735</v>
      </c>
      <c r="W1" s="3" t="s">
        <v>736</v>
      </c>
      <c r="X1" s="3" t="s">
        <v>737</v>
      </c>
      <c r="Y1" s="3" t="s">
        <v>237</v>
      </c>
      <c r="Z1" s="3" t="s">
        <v>2103</v>
      </c>
      <c r="AA1" s="3" t="s">
        <v>2104</v>
      </c>
      <c r="AB1" s="3"/>
      <c r="AC1" s="3" t="s">
        <v>228</v>
      </c>
      <c r="AD1" s="3" t="s">
        <v>229</v>
      </c>
      <c r="AE1" s="3" t="s">
        <v>230</v>
      </c>
      <c r="AF1" s="3" t="s">
        <v>231</v>
      </c>
      <c r="AG1" s="3" t="s">
        <v>232</v>
      </c>
      <c r="AH1" s="3" t="s">
        <v>233</v>
      </c>
      <c r="AI1" s="3" t="s">
        <v>234</v>
      </c>
      <c r="AJ1" s="3" t="s">
        <v>235</v>
      </c>
      <c r="AK1" s="3" t="s">
        <v>236</v>
      </c>
      <c r="AL1" s="3"/>
      <c r="AM1" s="3" t="s">
        <v>2087</v>
      </c>
      <c r="AN1" s="3" t="s">
        <v>2088</v>
      </c>
      <c r="AO1" s="12" t="s">
        <v>2089</v>
      </c>
      <c r="AP1" s="3" t="s">
        <v>2090</v>
      </c>
      <c r="AQ1" s="3" t="s">
        <v>2091</v>
      </c>
      <c r="AR1" s="3" t="s">
        <v>2092</v>
      </c>
      <c r="AS1" s="3" t="s">
        <v>2093</v>
      </c>
      <c r="AT1" s="3" t="s">
        <v>2094</v>
      </c>
      <c r="AU1" s="14" t="s">
        <v>2095</v>
      </c>
    </row>
    <row r="2" spans="1:47" x14ac:dyDescent="0.2">
      <c r="A2" s="5">
        <v>13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19</v>
      </c>
      <c r="J2" s="5" t="s">
        <v>19</v>
      </c>
      <c r="K2" s="5" t="s">
        <v>17</v>
      </c>
      <c r="L2" s="5" t="s">
        <v>18</v>
      </c>
      <c r="M2" s="5" t="s">
        <v>18</v>
      </c>
      <c r="N2" s="5" t="s">
        <v>19</v>
      </c>
      <c r="O2" s="5"/>
      <c r="P2" s="13" t="s">
        <v>17</v>
      </c>
      <c r="Q2" s="13" t="s">
        <v>18</v>
      </c>
      <c r="R2" s="13" t="s">
        <v>19</v>
      </c>
      <c r="S2" s="13" t="s">
        <v>19</v>
      </c>
      <c r="T2" s="13" t="s">
        <v>19</v>
      </c>
      <c r="U2" s="13" t="s">
        <v>17</v>
      </c>
      <c r="V2" s="13" t="s">
        <v>18</v>
      </c>
      <c r="W2" s="13" t="s">
        <v>18</v>
      </c>
      <c r="X2" s="13" t="s">
        <v>19</v>
      </c>
      <c r="Y2" s="4">
        <f t="shared" ref="Y2:Y65" si="0">SUM(AC2:AK2)</f>
        <v>9.25</v>
      </c>
      <c r="Z2" s="4">
        <f>SUM(AC2:AK2)</f>
        <v>9.25</v>
      </c>
      <c r="AA2" s="4">
        <f>SUM(AM2:AT2)</f>
        <v>8.9</v>
      </c>
      <c r="AC2" s="4">
        <f>VLOOKUP(F1, Sheet2!$A$2:$I$10, MATCH(F2, Sheet2!$A$1:$I$1, 0), FALSE)</f>
        <v>1.2</v>
      </c>
      <c r="AD2" s="4">
        <f>VLOOKUP("phyPr", Sheet2!$A$2:$I$10, MATCH(G2, Sheet2!$A$1:$I$1, 0), FALSE)</f>
        <v>0.45</v>
      </c>
      <c r="AE2" s="4">
        <f>VLOOKUP("m1Th", Sheet2!$A$2:$I$10, MATCH(H2, Sheet2!$A$1:$I$1, 0), FALSE)</f>
        <v>2</v>
      </c>
      <c r="AF2" s="4">
        <f>VLOOKUP("beeTh", Sheet2!$A$2:$I$10, MATCH(I2, Sheet2!$A$1:$I$1, 0), FALSE)</f>
        <v>1.5</v>
      </c>
      <c r="AG2" s="4">
        <f>VLOOKUP("beePr", Sheet2!$A$2:$I$10, MATCH(J2, Sheet2!$A$1:$I$1, 0), FALSE)</f>
        <v>0.5</v>
      </c>
      <c r="AH2" s="4">
        <f>VLOOKUP("egTh", Sheet2!$A$2:$I$10, MATCH(K2, Sheet2!$A$1:$I$1, 0), FALSE)</f>
        <v>0.8</v>
      </c>
      <c r="AI2" s="4">
        <f>VLOOKUP("egPr", Sheet2!$A$2:$I$10, MATCH(L2, Sheet2!$A$1:$I$1, 0), FALSE)</f>
        <v>0.9</v>
      </c>
      <c r="AJ2" s="4">
        <f>VLOOKUP("emTh", Sheet2!$A$2:$I$10, MATCH(M2, Sheet2!$A$1:$I$1, 0), FALSE)</f>
        <v>0.9</v>
      </c>
      <c r="AK2" s="4">
        <f>VLOOKUP("eePr", Sheet2!$A$2:$I$10, MATCH(N2, Sheet2!$A$1:$I$1, 0), FALSE)</f>
        <v>1</v>
      </c>
      <c r="AM2" s="4">
        <f>VLOOKUP("m2Th", Sheet2!$A$2:$I$18, MATCH(P2, Sheet2!$A$1:$I$1, 0), FALSE)</f>
        <v>1.78</v>
      </c>
      <c r="AN2" s="4">
        <f>VLOOKUP("chemTh", Sheet2!$A$2:$I$18, MATCH(Q2, Sheet2!$A$1:$I$1, 0), FALSE)</f>
        <v>1.5</v>
      </c>
      <c r="AO2" s="4">
        <f>VLOOKUP("chemPr", Sheet2!$A$2:$I$18, MATCH(R2, Sheet2!$A$1:$I$1, 0), FALSE)</f>
        <v>0.56000000000000005</v>
      </c>
      <c r="AP2" s="4">
        <f>VLOOKUP("ppsTh", Sheet2!$A$2:$I$18, MATCH(S2, Sheet2!$A$1:$I$1, 0), FALSE)</f>
        <v>1.67</v>
      </c>
      <c r="AQ2" s="4">
        <f>VLOOKUP("ppsPr", Sheet2!$A$2:$I$18, MATCH(T2, Sheet2!$A$1:$I$1, 0), FALSE)</f>
        <v>0.56000000000000005</v>
      </c>
      <c r="AR2" s="4">
        <f>VLOOKUP("wmpPr", Sheet2!$A$2:$I$18, MATCH(U2, Sheet2!$A$1:$I$1, 0), FALSE)</f>
        <v>1.33</v>
      </c>
      <c r="AS2" s="4">
        <f>VLOOKUP("pcTh", Sheet2!$A$2:$I$18, MATCH(V2, Sheet2!$A$1:$I$1, 0), FALSE)</f>
        <v>1</v>
      </c>
      <c r="AT2" s="4">
        <f>VLOOKUP("pcPr", Sheet2!$A$2:$I$18, MATCH(W2, Sheet2!$A$1:$I$1, 0), FALSE)</f>
        <v>0.5</v>
      </c>
    </row>
    <row r="3" spans="1:47" x14ac:dyDescent="0.2">
      <c r="A3" s="5">
        <v>24</v>
      </c>
      <c r="B3" s="5" t="s">
        <v>20</v>
      </c>
      <c r="C3" s="5" t="s">
        <v>21</v>
      </c>
      <c r="D3" s="5" t="s">
        <v>22</v>
      </c>
      <c r="E3" s="5" t="s">
        <v>16</v>
      </c>
      <c r="F3" s="5" t="s">
        <v>19</v>
      </c>
      <c r="G3" s="5" t="s">
        <v>17</v>
      </c>
      <c r="H3" s="5" t="s">
        <v>17</v>
      </c>
      <c r="I3" s="5" t="s">
        <v>19</v>
      </c>
      <c r="J3" s="5" t="s">
        <v>19</v>
      </c>
      <c r="K3" s="5" t="s">
        <v>17</v>
      </c>
      <c r="L3" s="5" t="s">
        <v>18</v>
      </c>
      <c r="M3" s="5" t="s">
        <v>17</v>
      </c>
      <c r="N3" s="5" t="s">
        <v>19</v>
      </c>
      <c r="O3" s="5"/>
      <c r="P3" s="13" t="s">
        <v>19</v>
      </c>
      <c r="Q3" s="13" t="s">
        <v>17</v>
      </c>
      <c r="R3" s="13" t="s">
        <v>17</v>
      </c>
      <c r="S3" s="13" t="s">
        <v>19</v>
      </c>
      <c r="T3" s="13" t="s">
        <v>19</v>
      </c>
      <c r="U3" s="13" t="s">
        <v>17</v>
      </c>
      <c r="V3" s="13" t="s">
        <v>18</v>
      </c>
      <c r="W3" s="13" t="s">
        <v>17</v>
      </c>
      <c r="X3" s="13" t="s">
        <v>19</v>
      </c>
      <c r="Y3" s="4">
        <f t="shared" si="0"/>
        <v>9</v>
      </c>
      <c r="Z3" s="4">
        <f t="shared" ref="Z3:Z66" si="1">SUM(AC3:AK3)</f>
        <v>9</v>
      </c>
      <c r="AC3" s="4">
        <f>VLOOKUP(F1, Sheet2!$A$2:$I$10, MATCH(F3, Sheet2!$A$1:$I$1, 0), FALSE)</f>
        <v>1.5</v>
      </c>
      <c r="AD3" s="4">
        <f>VLOOKUP("phyPr", Sheet2!$A$2:$I$10, MATCH(G3, Sheet2!$A$1:$I$1, 0), FALSE)</f>
        <v>0.4</v>
      </c>
      <c r="AE3" s="4">
        <f>VLOOKUP("m1Th", Sheet2!$A$2:$I$10, MATCH(H3, Sheet2!$A$1:$I$1, 0), FALSE)</f>
        <v>1.6</v>
      </c>
      <c r="AF3" s="4">
        <f>VLOOKUP("beeTh", Sheet2!$A$2:$I$10, MATCH(I3, Sheet2!$A$1:$I$1, 0), FALSE)</f>
        <v>1.5</v>
      </c>
      <c r="AG3" s="4">
        <f>VLOOKUP("beePr", Sheet2!$A$2:$I$10, MATCH(J3, Sheet2!$A$1:$I$1, 0), FALSE)</f>
        <v>0.5</v>
      </c>
      <c r="AH3" s="4">
        <f>VLOOKUP("egTh", Sheet2!$A$2:$I$10, MATCH(K3, Sheet2!$A$1:$I$1, 0), FALSE)</f>
        <v>0.8</v>
      </c>
      <c r="AI3" s="4">
        <f>VLOOKUP("egPr", Sheet2!$A$2:$I$10, MATCH(L3, Sheet2!$A$1:$I$1, 0), FALSE)</f>
        <v>0.9</v>
      </c>
      <c r="AJ3" s="4">
        <f>VLOOKUP("emTh", Sheet2!$A$2:$I$10, MATCH(M3, Sheet2!$A$1:$I$1, 0), FALSE)</f>
        <v>0.8</v>
      </c>
      <c r="AK3" s="4">
        <f>VLOOKUP("eePr", Sheet2!$A$2:$I$10, MATCH(N3, Sheet2!$A$1:$I$1, 0), FALSE)</f>
        <v>1</v>
      </c>
      <c r="AM3" s="4">
        <f>VLOOKUP("m2Th", Sheet2!$A$2:$I$18, MATCH(P3, Sheet2!$A$1:$I$1, 0), FALSE)</f>
        <v>2.2200000000000002</v>
      </c>
      <c r="AN3" s="4">
        <f>VLOOKUP("chemTh", Sheet2!$A$2:$I$18, MATCH(Q3, Sheet2!$A$1:$I$1, 0), FALSE)</f>
        <v>1.33</v>
      </c>
      <c r="AO3" s="4">
        <f>VLOOKUP("chemPr", Sheet2!$A$2:$I$18, MATCH(R3, Sheet2!$A$1:$I$1, 0), FALSE)</f>
        <v>0.44</v>
      </c>
      <c r="AP3" s="4">
        <f>VLOOKUP("ppsTh", Sheet2!$A$2:$I$18, MATCH(S3, Sheet2!$A$1:$I$1, 0), FALSE)</f>
        <v>1.67</v>
      </c>
      <c r="AQ3" s="4">
        <f>VLOOKUP("ppsPr", Sheet2!$A$2:$I$18, MATCH(T3, Sheet2!$A$1:$I$1, 0), FALSE)</f>
        <v>0.56000000000000005</v>
      </c>
      <c r="AR3" s="4">
        <f>VLOOKUP("wmpPr", Sheet2!$A$2:$I$18, MATCH(U3, Sheet2!$A$1:$I$1, 0), FALSE)</f>
        <v>1.33</v>
      </c>
      <c r="AS3" s="4">
        <f>VLOOKUP("pcTh", Sheet2!$A$2:$I$18, MATCH(V3, Sheet2!$A$1:$I$1, 0), FALSE)</f>
        <v>1</v>
      </c>
      <c r="AT3" s="4">
        <f>VLOOKUP("pcPr", Sheet2!$A$2:$I$18, MATCH(W3, Sheet2!$A$1:$I$1, 0), FALSE)</f>
        <v>0.44</v>
      </c>
    </row>
    <row r="4" spans="1:47" x14ac:dyDescent="0.2">
      <c r="A4" s="5">
        <v>271</v>
      </c>
      <c r="B4" s="5" t="s">
        <v>23</v>
      </c>
      <c r="C4" s="5" t="s">
        <v>24</v>
      </c>
      <c r="D4" s="5" t="s">
        <v>25</v>
      </c>
      <c r="E4" s="5" t="s">
        <v>16</v>
      </c>
      <c r="F4" s="5" t="s">
        <v>26</v>
      </c>
      <c r="G4" s="5" t="s">
        <v>17</v>
      </c>
      <c r="H4" s="5" t="s">
        <v>27</v>
      </c>
      <c r="I4" s="5" t="s">
        <v>27</v>
      </c>
      <c r="J4" s="5" t="s">
        <v>17</v>
      </c>
      <c r="K4" s="5" t="s">
        <v>27</v>
      </c>
      <c r="L4" s="5" t="s">
        <v>28</v>
      </c>
      <c r="M4" s="5" t="s">
        <v>29</v>
      </c>
      <c r="N4" s="5" t="s">
        <v>28</v>
      </c>
      <c r="O4" s="6"/>
      <c r="P4" s="13" t="s">
        <v>26</v>
      </c>
      <c r="Q4" s="13" t="s">
        <v>17</v>
      </c>
      <c r="R4" s="13" t="s">
        <v>27</v>
      </c>
      <c r="S4" s="13" t="s">
        <v>27</v>
      </c>
      <c r="T4" s="13" t="s">
        <v>17</v>
      </c>
      <c r="U4" s="13" t="s">
        <v>27</v>
      </c>
      <c r="V4" s="13" t="s">
        <v>28</v>
      </c>
      <c r="W4" s="13" t="s">
        <v>29</v>
      </c>
      <c r="X4" s="13" t="s">
        <v>28</v>
      </c>
      <c r="Y4" s="4">
        <f t="shared" si="0"/>
        <v>3.5</v>
      </c>
      <c r="Z4" s="4">
        <f t="shared" si="1"/>
        <v>3.5</v>
      </c>
      <c r="AC4" s="4">
        <f>VLOOKUP("phyTh", Sheet2!$A$2:$I$10, MATCH(F4, Sheet2!$A$1:$I$1, 0), FALSE)</f>
        <v>0.9</v>
      </c>
      <c r="AD4" s="4">
        <f>VLOOKUP("phyPr", Sheet2!$A$2:$I$10, MATCH(G4, Sheet2!$A$1:$I$1, 0), FALSE)</f>
        <v>0.4</v>
      </c>
      <c r="AE4" s="4">
        <f>VLOOKUP("m1Th", Sheet2!$A$2:$I$10, MATCH(H4, Sheet2!$A$1:$I$1, 0), FALSE)</f>
        <v>0</v>
      </c>
      <c r="AF4" s="4">
        <f>VLOOKUP("beeTh", Sheet2!$A$2:$I$10, MATCH(I4, Sheet2!$A$1:$I$1, 0), FALSE)</f>
        <v>0</v>
      </c>
      <c r="AG4" s="4">
        <f>VLOOKUP("beePr", Sheet2!$A$2:$I$10, MATCH(J4, Sheet2!$A$1:$I$1, 0), FALSE)</f>
        <v>0.4</v>
      </c>
      <c r="AH4" s="4">
        <f>VLOOKUP("egTh", Sheet2!$A$2:$I$10, MATCH(K4, Sheet2!$A$1:$I$1, 0), FALSE)</f>
        <v>0</v>
      </c>
      <c r="AI4" s="4">
        <f>VLOOKUP("egPr", Sheet2!$A$2:$I$10, MATCH(L4, Sheet2!$A$1:$I$1, 0), FALSE)</f>
        <v>0.7</v>
      </c>
      <c r="AJ4" s="4">
        <f>VLOOKUP("emTh", Sheet2!$A$2:$I$10, MATCH(M4, Sheet2!$A$1:$I$1, 0), FALSE)</f>
        <v>0.4</v>
      </c>
      <c r="AK4" s="4">
        <f>VLOOKUP("eePr", Sheet2!$A$2:$I$10, MATCH(N4, Sheet2!$A$1:$I$1, 0), FALSE)</f>
        <v>0.7</v>
      </c>
      <c r="AM4" s="4">
        <f>VLOOKUP("m2Th", Sheet2!$A$2:$I$18, MATCH(P4, Sheet2!$A$1:$I$1, 0), FALSE)</f>
        <v>1.33</v>
      </c>
      <c r="AN4" s="4">
        <f>VLOOKUP("chemTh", Sheet2!$A$2:$I$18, MATCH(Q4, Sheet2!$A$1:$I$1, 0), FALSE)</f>
        <v>1.33</v>
      </c>
      <c r="AO4" s="4">
        <f>VLOOKUP("chemPr", Sheet2!$A$2:$I$18, MATCH(R4, Sheet2!$A$1:$I$1, 0), FALSE)</f>
        <v>0</v>
      </c>
      <c r="AP4" s="4">
        <f>VLOOKUP("ppsTh", Sheet2!$A$2:$I$18, MATCH(S4, Sheet2!$A$1:$I$1, 0), FALSE)</f>
        <v>0</v>
      </c>
      <c r="AQ4" s="4">
        <f>VLOOKUP("ppsPr", Sheet2!$A$2:$I$18, MATCH(T4, Sheet2!$A$1:$I$1, 0), FALSE)</f>
        <v>0.44</v>
      </c>
      <c r="AR4" s="4">
        <f>VLOOKUP("wmpPr", Sheet2!$A$2:$I$18, MATCH(U4, Sheet2!$A$1:$I$1, 0), FALSE)</f>
        <v>0</v>
      </c>
      <c r="AS4" s="4">
        <f>VLOOKUP("pcTh", Sheet2!$A$2:$I$18, MATCH(V4, Sheet2!$A$1:$I$1, 0), FALSE)</f>
        <v>0.78</v>
      </c>
      <c r="AT4" s="4">
        <f>VLOOKUP("pcPr", Sheet2!$A$2:$I$18, MATCH(W4, Sheet2!$A$1:$I$1, 0), FALSE)</f>
        <v>0.22</v>
      </c>
    </row>
    <row r="5" spans="1:47" x14ac:dyDescent="0.2">
      <c r="A5" s="5">
        <v>72</v>
      </c>
      <c r="B5" s="5" t="s">
        <v>30</v>
      </c>
      <c r="C5" s="5" t="s">
        <v>31</v>
      </c>
      <c r="D5" s="5" t="s">
        <v>32</v>
      </c>
      <c r="E5" s="5" t="s">
        <v>16</v>
      </c>
      <c r="F5" s="5" t="s">
        <v>17</v>
      </c>
      <c r="G5" s="5" t="s">
        <v>17</v>
      </c>
      <c r="H5" s="5" t="s">
        <v>19</v>
      </c>
      <c r="I5" s="5" t="s">
        <v>17</v>
      </c>
      <c r="J5" s="5" t="s">
        <v>17</v>
      </c>
      <c r="K5" s="5" t="s">
        <v>17</v>
      </c>
      <c r="L5" s="5" t="s">
        <v>18</v>
      </c>
      <c r="M5" s="5" t="s">
        <v>28</v>
      </c>
      <c r="N5" s="5" t="s">
        <v>28</v>
      </c>
      <c r="O5" s="6"/>
      <c r="P5" s="6"/>
      <c r="Q5" s="6"/>
      <c r="R5" s="6"/>
      <c r="S5" s="6"/>
      <c r="T5" s="6"/>
      <c r="U5" s="6"/>
      <c r="V5" s="6"/>
      <c r="W5" s="6" t="s">
        <v>18</v>
      </c>
      <c r="X5" s="6"/>
      <c r="Y5" s="4">
        <f t="shared" si="0"/>
        <v>8.3000000000000007</v>
      </c>
      <c r="Z5" s="4">
        <f t="shared" si="1"/>
        <v>8.3000000000000007</v>
      </c>
      <c r="AC5" s="4">
        <f>VLOOKUP("phyTh", Sheet2!$A$2:$I$10, MATCH(F5, Sheet2!$A$1:$I$1, 0), FALSE)</f>
        <v>1.2</v>
      </c>
      <c r="AD5" s="4">
        <f>VLOOKUP("phyPr", Sheet2!$A$2:$I$10, MATCH(G5, Sheet2!$A$1:$I$1, 0), FALSE)</f>
        <v>0.4</v>
      </c>
      <c r="AE5" s="4">
        <f>VLOOKUP("m1Th", Sheet2!$A$2:$I$10, MATCH(H5, Sheet2!$A$1:$I$1, 0), FALSE)</f>
        <v>2</v>
      </c>
      <c r="AF5" s="4">
        <f>VLOOKUP("beeTh", Sheet2!$A$2:$I$10, MATCH(I5, Sheet2!$A$1:$I$1, 0), FALSE)</f>
        <v>1.2</v>
      </c>
      <c r="AG5" s="4">
        <f>VLOOKUP("beePr", Sheet2!$A$2:$I$10, MATCH(J5, Sheet2!$A$1:$I$1, 0), FALSE)</f>
        <v>0.4</v>
      </c>
      <c r="AH5" s="4">
        <f>VLOOKUP("egTh", Sheet2!$A$2:$I$10, MATCH(K5, Sheet2!$A$1:$I$1, 0), FALSE)</f>
        <v>0.8</v>
      </c>
      <c r="AI5" s="4">
        <f>VLOOKUP("egPr", Sheet2!$A$2:$I$10, MATCH(L5, Sheet2!$A$1:$I$1, 0), FALSE)</f>
        <v>0.9</v>
      </c>
      <c r="AJ5" s="4">
        <f>VLOOKUP("emTh", Sheet2!$A$2:$I$10, MATCH(M5, Sheet2!$A$1:$I$1, 0), FALSE)</f>
        <v>0.7</v>
      </c>
      <c r="AK5" s="4">
        <f>VLOOKUP("eePr", Sheet2!$A$2:$I$10, MATCH(N5, Sheet2!$A$1:$I$1, 0), FALSE)</f>
        <v>0.7</v>
      </c>
      <c r="AM5" s="4" t="e">
        <f>VLOOKUP("m2Th", Sheet2!$A$2:$I$18, MATCH(P5, Sheet2!$A$1:$I$1, 0), FALSE)</f>
        <v>#N/A</v>
      </c>
      <c r="AN5" s="4" t="e">
        <f>VLOOKUP("chemTh", Sheet2!$A$2:$I$18, MATCH(Q5, Sheet2!$A$1:$I$1, 0), FALSE)</f>
        <v>#N/A</v>
      </c>
      <c r="AO5" s="4" t="e">
        <f>VLOOKUP("chemPr", Sheet2!$A$2:$I$18, MATCH(R5, Sheet2!$A$1:$I$1, 0), FALSE)</f>
        <v>#N/A</v>
      </c>
      <c r="AP5" s="4" t="e">
        <f>VLOOKUP("ppsTh", Sheet2!$A$2:$I$18, MATCH(S5, Sheet2!$A$1:$I$1, 0), FALSE)</f>
        <v>#N/A</v>
      </c>
      <c r="AQ5" s="4" t="e">
        <f>VLOOKUP("ppsPr", Sheet2!$A$2:$I$18, MATCH(T5, Sheet2!$A$1:$I$1, 0), FALSE)</f>
        <v>#N/A</v>
      </c>
      <c r="AR5" s="4" t="e">
        <f>VLOOKUP("wmpPr", Sheet2!$A$2:$I$18, MATCH(U5, Sheet2!$A$1:$I$1, 0), FALSE)</f>
        <v>#N/A</v>
      </c>
      <c r="AS5" s="4" t="e">
        <f>VLOOKUP("pcTh", Sheet2!$A$2:$I$18, MATCH(V5, Sheet2!$A$1:$I$1, 0), FALSE)</f>
        <v>#N/A</v>
      </c>
      <c r="AT5" s="4">
        <f>VLOOKUP("pcPr", Sheet2!$A$2:$I$18, MATCH(W5, Sheet2!$A$1:$I$1, 0), FALSE)</f>
        <v>0.5</v>
      </c>
    </row>
    <row r="6" spans="1:47" x14ac:dyDescent="0.2">
      <c r="A6" s="5">
        <v>101</v>
      </c>
      <c r="B6" s="5" t="s">
        <v>33</v>
      </c>
      <c r="C6" s="5" t="s">
        <v>34</v>
      </c>
      <c r="D6" s="5" t="s">
        <v>35</v>
      </c>
      <c r="E6" s="5" t="s">
        <v>16</v>
      </c>
      <c r="F6" s="5" t="s">
        <v>17</v>
      </c>
      <c r="G6" s="5" t="s">
        <v>18</v>
      </c>
      <c r="H6" s="5" t="s">
        <v>17</v>
      </c>
      <c r="I6" s="5" t="s">
        <v>17</v>
      </c>
      <c r="J6" s="5" t="s">
        <v>19</v>
      </c>
      <c r="K6" s="5" t="s">
        <v>28</v>
      </c>
      <c r="L6" s="5" t="s">
        <v>18</v>
      </c>
      <c r="M6" s="5" t="s">
        <v>29</v>
      </c>
      <c r="N6" s="5" t="s">
        <v>18</v>
      </c>
      <c r="O6" s="7"/>
      <c r="P6" s="7"/>
      <c r="Q6" s="7"/>
      <c r="R6" s="7"/>
      <c r="S6" s="7"/>
      <c r="T6" s="7"/>
      <c r="U6" s="7"/>
      <c r="V6" s="7"/>
      <c r="W6" s="7"/>
      <c r="X6" s="7"/>
      <c r="Y6" s="4">
        <f t="shared" si="0"/>
        <v>7.8500000000000014</v>
      </c>
      <c r="Z6" s="4">
        <f t="shared" si="1"/>
        <v>7.8500000000000014</v>
      </c>
      <c r="AC6" s="4">
        <f>VLOOKUP("phyTh", Sheet2!$A$2:$I$10, MATCH(F6, Sheet2!$A$1:$I$1, 0), FALSE)</f>
        <v>1.2</v>
      </c>
      <c r="AD6" s="4">
        <f>VLOOKUP("phyPr", Sheet2!$A$2:$I$10, MATCH(G6, Sheet2!$A$1:$I$1, 0), FALSE)</f>
        <v>0.45</v>
      </c>
      <c r="AE6" s="4">
        <f>VLOOKUP("m1Th", Sheet2!$A$2:$I$10, MATCH(H6, Sheet2!$A$1:$I$1, 0), FALSE)</f>
        <v>1.6</v>
      </c>
      <c r="AF6" s="4">
        <f>VLOOKUP("beeTh", Sheet2!$A$2:$I$10, MATCH(I6, Sheet2!$A$1:$I$1, 0), FALSE)</f>
        <v>1.2</v>
      </c>
      <c r="AG6" s="4">
        <f>VLOOKUP("beePr", Sheet2!$A$2:$I$10, MATCH(J6, Sheet2!$A$1:$I$1, 0), FALSE)</f>
        <v>0.5</v>
      </c>
      <c r="AH6" s="4">
        <f>VLOOKUP("egTh", Sheet2!$A$2:$I$10, MATCH(K6, Sheet2!$A$1:$I$1, 0), FALSE)</f>
        <v>0.7</v>
      </c>
      <c r="AI6" s="4">
        <f>VLOOKUP("egPr", Sheet2!$A$2:$I$10, MATCH(L6, Sheet2!$A$1:$I$1, 0), FALSE)</f>
        <v>0.9</v>
      </c>
      <c r="AJ6" s="4">
        <f>VLOOKUP("emTh", Sheet2!$A$2:$I$10, MATCH(M6, Sheet2!$A$1:$I$1, 0), FALSE)</f>
        <v>0.4</v>
      </c>
      <c r="AK6" s="4">
        <f>VLOOKUP("eePr", Sheet2!$A$2:$I$10, MATCH(N6, Sheet2!$A$1:$I$1, 0), FALSE)</f>
        <v>0.9</v>
      </c>
      <c r="AM6" s="4" t="e">
        <f>VLOOKUP("m2Th", Sheet2!$A$2:$I$18, MATCH(P6, Sheet2!$A$1:$I$1, 0), FALSE)</f>
        <v>#N/A</v>
      </c>
      <c r="AN6" s="4" t="e">
        <f>VLOOKUP("chemTh", Sheet2!$A$2:$I$18, MATCH(Q6, Sheet2!$A$1:$I$1, 0), FALSE)</f>
        <v>#N/A</v>
      </c>
      <c r="AO6" s="4" t="e">
        <f>VLOOKUP("chemPr", Sheet2!$A$2:$I$18, MATCH(R6, Sheet2!$A$1:$I$1, 0), FALSE)</f>
        <v>#N/A</v>
      </c>
      <c r="AP6" s="4" t="e">
        <f>VLOOKUP("ppsTh", Sheet2!$A$2:$I$18, MATCH(S6, Sheet2!$A$1:$I$1, 0), FALSE)</f>
        <v>#N/A</v>
      </c>
      <c r="AQ6" s="4" t="e">
        <f>VLOOKUP("ppsPr", Sheet2!$A$2:$I$18, MATCH(T6, Sheet2!$A$1:$I$1, 0), FALSE)</f>
        <v>#N/A</v>
      </c>
      <c r="AR6" s="4" t="e">
        <f>VLOOKUP("wmpPr", Sheet2!$A$2:$I$18, MATCH(U6, Sheet2!$A$1:$I$1, 0), FALSE)</f>
        <v>#N/A</v>
      </c>
      <c r="AS6" s="4" t="e">
        <f>VLOOKUP("pcTh", Sheet2!$A$2:$I$18, MATCH(V6, Sheet2!$A$1:$I$1, 0), FALSE)</f>
        <v>#N/A</v>
      </c>
      <c r="AT6" s="4" t="e">
        <f>VLOOKUP("pcPr", Sheet2!$A$2:$I$18, MATCH(W6, Sheet2!$A$1:$I$1, 0), FALSE)</f>
        <v>#N/A</v>
      </c>
    </row>
    <row r="7" spans="1:47" x14ac:dyDescent="0.2">
      <c r="A7" s="5">
        <v>10</v>
      </c>
      <c r="B7" s="5" t="s">
        <v>36</v>
      </c>
      <c r="C7" s="5" t="s">
        <v>37</v>
      </c>
      <c r="D7" s="5" t="s">
        <v>38</v>
      </c>
      <c r="E7" s="5" t="s">
        <v>16</v>
      </c>
      <c r="F7" s="5" t="s">
        <v>19</v>
      </c>
      <c r="G7" s="5" t="s">
        <v>18</v>
      </c>
      <c r="H7" s="5" t="s">
        <v>18</v>
      </c>
      <c r="I7" s="5" t="s">
        <v>19</v>
      </c>
      <c r="J7" s="5" t="s">
        <v>19</v>
      </c>
      <c r="K7" s="5" t="s">
        <v>18</v>
      </c>
      <c r="L7" s="5" t="s">
        <v>17</v>
      </c>
      <c r="M7" s="5" t="s">
        <v>18</v>
      </c>
      <c r="N7" s="5" t="s">
        <v>19</v>
      </c>
      <c r="O7" s="5"/>
      <c r="P7" s="5"/>
      <c r="Q7" s="5"/>
      <c r="R7" s="5"/>
      <c r="S7" s="5"/>
      <c r="T7" s="5"/>
      <c r="U7" s="5"/>
      <c r="V7" s="5"/>
      <c r="W7" s="5"/>
      <c r="X7" s="5"/>
      <c r="Y7" s="4">
        <f t="shared" si="0"/>
        <v>9.35</v>
      </c>
      <c r="Z7" s="4">
        <f t="shared" si="1"/>
        <v>9.35</v>
      </c>
      <c r="AC7" s="4">
        <f>VLOOKUP("phyTh", Sheet2!$A$2:$I$10, MATCH(F7, Sheet2!$A$1:$I$1, 0), FALSE)</f>
        <v>1.5</v>
      </c>
      <c r="AD7" s="4">
        <f>VLOOKUP("phyPr", Sheet2!$A$2:$I$10, MATCH(G7, Sheet2!$A$1:$I$1, 0), FALSE)</f>
        <v>0.45</v>
      </c>
      <c r="AE7" s="4">
        <f>VLOOKUP("m1Th", Sheet2!$A$2:$I$10, MATCH(H7, Sheet2!$A$1:$I$1, 0), FALSE)</f>
        <v>1.8</v>
      </c>
      <c r="AF7" s="4">
        <f>VLOOKUP("beeTh", Sheet2!$A$2:$I$10, MATCH(I7, Sheet2!$A$1:$I$1, 0), FALSE)</f>
        <v>1.5</v>
      </c>
      <c r="AG7" s="4">
        <f>VLOOKUP("beePr", Sheet2!$A$2:$I$10, MATCH(J7, Sheet2!$A$1:$I$1, 0), FALSE)</f>
        <v>0.5</v>
      </c>
      <c r="AH7" s="4">
        <f>VLOOKUP("egTh", Sheet2!$A$2:$I$10, MATCH(K7, Sheet2!$A$1:$I$1, 0), FALSE)</f>
        <v>0.9</v>
      </c>
      <c r="AI7" s="4">
        <f>VLOOKUP("egPr", Sheet2!$A$2:$I$10, MATCH(L7, Sheet2!$A$1:$I$1, 0), FALSE)</f>
        <v>0.8</v>
      </c>
      <c r="AJ7" s="4">
        <f>VLOOKUP("emTh", Sheet2!$A$2:$I$10, MATCH(M7, Sheet2!$A$1:$I$1, 0), FALSE)</f>
        <v>0.9</v>
      </c>
      <c r="AK7" s="4">
        <f>VLOOKUP("eePr", Sheet2!$A$2:$I$10, MATCH(N7, Sheet2!$A$1:$I$1, 0), FALSE)</f>
        <v>1</v>
      </c>
      <c r="AM7" s="4" t="e">
        <f>VLOOKUP("m2Th", Sheet2!$A$2:$I$18, MATCH(P7, Sheet2!$A$1:$I$1, 0), FALSE)</f>
        <v>#N/A</v>
      </c>
      <c r="AN7" s="4" t="e">
        <f>VLOOKUP("chemTh", Sheet2!$A$2:$I$18, MATCH(Q7, Sheet2!$A$1:$I$1, 0), FALSE)</f>
        <v>#N/A</v>
      </c>
      <c r="AO7" s="4" t="e">
        <f>VLOOKUP("chemPr", Sheet2!$A$2:$I$18, MATCH(R7, Sheet2!$A$1:$I$1, 0), FALSE)</f>
        <v>#N/A</v>
      </c>
      <c r="AP7" s="4" t="e">
        <f>VLOOKUP("ppsTh", Sheet2!$A$2:$I$18, MATCH(S7, Sheet2!$A$1:$I$1, 0), FALSE)</f>
        <v>#N/A</v>
      </c>
      <c r="AQ7" s="4" t="e">
        <f>VLOOKUP("ppsPr", Sheet2!$A$2:$I$18, MATCH(T7, Sheet2!$A$1:$I$1, 0), FALSE)</f>
        <v>#N/A</v>
      </c>
      <c r="AR7" s="4" t="e">
        <f>VLOOKUP("wmpPr", Sheet2!$A$2:$I$18, MATCH(U7, Sheet2!$A$1:$I$1, 0), FALSE)</f>
        <v>#N/A</v>
      </c>
      <c r="AS7" s="4" t="e">
        <f>VLOOKUP("pcTh", Sheet2!$A$2:$I$18, MATCH(V7, Sheet2!$A$1:$I$1, 0), FALSE)</f>
        <v>#N/A</v>
      </c>
      <c r="AT7" s="4" t="e">
        <f>VLOOKUP("pcPr", Sheet2!$A$2:$I$18, MATCH(W7, Sheet2!$A$1:$I$1, 0), FALSE)</f>
        <v>#N/A</v>
      </c>
    </row>
    <row r="8" spans="1:47" x14ac:dyDescent="0.2">
      <c r="A8" s="5">
        <v>37</v>
      </c>
      <c r="B8" s="5" t="s">
        <v>39</v>
      </c>
      <c r="C8" s="5" t="s">
        <v>40</v>
      </c>
      <c r="D8" s="5" t="s">
        <v>41</v>
      </c>
      <c r="E8" s="5" t="s">
        <v>16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19</v>
      </c>
      <c r="K8" s="5" t="s">
        <v>17</v>
      </c>
      <c r="L8" s="5" t="s">
        <v>17</v>
      </c>
      <c r="M8" s="5" t="s">
        <v>28</v>
      </c>
      <c r="N8" s="5" t="s">
        <v>18</v>
      </c>
      <c r="O8" s="6"/>
      <c r="P8" s="6"/>
      <c r="Q8" s="6"/>
      <c r="R8" s="6"/>
      <c r="S8" s="6"/>
      <c r="T8" s="6"/>
      <c r="U8" s="6"/>
      <c r="V8" s="6"/>
      <c r="W8" s="6"/>
      <c r="X8" s="6"/>
      <c r="Y8" s="4">
        <f t="shared" si="0"/>
        <v>8.85</v>
      </c>
      <c r="Z8" s="4">
        <f t="shared" si="1"/>
        <v>8.85</v>
      </c>
      <c r="AC8" s="4">
        <f>VLOOKUP("phyTh", Sheet2!$A$2:$I$10, MATCH(F8, Sheet2!$A$1:$I$1, 0), FALSE)</f>
        <v>1.5</v>
      </c>
      <c r="AD8" s="4">
        <f>VLOOKUP("phyPr", Sheet2!$A$2:$I$10, MATCH(G8, Sheet2!$A$1:$I$1, 0), FALSE)</f>
        <v>0.5</v>
      </c>
      <c r="AE8" s="4">
        <f>VLOOKUP("m1Th", Sheet2!$A$2:$I$10, MATCH(H8, Sheet2!$A$1:$I$1, 0), FALSE)</f>
        <v>1.8</v>
      </c>
      <c r="AF8" s="4">
        <f>VLOOKUP("beeTh", Sheet2!$A$2:$I$10, MATCH(I8, Sheet2!$A$1:$I$1, 0), FALSE)</f>
        <v>1.35</v>
      </c>
      <c r="AG8" s="4">
        <f>VLOOKUP("beePr", Sheet2!$A$2:$I$10, MATCH(J8, Sheet2!$A$1:$I$1, 0), FALSE)</f>
        <v>0.5</v>
      </c>
      <c r="AH8" s="4">
        <f>VLOOKUP("egTh", Sheet2!$A$2:$I$10, MATCH(K8, Sheet2!$A$1:$I$1, 0), FALSE)</f>
        <v>0.8</v>
      </c>
      <c r="AI8" s="4">
        <f>VLOOKUP("egPr", Sheet2!$A$2:$I$10, MATCH(L8, Sheet2!$A$1:$I$1, 0), FALSE)</f>
        <v>0.8</v>
      </c>
      <c r="AJ8" s="4">
        <f>VLOOKUP("emTh", Sheet2!$A$2:$I$10, MATCH(M8, Sheet2!$A$1:$I$1, 0), FALSE)</f>
        <v>0.7</v>
      </c>
      <c r="AK8" s="4">
        <f>VLOOKUP("eePr", Sheet2!$A$2:$I$10, MATCH(N8, Sheet2!$A$1:$I$1, 0), FALSE)</f>
        <v>0.9</v>
      </c>
      <c r="AM8" s="4" t="e">
        <f>VLOOKUP("m2Th", Sheet2!$A$2:$I$18, MATCH(P8, Sheet2!$A$1:$I$1, 0), FALSE)</f>
        <v>#N/A</v>
      </c>
      <c r="AN8" s="4" t="e">
        <f>VLOOKUP("chemTh", Sheet2!$A$2:$I$18, MATCH(Q8, Sheet2!$A$1:$I$1, 0), FALSE)</f>
        <v>#N/A</v>
      </c>
      <c r="AO8" s="4" t="e">
        <f>VLOOKUP("chemPr", Sheet2!$A$2:$I$18, MATCH(R8, Sheet2!$A$1:$I$1, 0), FALSE)</f>
        <v>#N/A</v>
      </c>
      <c r="AP8" s="4" t="e">
        <f>VLOOKUP("ppsTh", Sheet2!$A$2:$I$18, MATCH(S8, Sheet2!$A$1:$I$1, 0), FALSE)</f>
        <v>#N/A</v>
      </c>
      <c r="AQ8" s="4" t="e">
        <f>VLOOKUP("ppsPr", Sheet2!$A$2:$I$18, MATCH(T8, Sheet2!$A$1:$I$1, 0), FALSE)</f>
        <v>#N/A</v>
      </c>
      <c r="AR8" s="4" t="e">
        <f>VLOOKUP("wmpPr", Sheet2!$A$2:$I$18, MATCH(U8, Sheet2!$A$1:$I$1, 0), FALSE)</f>
        <v>#N/A</v>
      </c>
      <c r="AS8" s="4" t="e">
        <f>VLOOKUP("pcTh", Sheet2!$A$2:$I$18, MATCH(V8, Sheet2!$A$1:$I$1, 0), FALSE)</f>
        <v>#N/A</v>
      </c>
      <c r="AT8" s="4" t="e">
        <f>VLOOKUP("pcPr", Sheet2!$A$2:$I$18, MATCH(W8, Sheet2!$A$1:$I$1, 0), FALSE)</f>
        <v>#N/A</v>
      </c>
    </row>
    <row r="9" spans="1:47" x14ac:dyDescent="0.2">
      <c r="A9" s="5">
        <v>104</v>
      </c>
      <c r="B9" s="5" t="s">
        <v>42</v>
      </c>
      <c r="C9" s="5" t="s">
        <v>43</v>
      </c>
      <c r="D9" s="5" t="s">
        <v>44</v>
      </c>
      <c r="E9" s="5" t="s">
        <v>16</v>
      </c>
      <c r="F9" s="5" t="s">
        <v>19</v>
      </c>
      <c r="G9" s="5" t="s">
        <v>19</v>
      </c>
      <c r="H9" s="5" t="s">
        <v>17</v>
      </c>
      <c r="I9" s="5" t="s">
        <v>28</v>
      </c>
      <c r="J9" s="5" t="s">
        <v>18</v>
      </c>
      <c r="K9" s="5" t="s">
        <v>45</v>
      </c>
      <c r="L9" s="5" t="s">
        <v>28</v>
      </c>
      <c r="M9" s="5" t="s">
        <v>28</v>
      </c>
      <c r="N9" s="5" t="s">
        <v>17</v>
      </c>
      <c r="Y9" s="4">
        <f t="shared" si="0"/>
        <v>7.8000000000000007</v>
      </c>
      <c r="Z9" s="4">
        <f t="shared" si="1"/>
        <v>7.8000000000000007</v>
      </c>
      <c r="AC9" s="4">
        <f>VLOOKUP("phyTh", Sheet2!$A$2:$I$10, MATCH(F9, Sheet2!$A$1:$I$1, 0), FALSE)</f>
        <v>1.5</v>
      </c>
      <c r="AD9" s="4">
        <f>VLOOKUP("phyPr", Sheet2!$A$2:$I$10, MATCH(G9, Sheet2!$A$1:$I$1, 0), FALSE)</f>
        <v>0.5</v>
      </c>
      <c r="AE9" s="4">
        <f>VLOOKUP("m1Th", Sheet2!$A$2:$I$10, MATCH(H9, Sheet2!$A$1:$I$1, 0), FALSE)</f>
        <v>1.6</v>
      </c>
      <c r="AF9" s="4">
        <f>VLOOKUP("beeTh", Sheet2!$A$2:$I$10, MATCH(I9, Sheet2!$A$1:$I$1, 0), FALSE)</f>
        <v>1.05</v>
      </c>
      <c r="AG9" s="4">
        <f>VLOOKUP("beePr", Sheet2!$A$2:$I$10, MATCH(J9, Sheet2!$A$1:$I$1, 0), FALSE)</f>
        <v>0.45</v>
      </c>
      <c r="AH9" s="4">
        <f>VLOOKUP("egTh", Sheet2!$A$2:$I$10, MATCH(K9, Sheet2!$A$1:$I$1, 0), FALSE)</f>
        <v>0.5</v>
      </c>
      <c r="AI9" s="4">
        <f>VLOOKUP("egPr", Sheet2!$A$2:$I$10, MATCH(L9, Sheet2!$A$1:$I$1, 0), FALSE)</f>
        <v>0.7</v>
      </c>
      <c r="AJ9" s="4">
        <f>VLOOKUP("emTh", Sheet2!$A$2:$I$10, MATCH(M9, Sheet2!$A$1:$I$1, 0), FALSE)</f>
        <v>0.7</v>
      </c>
      <c r="AK9" s="4">
        <f>VLOOKUP("eePr", Sheet2!$A$2:$I$10, MATCH(N9, Sheet2!$A$1:$I$1, 0), FALSE)</f>
        <v>0.8</v>
      </c>
      <c r="AM9" s="4" t="e">
        <f>VLOOKUP("m2Th", Sheet2!$A$2:$I$18, MATCH(P9, Sheet2!$A$1:$I$1, 0), FALSE)</f>
        <v>#N/A</v>
      </c>
      <c r="AN9" s="4" t="e">
        <f>VLOOKUP("chemTh", Sheet2!$A$2:$I$18, MATCH(Q9, Sheet2!$A$1:$I$1, 0), FALSE)</f>
        <v>#N/A</v>
      </c>
      <c r="AO9" s="4" t="e">
        <f>VLOOKUP("chemPr", Sheet2!$A$2:$I$18, MATCH(R9, Sheet2!$A$1:$I$1, 0), FALSE)</f>
        <v>#N/A</v>
      </c>
      <c r="AP9" s="4" t="e">
        <f>VLOOKUP("ppsTh", Sheet2!$A$2:$I$18, MATCH(S9, Sheet2!$A$1:$I$1, 0), FALSE)</f>
        <v>#N/A</v>
      </c>
      <c r="AQ9" s="4" t="e">
        <f>VLOOKUP("ppsPr", Sheet2!$A$2:$I$18, MATCH(T9, Sheet2!$A$1:$I$1, 0), FALSE)</f>
        <v>#N/A</v>
      </c>
      <c r="AR9" s="4" t="e">
        <f>VLOOKUP("wmpPr", Sheet2!$A$2:$I$18, MATCH(U9, Sheet2!$A$1:$I$1, 0), FALSE)</f>
        <v>#N/A</v>
      </c>
      <c r="AS9" s="4" t="e">
        <f>VLOOKUP("pcTh", Sheet2!$A$2:$I$18, MATCH(V9, Sheet2!$A$1:$I$1, 0), FALSE)</f>
        <v>#N/A</v>
      </c>
      <c r="AT9" s="4" t="e">
        <f>VLOOKUP("pcPr", Sheet2!$A$2:$I$18, MATCH(W9, Sheet2!$A$1:$I$1, 0), FALSE)</f>
        <v>#N/A</v>
      </c>
    </row>
    <row r="10" spans="1:47" x14ac:dyDescent="0.2">
      <c r="A10" s="5">
        <v>8</v>
      </c>
      <c r="B10" s="5" t="s">
        <v>46</v>
      </c>
      <c r="C10" s="5" t="s">
        <v>47</v>
      </c>
      <c r="D10" s="5" t="s">
        <v>48</v>
      </c>
      <c r="E10" s="5" t="s">
        <v>16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18</v>
      </c>
      <c r="M10" s="5" t="s">
        <v>28</v>
      </c>
      <c r="N10" s="5" t="s">
        <v>17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4">
        <f t="shared" si="0"/>
        <v>9.4</v>
      </c>
      <c r="Z10" s="4">
        <f t="shared" si="1"/>
        <v>9.4</v>
      </c>
      <c r="AC10" s="4">
        <f>VLOOKUP("phyTh", Sheet2!$A$2:$I$10, MATCH(F10, Sheet2!$A$1:$I$1, 0), FALSE)</f>
        <v>1.5</v>
      </c>
      <c r="AD10" s="4">
        <f>VLOOKUP("phyPr", Sheet2!$A$2:$I$10, MATCH(G10, Sheet2!$A$1:$I$1, 0), FALSE)</f>
        <v>0.5</v>
      </c>
      <c r="AE10" s="4">
        <f>VLOOKUP("m1Th", Sheet2!$A$2:$I$10, MATCH(H10, Sheet2!$A$1:$I$1, 0), FALSE)</f>
        <v>2</v>
      </c>
      <c r="AF10" s="4">
        <f>VLOOKUP("beeTh", Sheet2!$A$2:$I$10, MATCH(I10, Sheet2!$A$1:$I$1, 0), FALSE)</f>
        <v>1.5</v>
      </c>
      <c r="AG10" s="4">
        <f>VLOOKUP("beePr", Sheet2!$A$2:$I$10, MATCH(J10, Sheet2!$A$1:$I$1, 0), FALSE)</f>
        <v>0.5</v>
      </c>
      <c r="AH10" s="4">
        <f>VLOOKUP("egTh", Sheet2!$A$2:$I$10, MATCH(K10, Sheet2!$A$1:$I$1, 0), FALSE)</f>
        <v>1</v>
      </c>
      <c r="AI10" s="4">
        <f>VLOOKUP("egPr", Sheet2!$A$2:$I$10, MATCH(L10, Sheet2!$A$1:$I$1, 0), FALSE)</f>
        <v>0.9</v>
      </c>
      <c r="AJ10" s="4">
        <f>VLOOKUP("emTh", Sheet2!$A$2:$I$10, MATCH(M10, Sheet2!$A$1:$I$1, 0), FALSE)</f>
        <v>0.7</v>
      </c>
      <c r="AK10" s="4">
        <f>VLOOKUP("eePr", Sheet2!$A$2:$I$10, MATCH(N10, Sheet2!$A$1:$I$1, 0), FALSE)</f>
        <v>0.8</v>
      </c>
      <c r="AM10" s="4" t="e">
        <f>VLOOKUP("m2Th", Sheet2!$A$2:$I$18, MATCH(P10, Sheet2!$A$1:$I$1, 0), FALSE)</f>
        <v>#N/A</v>
      </c>
      <c r="AN10" s="4" t="e">
        <f>VLOOKUP("chemTh", Sheet2!$A$2:$I$18, MATCH(Q10, Sheet2!$A$1:$I$1, 0), FALSE)</f>
        <v>#N/A</v>
      </c>
      <c r="AO10" s="4" t="e">
        <f>VLOOKUP("chemPr", Sheet2!$A$2:$I$18, MATCH(R10, Sheet2!$A$1:$I$1, 0), FALSE)</f>
        <v>#N/A</v>
      </c>
      <c r="AP10" s="4" t="e">
        <f>VLOOKUP("ppsTh", Sheet2!$A$2:$I$18, MATCH(S10, Sheet2!$A$1:$I$1, 0), FALSE)</f>
        <v>#N/A</v>
      </c>
      <c r="AQ10" s="4" t="e">
        <f>VLOOKUP("ppsPr", Sheet2!$A$2:$I$18, MATCH(T10, Sheet2!$A$1:$I$1, 0), FALSE)</f>
        <v>#N/A</v>
      </c>
      <c r="AR10" s="4" t="e">
        <f>VLOOKUP("wmpPr", Sheet2!$A$2:$I$18, MATCH(U10, Sheet2!$A$1:$I$1, 0), FALSE)</f>
        <v>#N/A</v>
      </c>
      <c r="AS10" s="4" t="e">
        <f>VLOOKUP("pcTh", Sheet2!$A$2:$I$18, MATCH(V10, Sheet2!$A$1:$I$1, 0), FALSE)</f>
        <v>#N/A</v>
      </c>
      <c r="AT10" s="4" t="e">
        <f>VLOOKUP("pcPr", Sheet2!$A$2:$I$18, MATCH(W10, Sheet2!$A$1:$I$1, 0), FALSE)</f>
        <v>#N/A</v>
      </c>
    </row>
    <row r="11" spans="1:47" x14ac:dyDescent="0.2">
      <c r="A11" s="5">
        <v>32</v>
      </c>
      <c r="B11" s="5" t="s">
        <v>49</v>
      </c>
      <c r="C11" s="5" t="s">
        <v>50</v>
      </c>
      <c r="D11" s="5" t="s">
        <v>51</v>
      </c>
      <c r="E11" s="5" t="s">
        <v>16</v>
      </c>
      <c r="F11" s="5" t="s">
        <v>17</v>
      </c>
      <c r="G11" s="5" t="s">
        <v>17</v>
      </c>
      <c r="H11" s="5" t="s">
        <v>18</v>
      </c>
      <c r="I11" s="5" t="s">
        <v>19</v>
      </c>
      <c r="J11" s="5" t="s">
        <v>19</v>
      </c>
      <c r="K11" s="5" t="s">
        <v>18</v>
      </c>
      <c r="L11" s="5" t="s">
        <v>18</v>
      </c>
      <c r="M11" s="5" t="s">
        <v>17</v>
      </c>
      <c r="N11" s="5" t="s">
        <v>18</v>
      </c>
      <c r="Y11" s="4">
        <f t="shared" si="0"/>
        <v>8.9000000000000021</v>
      </c>
      <c r="Z11" s="4">
        <f t="shared" si="1"/>
        <v>8.9000000000000021</v>
      </c>
      <c r="AC11" s="4">
        <f>VLOOKUP("phyTh", Sheet2!$A$2:$I$10, MATCH(F11, Sheet2!$A$1:$I$1, 0), FALSE)</f>
        <v>1.2</v>
      </c>
      <c r="AD11" s="4">
        <f>VLOOKUP("phyPr", Sheet2!$A$2:$I$10, MATCH(G11, Sheet2!$A$1:$I$1, 0), FALSE)</f>
        <v>0.4</v>
      </c>
      <c r="AE11" s="4">
        <f>VLOOKUP("m1Th", Sheet2!$A$2:$I$10, MATCH(H11, Sheet2!$A$1:$I$1, 0), FALSE)</f>
        <v>1.8</v>
      </c>
      <c r="AF11" s="4">
        <f>VLOOKUP("beeTh", Sheet2!$A$2:$I$10, MATCH(I11, Sheet2!$A$1:$I$1, 0), FALSE)</f>
        <v>1.5</v>
      </c>
      <c r="AG11" s="4">
        <f>VLOOKUP("beePr", Sheet2!$A$2:$I$10, MATCH(J11, Sheet2!$A$1:$I$1, 0), FALSE)</f>
        <v>0.5</v>
      </c>
      <c r="AH11" s="4">
        <f>VLOOKUP("egTh", Sheet2!$A$2:$I$10, MATCH(K11, Sheet2!$A$1:$I$1, 0), FALSE)</f>
        <v>0.9</v>
      </c>
      <c r="AI11" s="4">
        <f>VLOOKUP("egPr", Sheet2!$A$2:$I$10, MATCH(L11, Sheet2!$A$1:$I$1, 0), FALSE)</f>
        <v>0.9</v>
      </c>
      <c r="AJ11" s="4">
        <f>VLOOKUP("emTh", Sheet2!$A$2:$I$10, MATCH(M11, Sheet2!$A$1:$I$1, 0), FALSE)</f>
        <v>0.8</v>
      </c>
      <c r="AK11" s="4">
        <f>VLOOKUP("eePr", Sheet2!$A$2:$I$10, MATCH(N11, Sheet2!$A$1:$I$1, 0), FALSE)</f>
        <v>0.9</v>
      </c>
      <c r="AM11" s="4" t="e">
        <f>VLOOKUP("m2Th", Sheet2!$A$2:$I$18, MATCH(P11, Sheet2!$A$1:$I$1, 0), FALSE)</f>
        <v>#N/A</v>
      </c>
      <c r="AN11" s="4" t="e">
        <f>VLOOKUP("chemTh", Sheet2!$A$2:$I$18, MATCH(Q11, Sheet2!$A$1:$I$1, 0), FALSE)</f>
        <v>#N/A</v>
      </c>
      <c r="AO11" s="4" t="e">
        <f>VLOOKUP("chemPr", Sheet2!$A$2:$I$18, MATCH(R11, Sheet2!$A$1:$I$1, 0), FALSE)</f>
        <v>#N/A</v>
      </c>
      <c r="AP11" s="4" t="e">
        <f>VLOOKUP("ppsTh", Sheet2!$A$2:$I$18, MATCH(S11, Sheet2!$A$1:$I$1, 0), FALSE)</f>
        <v>#N/A</v>
      </c>
      <c r="AQ11" s="4" t="e">
        <f>VLOOKUP("ppsPr", Sheet2!$A$2:$I$18, MATCH(T11, Sheet2!$A$1:$I$1, 0), FALSE)</f>
        <v>#N/A</v>
      </c>
      <c r="AR11" s="4" t="e">
        <f>VLOOKUP("wmpPr", Sheet2!$A$2:$I$18, MATCH(U11, Sheet2!$A$1:$I$1, 0), FALSE)</f>
        <v>#N/A</v>
      </c>
      <c r="AS11" s="4" t="e">
        <f>VLOOKUP("pcTh", Sheet2!$A$2:$I$18, MATCH(V11, Sheet2!$A$1:$I$1, 0), FALSE)</f>
        <v>#N/A</v>
      </c>
      <c r="AT11" s="4" t="e">
        <f>VLOOKUP("pcPr", Sheet2!$A$2:$I$18, MATCH(W11, Sheet2!$A$1:$I$1, 0), FALSE)</f>
        <v>#N/A</v>
      </c>
    </row>
    <row r="12" spans="1:47" x14ac:dyDescent="0.2">
      <c r="A12" s="5">
        <v>35</v>
      </c>
      <c r="B12" s="5" t="s">
        <v>52</v>
      </c>
      <c r="C12" s="5" t="s">
        <v>53</v>
      </c>
      <c r="D12" s="5" t="s">
        <v>54</v>
      </c>
      <c r="E12" s="5" t="s">
        <v>16</v>
      </c>
      <c r="F12" s="5" t="s">
        <v>17</v>
      </c>
      <c r="G12" s="5" t="s">
        <v>19</v>
      </c>
      <c r="H12" s="5" t="s">
        <v>19</v>
      </c>
      <c r="I12" s="5" t="s">
        <v>17</v>
      </c>
      <c r="J12" s="5" t="s">
        <v>18</v>
      </c>
      <c r="K12" s="5" t="s">
        <v>18</v>
      </c>
      <c r="L12" s="5" t="s">
        <v>18</v>
      </c>
      <c r="M12" s="5" t="s">
        <v>17</v>
      </c>
      <c r="N12" s="5" t="s">
        <v>18</v>
      </c>
      <c r="Y12" s="4">
        <f t="shared" si="0"/>
        <v>8.8500000000000014</v>
      </c>
      <c r="Z12" s="4">
        <f t="shared" si="1"/>
        <v>8.8500000000000014</v>
      </c>
      <c r="AC12" s="4">
        <f>VLOOKUP("phyTh", Sheet2!$A$2:$I$10, MATCH(F12, Sheet2!$A$1:$I$1, 0), FALSE)</f>
        <v>1.2</v>
      </c>
      <c r="AD12" s="4">
        <f>VLOOKUP("phyPr", Sheet2!$A$2:$I$10, MATCH(G12, Sheet2!$A$1:$I$1, 0), FALSE)</f>
        <v>0.5</v>
      </c>
      <c r="AE12" s="4">
        <f>VLOOKUP("m1Th", Sheet2!$A$2:$I$10, MATCH(H12, Sheet2!$A$1:$I$1, 0), FALSE)</f>
        <v>2</v>
      </c>
      <c r="AF12" s="4">
        <f>VLOOKUP("beeTh", Sheet2!$A$2:$I$10, MATCH(I12, Sheet2!$A$1:$I$1, 0), FALSE)</f>
        <v>1.2</v>
      </c>
      <c r="AG12" s="4">
        <f>VLOOKUP("beePr", Sheet2!$A$2:$I$10, MATCH(J12, Sheet2!$A$1:$I$1, 0), FALSE)</f>
        <v>0.45</v>
      </c>
      <c r="AH12" s="4">
        <f>VLOOKUP("egTh", Sheet2!$A$2:$I$10, MATCH(K12, Sheet2!$A$1:$I$1, 0), FALSE)</f>
        <v>0.9</v>
      </c>
      <c r="AI12" s="4">
        <f>VLOOKUP("egPr", Sheet2!$A$2:$I$10, MATCH(L12, Sheet2!$A$1:$I$1, 0), FALSE)</f>
        <v>0.9</v>
      </c>
      <c r="AJ12" s="4">
        <f>VLOOKUP("emTh", Sheet2!$A$2:$I$10, MATCH(M12, Sheet2!$A$1:$I$1, 0), FALSE)</f>
        <v>0.8</v>
      </c>
      <c r="AK12" s="4">
        <f>VLOOKUP("eePr", Sheet2!$A$2:$I$10, MATCH(N12, Sheet2!$A$1:$I$1, 0), FALSE)</f>
        <v>0.9</v>
      </c>
      <c r="AM12" s="4" t="e">
        <f>VLOOKUP("m2Th", Sheet2!$A$2:$I$18, MATCH(P12, Sheet2!$A$1:$I$1, 0), FALSE)</f>
        <v>#N/A</v>
      </c>
      <c r="AN12" s="4" t="e">
        <f>VLOOKUP("chemTh", Sheet2!$A$2:$I$18, MATCH(Q12, Sheet2!$A$1:$I$1, 0), FALSE)</f>
        <v>#N/A</v>
      </c>
      <c r="AO12" s="4" t="e">
        <f>VLOOKUP("chemPr", Sheet2!$A$2:$I$18, MATCH(R12, Sheet2!$A$1:$I$1, 0), FALSE)</f>
        <v>#N/A</v>
      </c>
      <c r="AP12" s="4" t="e">
        <f>VLOOKUP("ppsTh", Sheet2!$A$2:$I$18, MATCH(S12, Sheet2!$A$1:$I$1, 0), FALSE)</f>
        <v>#N/A</v>
      </c>
      <c r="AQ12" s="4" t="e">
        <f>VLOOKUP("ppsPr", Sheet2!$A$2:$I$18, MATCH(T12, Sheet2!$A$1:$I$1, 0), FALSE)</f>
        <v>#N/A</v>
      </c>
      <c r="AR12" s="4" t="e">
        <f>VLOOKUP("wmpPr", Sheet2!$A$2:$I$18, MATCH(U12, Sheet2!$A$1:$I$1, 0), FALSE)</f>
        <v>#N/A</v>
      </c>
      <c r="AS12" s="4" t="e">
        <f>VLOOKUP("pcTh", Sheet2!$A$2:$I$18, MATCH(V12, Sheet2!$A$1:$I$1, 0), FALSE)</f>
        <v>#N/A</v>
      </c>
      <c r="AT12" s="4" t="e">
        <f>VLOOKUP("pcPr", Sheet2!$A$2:$I$18, MATCH(W12, Sheet2!$A$1:$I$1, 0), FALSE)</f>
        <v>#N/A</v>
      </c>
    </row>
    <row r="13" spans="1:47" x14ac:dyDescent="0.2">
      <c r="A13" s="5">
        <v>102</v>
      </c>
      <c r="B13" s="5" t="s">
        <v>55</v>
      </c>
      <c r="C13" s="5" t="s">
        <v>56</v>
      </c>
      <c r="D13" s="5" t="s">
        <v>57</v>
      </c>
      <c r="E13" s="5" t="s">
        <v>16</v>
      </c>
      <c r="F13" s="5" t="s">
        <v>18</v>
      </c>
      <c r="G13" s="5" t="s">
        <v>28</v>
      </c>
      <c r="H13" s="5" t="s">
        <v>17</v>
      </c>
      <c r="I13" s="5" t="s">
        <v>28</v>
      </c>
      <c r="J13" s="5" t="s">
        <v>19</v>
      </c>
      <c r="K13" s="5" t="s">
        <v>26</v>
      </c>
      <c r="L13" s="5" t="s">
        <v>17</v>
      </c>
      <c r="M13" s="5" t="s">
        <v>28</v>
      </c>
      <c r="N13" s="5" t="s">
        <v>18</v>
      </c>
      <c r="Y13" s="4">
        <f t="shared" si="0"/>
        <v>7.8500000000000005</v>
      </c>
      <c r="Z13" s="4">
        <f t="shared" si="1"/>
        <v>7.8500000000000005</v>
      </c>
      <c r="AC13" s="4">
        <f>VLOOKUP("phyTh", Sheet2!$A$2:$I$10, MATCH(F13, Sheet2!$A$1:$I$1, 0), FALSE)</f>
        <v>1.35</v>
      </c>
      <c r="AD13" s="4">
        <f>VLOOKUP("phyPr", Sheet2!$A$2:$I$10, MATCH(G13, Sheet2!$A$1:$I$1, 0), FALSE)</f>
        <v>0.35</v>
      </c>
      <c r="AE13" s="4">
        <f>VLOOKUP("m1Th", Sheet2!$A$2:$I$10, MATCH(H13, Sheet2!$A$1:$I$1, 0), FALSE)</f>
        <v>1.6</v>
      </c>
      <c r="AF13" s="4">
        <f>VLOOKUP("beeTh", Sheet2!$A$2:$I$10, MATCH(I13, Sheet2!$A$1:$I$1, 0), FALSE)</f>
        <v>1.05</v>
      </c>
      <c r="AG13" s="4">
        <f>VLOOKUP("beePr", Sheet2!$A$2:$I$10, MATCH(J13, Sheet2!$A$1:$I$1, 0), FALSE)</f>
        <v>0.5</v>
      </c>
      <c r="AH13" s="4">
        <f>VLOOKUP("egTh", Sheet2!$A$2:$I$10, MATCH(K13, Sheet2!$A$1:$I$1, 0), FALSE)</f>
        <v>0.6</v>
      </c>
      <c r="AI13" s="4">
        <f>VLOOKUP("egPr", Sheet2!$A$2:$I$10, MATCH(L13, Sheet2!$A$1:$I$1, 0), FALSE)</f>
        <v>0.8</v>
      </c>
      <c r="AJ13" s="4">
        <f>VLOOKUP("emTh", Sheet2!$A$2:$I$10, MATCH(M13, Sheet2!$A$1:$I$1, 0), FALSE)</f>
        <v>0.7</v>
      </c>
      <c r="AK13" s="4">
        <f>VLOOKUP("eePr", Sheet2!$A$2:$I$10, MATCH(N13, Sheet2!$A$1:$I$1, 0), FALSE)</f>
        <v>0.9</v>
      </c>
      <c r="AM13" s="4" t="e">
        <f>VLOOKUP("m2Th", Sheet2!$A$2:$I$18, MATCH(P13, Sheet2!$A$1:$I$1, 0), FALSE)</f>
        <v>#N/A</v>
      </c>
      <c r="AN13" s="4" t="e">
        <f>VLOOKUP("chemTh", Sheet2!$A$2:$I$18, MATCH(Q13, Sheet2!$A$1:$I$1, 0), FALSE)</f>
        <v>#N/A</v>
      </c>
      <c r="AO13" s="4" t="e">
        <f>VLOOKUP("chemPr", Sheet2!$A$2:$I$18, MATCH(R13, Sheet2!$A$1:$I$1, 0), FALSE)</f>
        <v>#N/A</v>
      </c>
      <c r="AP13" s="4" t="e">
        <f>VLOOKUP("ppsTh", Sheet2!$A$2:$I$18, MATCH(S13, Sheet2!$A$1:$I$1, 0), FALSE)</f>
        <v>#N/A</v>
      </c>
      <c r="AQ13" s="4" t="e">
        <f>VLOOKUP("ppsPr", Sheet2!$A$2:$I$18, MATCH(T13, Sheet2!$A$1:$I$1, 0), FALSE)</f>
        <v>#N/A</v>
      </c>
      <c r="AR13" s="4" t="e">
        <f>VLOOKUP("wmpPr", Sheet2!$A$2:$I$18, MATCH(U13, Sheet2!$A$1:$I$1, 0), FALSE)</f>
        <v>#N/A</v>
      </c>
      <c r="AS13" s="4" t="e">
        <f>VLOOKUP("pcTh", Sheet2!$A$2:$I$18, MATCH(V13, Sheet2!$A$1:$I$1, 0), FALSE)</f>
        <v>#N/A</v>
      </c>
      <c r="AT13" s="4" t="e">
        <f>VLOOKUP("pcPr", Sheet2!$A$2:$I$18, MATCH(W13, Sheet2!$A$1:$I$1, 0), FALSE)</f>
        <v>#N/A</v>
      </c>
    </row>
    <row r="14" spans="1:47" x14ac:dyDescent="0.2">
      <c r="A14" s="5">
        <v>94</v>
      </c>
      <c r="B14" s="5" t="s">
        <v>58</v>
      </c>
      <c r="C14" s="5" t="s">
        <v>59</v>
      </c>
      <c r="D14" s="5" t="s">
        <v>60</v>
      </c>
      <c r="E14" s="5" t="s">
        <v>16</v>
      </c>
      <c r="F14" s="5" t="s">
        <v>17</v>
      </c>
      <c r="G14" s="5" t="s">
        <v>18</v>
      </c>
      <c r="H14" s="5" t="s">
        <v>18</v>
      </c>
      <c r="I14" s="5" t="s">
        <v>17</v>
      </c>
      <c r="J14" s="5" t="s">
        <v>18</v>
      </c>
      <c r="K14" s="5" t="s">
        <v>26</v>
      </c>
      <c r="L14" s="5" t="s">
        <v>17</v>
      </c>
      <c r="M14" s="5" t="s">
        <v>28</v>
      </c>
      <c r="N14" s="5" t="s">
        <v>17</v>
      </c>
      <c r="Y14" s="4">
        <f t="shared" si="0"/>
        <v>8</v>
      </c>
      <c r="Z14" s="4">
        <f t="shared" si="1"/>
        <v>8</v>
      </c>
      <c r="AC14" s="4">
        <f>VLOOKUP("phyTh", Sheet2!$A$2:$I$10, MATCH(F14, Sheet2!$A$1:$I$1, 0), FALSE)</f>
        <v>1.2</v>
      </c>
      <c r="AD14" s="4">
        <f>VLOOKUP("phyPr", Sheet2!$A$2:$I$10, MATCH(G14, Sheet2!$A$1:$I$1, 0), FALSE)</f>
        <v>0.45</v>
      </c>
      <c r="AE14" s="4">
        <f>VLOOKUP("m1Th", Sheet2!$A$2:$I$10, MATCH(H14, Sheet2!$A$1:$I$1, 0), FALSE)</f>
        <v>1.8</v>
      </c>
      <c r="AF14" s="4">
        <f>VLOOKUP("beeTh", Sheet2!$A$2:$I$10, MATCH(I14, Sheet2!$A$1:$I$1, 0), FALSE)</f>
        <v>1.2</v>
      </c>
      <c r="AG14" s="4">
        <f>VLOOKUP("beePr", Sheet2!$A$2:$I$10, MATCH(J14, Sheet2!$A$1:$I$1, 0), FALSE)</f>
        <v>0.45</v>
      </c>
      <c r="AH14" s="4">
        <f>VLOOKUP("egTh", Sheet2!$A$2:$I$10, MATCH(K14, Sheet2!$A$1:$I$1, 0), FALSE)</f>
        <v>0.6</v>
      </c>
      <c r="AI14" s="4">
        <f>VLOOKUP("egPr", Sheet2!$A$2:$I$10, MATCH(L14, Sheet2!$A$1:$I$1, 0), FALSE)</f>
        <v>0.8</v>
      </c>
      <c r="AJ14" s="4">
        <f>VLOOKUP("emTh", Sheet2!$A$2:$I$10, MATCH(M14, Sheet2!$A$1:$I$1, 0), FALSE)</f>
        <v>0.7</v>
      </c>
      <c r="AK14" s="4">
        <f>VLOOKUP("eePr", Sheet2!$A$2:$I$10, MATCH(N14, Sheet2!$A$1:$I$1, 0), FALSE)</f>
        <v>0.8</v>
      </c>
      <c r="AM14" s="4" t="e">
        <f>VLOOKUP("m2Th", Sheet2!$A$2:$I$18, MATCH(P14, Sheet2!$A$1:$I$1, 0), FALSE)</f>
        <v>#N/A</v>
      </c>
      <c r="AN14" s="4" t="e">
        <f>VLOOKUP("chemTh", Sheet2!$A$2:$I$18, MATCH(Q14, Sheet2!$A$1:$I$1, 0), FALSE)</f>
        <v>#N/A</v>
      </c>
      <c r="AO14" s="4" t="e">
        <f>VLOOKUP("chemPr", Sheet2!$A$2:$I$18, MATCH(R14, Sheet2!$A$1:$I$1, 0), FALSE)</f>
        <v>#N/A</v>
      </c>
      <c r="AP14" s="4" t="e">
        <f>VLOOKUP("ppsTh", Sheet2!$A$2:$I$18, MATCH(S14, Sheet2!$A$1:$I$1, 0), FALSE)</f>
        <v>#N/A</v>
      </c>
      <c r="AQ14" s="4" t="e">
        <f>VLOOKUP("ppsPr", Sheet2!$A$2:$I$18, MATCH(T14, Sheet2!$A$1:$I$1, 0), FALSE)</f>
        <v>#N/A</v>
      </c>
      <c r="AR14" s="4" t="e">
        <f>VLOOKUP("wmpPr", Sheet2!$A$2:$I$18, MATCH(U14, Sheet2!$A$1:$I$1, 0), FALSE)</f>
        <v>#N/A</v>
      </c>
      <c r="AS14" s="4" t="e">
        <f>VLOOKUP("pcTh", Sheet2!$A$2:$I$18, MATCH(V14, Sheet2!$A$1:$I$1, 0), FALSE)</f>
        <v>#N/A</v>
      </c>
      <c r="AT14" s="4" t="e">
        <f>VLOOKUP("pcPr", Sheet2!$A$2:$I$18, MATCH(W14, Sheet2!$A$1:$I$1, 0), FALSE)</f>
        <v>#N/A</v>
      </c>
    </row>
    <row r="15" spans="1:47" x14ac:dyDescent="0.2">
      <c r="A15" s="5">
        <v>184</v>
      </c>
      <c r="B15" s="5" t="s">
        <v>61</v>
      </c>
      <c r="C15" s="5" t="s">
        <v>62</v>
      </c>
      <c r="D15" s="5" t="s">
        <v>63</v>
      </c>
      <c r="E15" s="5" t="s">
        <v>16</v>
      </c>
      <c r="F15" s="5" t="s">
        <v>26</v>
      </c>
      <c r="G15" s="5" t="s">
        <v>17</v>
      </c>
      <c r="H15" s="5" t="s">
        <v>28</v>
      </c>
      <c r="I15" s="5" t="s">
        <v>28</v>
      </c>
      <c r="J15" s="5" t="s">
        <v>17</v>
      </c>
      <c r="K15" s="5" t="s">
        <v>29</v>
      </c>
      <c r="L15" s="5" t="s">
        <v>17</v>
      </c>
      <c r="M15" s="5" t="s">
        <v>29</v>
      </c>
      <c r="N15" s="5" t="s">
        <v>28</v>
      </c>
      <c r="Y15" s="4">
        <f t="shared" si="0"/>
        <v>6.4500000000000011</v>
      </c>
      <c r="Z15" s="4">
        <f t="shared" si="1"/>
        <v>6.4500000000000011</v>
      </c>
      <c r="AC15" s="4">
        <f>VLOOKUP("phyTh", Sheet2!$A$2:$I$10, MATCH(F15, Sheet2!$A$1:$I$1, 0), FALSE)</f>
        <v>0.9</v>
      </c>
      <c r="AD15" s="4">
        <f>VLOOKUP("phyPr", Sheet2!$A$2:$I$10, MATCH(G15, Sheet2!$A$1:$I$1, 0), FALSE)</f>
        <v>0.4</v>
      </c>
      <c r="AE15" s="4">
        <f>VLOOKUP("m1Th", Sheet2!$A$2:$I$10, MATCH(H15, Sheet2!$A$1:$I$1, 0), FALSE)</f>
        <v>1.4</v>
      </c>
      <c r="AF15" s="4">
        <f>VLOOKUP("beeTh", Sheet2!$A$2:$I$10, MATCH(I15, Sheet2!$A$1:$I$1, 0), FALSE)</f>
        <v>1.05</v>
      </c>
      <c r="AG15" s="4">
        <f>VLOOKUP("beePr", Sheet2!$A$2:$I$10, MATCH(J15, Sheet2!$A$1:$I$1, 0), FALSE)</f>
        <v>0.4</v>
      </c>
      <c r="AH15" s="4">
        <f>VLOOKUP("egTh", Sheet2!$A$2:$I$10, MATCH(K15, Sheet2!$A$1:$I$1, 0), FALSE)</f>
        <v>0.4</v>
      </c>
      <c r="AI15" s="4">
        <f>VLOOKUP("egPr", Sheet2!$A$2:$I$10, MATCH(L15, Sheet2!$A$1:$I$1, 0), FALSE)</f>
        <v>0.8</v>
      </c>
      <c r="AJ15" s="4">
        <f>VLOOKUP("emTh", Sheet2!$A$2:$I$10, MATCH(M15, Sheet2!$A$1:$I$1, 0), FALSE)</f>
        <v>0.4</v>
      </c>
      <c r="AK15" s="4">
        <f>VLOOKUP("eePr", Sheet2!$A$2:$I$10, MATCH(N15, Sheet2!$A$1:$I$1, 0), FALSE)</f>
        <v>0.7</v>
      </c>
      <c r="AM15" s="4" t="e">
        <f>VLOOKUP("m2Th", Sheet2!$A$2:$I$18, MATCH(P15, Sheet2!$A$1:$I$1, 0), FALSE)</f>
        <v>#N/A</v>
      </c>
      <c r="AN15" s="4" t="e">
        <f>VLOOKUP("chemTh", Sheet2!$A$2:$I$18, MATCH(Q15, Sheet2!$A$1:$I$1, 0), FALSE)</f>
        <v>#N/A</v>
      </c>
      <c r="AO15" s="4" t="e">
        <f>VLOOKUP("chemPr", Sheet2!$A$2:$I$18, MATCH(R15, Sheet2!$A$1:$I$1, 0), FALSE)</f>
        <v>#N/A</v>
      </c>
      <c r="AP15" s="4" t="e">
        <f>VLOOKUP("ppsTh", Sheet2!$A$2:$I$18, MATCH(S15, Sheet2!$A$1:$I$1, 0), FALSE)</f>
        <v>#N/A</v>
      </c>
      <c r="AQ15" s="4" t="e">
        <f>VLOOKUP("ppsPr", Sheet2!$A$2:$I$18, MATCH(T15, Sheet2!$A$1:$I$1, 0), FALSE)</f>
        <v>#N/A</v>
      </c>
      <c r="AR15" s="4" t="e">
        <f>VLOOKUP("wmpPr", Sheet2!$A$2:$I$18, MATCH(U15, Sheet2!$A$1:$I$1, 0), FALSE)</f>
        <v>#N/A</v>
      </c>
      <c r="AS15" s="4" t="e">
        <f>VLOOKUP("pcTh", Sheet2!$A$2:$I$18, MATCH(V15, Sheet2!$A$1:$I$1, 0), FALSE)</f>
        <v>#N/A</v>
      </c>
      <c r="AT15" s="4" t="e">
        <f>VLOOKUP("pcPr", Sheet2!$A$2:$I$18, MATCH(W15, Sheet2!$A$1:$I$1, 0), FALSE)</f>
        <v>#N/A</v>
      </c>
    </row>
    <row r="16" spans="1:47" ht="12.6" customHeight="1" x14ac:dyDescent="0.2">
      <c r="A16" s="5">
        <v>46</v>
      </c>
      <c r="B16" s="5" t="s">
        <v>64</v>
      </c>
      <c r="C16" s="5" t="s">
        <v>65</v>
      </c>
      <c r="D16" s="5" t="s">
        <v>66</v>
      </c>
      <c r="E16" s="5" t="s">
        <v>16</v>
      </c>
      <c r="F16" s="5" t="s">
        <v>18</v>
      </c>
      <c r="G16" s="5" t="s">
        <v>17</v>
      </c>
      <c r="H16" s="5" t="s">
        <v>19</v>
      </c>
      <c r="I16" s="5" t="s">
        <v>18</v>
      </c>
      <c r="J16" s="5" t="s">
        <v>19</v>
      </c>
      <c r="K16" s="5" t="s">
        <v>28</v>
      </c>
      <c r="L16" s="5" t="s">
        <v>18</v>
      </c>
      <c r="M16" s="5" t="s">
        <v>17</v>
      </c>
      <c r="N16" s="5" t="s">
        <v>28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4">
        <f t="shared" si="0"/>
        <v>8.6999999999999993</v>
      </c>
      <c r="Z16" s="4">
        <f t="shared" si="1"/>
        <v>8.6999999999999993</v>
      </c>
      <c r="AC16" s="4">
        <f>VLOOKUP("phyTh", Sheet2!$A$2:$I$10, MATCH(F16, Sheet2!$A$1:$I$1, 0), FALSE)</f>
        <v>1.35</v>
      </c>
      <c r="AD16" s="4">
        <f>VLOOKUP("phyPr", Sheet2!$A$2:$I$10, MATCH(G16, Sheet2!$A$1:$I$1, 0), FALSE)</f>
        <v>0.4</v>
      </c>
      <c r="AE16" s="4">
        <f>VLOOKUP("m1Th", Sheet2!$A$2:$I$10, MATCH(H16, Sheet2!$A$1:$I$1, 0), FALSE)</f>
        <v>2</v>
      </c>
      <c r="AF16" s="4">
        <f>VLOOKUP("beeTh", Sheet2!$A$2:$I$10, MATCH(I16, Sheet2!$A$1:$I$1, 0), FALSE)</f>
        <v>1.35</v>
      </c>
      <c r="AG16" s="4">
        <f>VLOOKUP("beePr", Sheet2!$A$2:$I$10, MATCH(J16, Sheet2!$A$1:$I$1, 0), FALSE)</f>
        <v>0.5</v>
      </c>
      <c r="AH16" s="4">
        <f>VLOOKUP("egTh", Sheet2!$A$2:$I$10, MATCH(K16, Sheet2!$A$1:$I$1, 0), FALSE)</f>
        <v>0.7</v>
      </c>
      <c r="AI16" s="4">
        <f>VLOOKUP("egPr", Sheet2!$A$2:$I$10, MATCH(L16, Sheet2!$A$1:$I$1, 0), FALSE)</f>
        <v>0.9</v>
      </c>
      <c r="AJ16" s="4">
        <f>VLOOKUP("emTh", Sheet2!$A$2:$I$10, MATCH(M16, Sheet2!$A$1:$I$1, 0), FALSE)</f>
        <v>0.8</v>
      </c>
      <c r="AK16" s="4">
        <f>VLOOKUP("eePr", Sheet2!$A$2:$I$10, MATCH(N16, Sheet2!$A$1:$I$1, 0), FALSE)</f>
        <v>0.7</v>
      </c>
      <c r="AM16" s="4" t="e">
        <f>VLOOKUP("m2Th", Sheet2!$A$2:$I$18, MATCH(P16, Sheet2!$A$1:$I$1, 0), FALSE)</f>
        <v>#N/A</v>
      </c>
      <c r="AN16" s="4" t="e">
        <f>VLOOKUP("chemTh", Sheet2!$A$2:$I$18, MATCH(Q16, Sheet2!$A$1:$I$1, 0), FALSE)</f>
        <v>#N/A</v>
      </c>
      <c r="AO16" s="4" t="e">
        <f>VLOOKUP("chemPr", Sheet2!$A$2:$I$18, MATCH(R16, Sheet2!$A$1:$I$1, 0), FALSE)</f>
        <v>#N/A</v>
      </c>
      <c r="AP16" s="4" t="e">
        <f>VLOOKUP("ppsTh", Sheet2!$A$2:$I$18, MATCH(S16, Sheet2!$A$1:$I$1, 0), FALSE)</f>
        <v>#N/A</v>
      </c>
      <c r="AQ16" s="4" t="e">
        <f>VLOOKUP("ppsPr", Sheet2!$A$2:$I$18, MATCH(T16, Sheet2!$A$1:$I$1, 0), FALSE)</f>
        <v>#N/A</v>
      </c>
      <c r="AR16" s="4" t="e">
        <f>VLOOKUP("wmpPr", Sheet2!$A$2:$I$18, MATCH(U16, Sheet2!$A$1:$I$1, 0), FALSE)</f>
        <v>#N/A</v>
      </c>
      <c r="AS16" s="4" t="e">
        <f>VLOOKUP("pcTh", Sheet2!$A$2:$I$18, MATCH(V16, Sheet2!$A$1:$I$1, 0), FALSE)</f>
        <v>#N/A</v>
      </c>
      <c r="AT16" s="4" t="e">
        <f>VLOOKUP("pcPr", Sheet2!$A$2:$I$18, MATCH(W16, Sheet2!$A$1:$I$1, 0), FALSE)</f>
        <v>#N/A</v>
      </c>
    </row>
    <row r="17" spans="1:46" x14ac:dyDescent="0.2">
      <c r="A17" s="5">
        <v>150</v>
      </c>
      <c r="B17" s="5" t="s">
        <v>67</v>
      </c>
      <c r="C17" s="5" t="s">
        <v>68</v>
      </c>
      <c r="D17" s="5" t="s">
        <v>69</v>
      </c>
      <c r="E17" s="5" t="s">
        <v>16</v>
      </c>
      <c r="F17" s="5" t="s">
        <v>26</v>
      </c>
      <c r="G17" s="5" t="s">
        <v>17</v>
      </c>
      <c r="H17" s="5" t="s">
        <v>18</v>
      </c>
      <c r="I17" s="5" t="s">
        <v>28</v>
      </c>
      <c r="J17" s="5" t="s">
        <v>19</v>
      </c>
      <c r="K17" s="5" t="s">
        <v>29</v>
      </c>
      <c r="L17" s="5" t="s">
        <v>17</v>
      </c>
      <c r="M17" s="5" t="s">
        <v>45</v>
      </c>
      <c r="N17" s="5" t="s">
        <v>17</v>
      </c>
      <c r="Y17" s="4">
        <f t="shared" si="0"/>
        <v>7.15</v>
      </c>
      <c r="Z17" s="4">
        <f t="shared" si="1"/>
        <v>7.15</v>
      </c>
      <c r="AC17" s="4">
        <f>VLOOKUP("phyTh", Sheet2!$A$2:$I$10, MATCH(F17, Sheet2!$A$1:$I$1, 0), FALSE)</f>
        <v>0.9</v>
      </c>
      <c r="AD17" s="4">
        <f>VLOOKUP("phyPr", Sheet2!$A$2:$I$10, MATCH(G17, Sheet2!$A$1:$I$1, 0), FALSE)</f>
        <v>0.4</v>
      </c>
      <c r="AE17" s="4">
        <f>VLOOKUP("m1Th", Sheet2!$A$2:$I$10, MATCH(H17, Sheet2!$A$1:$I$1, 0), FALSE)</f>
        <v>1.8</v>
      </c>
      <c r="AF17" s="4">
        <f>VLOOKUP("beeTh", Sheet2!$A$2:$I$10, MATCH(I17, Sheet2!$A$1:$I$1, 0), FALSE)</f>
        <v>1.05</v>
      </c>
      <c r="AG17" s="4">
        <f>VLOOKUP("beePr", Sheet2!$A$2:$I$10, MATCH(J17, Sheet2!$A$1:$I$1, 0), FALSE)</f>
        <v>0.5</v>
      </c>
      <c r="AH17" s="4">
        <f>VLOOKUP("egTh", Sheet2!$A$2:$I$10, MATCH(K17, Sheet2!$A$1:$I$1, 0), FALSE)</f>
        <v>0.4</v>
      </c>
      <c r="AI17" s="4">
        <f>VLOOKUP("egPr", Sheet2!$A$2:$I$10, MATCH(L17, Sheet2!$A$1:$I$1, 0), FALSE)</f>
        <v>0.8</v>
      </c>
      <c r="AJ17" s="4">
        <f>VLOOKUP("emTh", Sheet2!$A$2:$I$10, MATCH(M17, Sheet2!$A$1:$I$1, 0), FALSE)</f>
        <v>0.5</v>
      </c>
      <c r="AK17" s="4">
        <f>VLOOKUP("eePr", Sheet2!$A$2:$I$10, MATCH(N17, Sheet2!$A$1:$I$1, 0), FALSE)</f>
        <v>0.8</v>
      </c>
      <c r="AM17" s="4" t="e">
        <f>VLOOKUP("m2Th", Sheet2!$A$2:$I$18, MATCH(P17, Sheet2!$A$1:$I$1, 0), FALSE)</f>
        <v>#N/A</v>
      </c>
      <c r="AN17" s="4" t="e">
        <f>VLOOKUP("chemTh", Sheet2!$A$2:$I$18, MATCH(Q17, Sheet2!$A$1:$I$1, 0), FALSE)</f>
        <v>#N/A</v>
      </c>
      <c r="AO17" s="4" t="e">
        <f>VLOOKUP("chemPr", Sheet2!$A$2:$I$18, MATCH(R17, Sheet2!$A$1:$I$1, 0), FALSE)</f>
        <v>#N/A</v>
      </c>
      <c r="AP17" s="4" t="e">
        <f>VLOOKUP("ppsTh", Sheet2!$A$2:$I$18, MATCH(S17, Sheet2!$A$1:$I$1, 0), FALSE)</f>
        <v>#N/A</v>
      </c>
      <c r="AQ17" s="4" t="e">
        <f>VLOOKUP("ppsPr", Sheet2!$A$2:$I$18, MATCH(T17, Sheet2!$A$1:$I$1, 0), FALSE)</f>
        <v>#N/A</v>
      </c>
      <c r="AR17" s="4" t="e">
        <f>VLOOKUP("wmpPr", Sheet2!$A$2:$I$18, MATCH(U17, Sheet2!$A$1:$I$1, 0), FALSE)</f>
        <v>#N/A</v>
      </c>
      <c r="AS17" s="4" t="e">
        <f>VLOOKUP("pcTh", Sheet2!$A$2:$I$18, MATCH(V17, Sheet2!$A$1:$I$1, 0), FALSE)</f>
        <v>#N/A</v>
      </c>
      <c r="AT17" s="4" t="e">
        <f>VLOOKUP("pcPr", Sheet2!$A$2:$I$18, MATCH(W17, Sheet2!$A$1:$I$1, 0), FALSE)</f>
        <v>#N/A</v>
      </c>
    </row>
    <row r="18" spans="1:46" x14ac:dyDescent="0.2">
      <c r="A18" s="5">
        <v>27</v>
      </c>
      <c r="B18" s="5" t="s">
        <v>70</v>
      </c>
      <c r="C18" s="5" t="s">
        <v>71</v>
      </c>
      <c r="D18" s="5" t="s">
        <v>72</v>
      </c>
      <c r="E18" s="5" t="s">
        <v>16</v>
      </c>
      <c r="F18" s="5" t="s">
        <v>18</v>
      </c>
      <c r="G18" s="5" t="s">
        <v>17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17</v>
      </c>
      <c r="N18" s="5" t="s">
        <v>19</v>
      </c>
      <c r="Y18" s="4">
        <f t="shared" si="0"/>
        <v>8.9500000000000011</v>
      </c>
      <c r="Z18" s="4">
        <f t="shared" si="1"/>
        <v>8.9500000000000011</v>
      </c>
      <c r="AC18" s="4">
        <f>VLOOKUP("phyTh", Sheet2!$A$2:$I$10, MATCH(F18, Sheet2!$A$1:$I$1, 0), FALSE)</f>
        <v>1.35</v>
      </c>
      <c r="AD18" s="4">
        <f>VLOOKUP("phyPr", Sheet2!$A$2:$I$10, MATCH(G18, Sheet2!$A$1:$I$1, 0), FALSE)</f>
        <v>0.4</v>
      </c>
      <c r="AE18" s="4">
        <f>VLOOKUP("m1Th", Sheet2!$A$2:$I$10, MATCH(H18, Sheet2!$A$1:$I$1, 0), FALSE)</f>
        <v>1.8</v>
      </c>
      <c r="AF18" s="4">
        <f>VLOOKUP("beeTh", Sheet2!$A$2:$I$10, MATCH(I18, Sheet2!$A$1:$I$1, 0), FALSE)</f>
        <v>1.35</v>
      </c>
      <c r="AG18" s="4">
        <f>VLOOKUP("beePr", Sheet2!$A$2:$I$10, MATCH(J18, Sheet2!$A$1:$I$1, 0), FALSE)</f>
        <v>0.45</v>
      </c>
      <c r="AH18" s="4">
        <f>VLOOKUP("egTh", Sheet2!$A$2:$I$10, MATCH(K18, Sheet2!$A$1:$I$1, 0), FALSE)</f>
        <v>0.9</v>
      </c>
      <c r="AI18" s="4">
        <f>VLOOKUP("egPr", Sheet2!$A$2:$I$10, MATCH(L18, Sheet2!$A$1:$I$1, 0), FALSE)</f>
        <v>0.9</v>
      </c>
      <c r="AJ18" s="4">
        <f>VLOOKUP("emTh", Sheet2!$A$2:$I$10, MATCH(M18, Sheet2!$A$1:$I$1, 0), FALSE)</f>
        <v>0.8</v>
      </c>
      <c r="AK18" s="4">
        <f>VLOOKUP("eePr", Sheet2!$A$2:$I$10, MATCH(N18, Sheet2!$A$1:$I$1, 0), FALSE)</f>
        <v>1</v>
      </c>
      <c r="AM18" s="4" t="e">
        <f>VLOOKUP("m2Th", Sheet2!$A$2:$I$18, MATCH(P18, Sheet2!$A$1:$I$1, 0), FALSE)</f>
        <v>#N/A</v>
      </c>
      <c r="AN18" s="4" t="e">
        <f>VLOOKUP("chemTh", Sheet2!$A$2:$I$18, MATCH(Q18, Sheet2!$A$1:$I$1, 0), FALSE)</f>
        <v>#N/A</v>
      </c>
      <c r="AO18" s="4" t="e">
        <f>VLOOKUP("chemPr", Sheet2!$A$2:$I$18, MATCH(R18, Sheet2!$A$1:$I$1, 0), FALSE)</f>
        <v>#N/A</v>
      </c>
      <c r="AP18" s="4" t="e">
        <f>VLOOKUP("ppsTh", Sheet2!$A$2:$I$18, MATCH(S18, Sheet2!$A$1:$I$1, 0), FALSE)</f>
        <v>#N/A</v>
      </c>
      <c r="AQ18" s="4" t="e">
        <f>VLOOKUP("ppsPr", Sheet2!$A$2:$I$18, MATCH(T18, Sheet2!$A$1:$I$1, 0), FALSE)</f>
        <v>#N/A</v>
      </c>
      <c r="AR18" s="4" t="e">
        <f>VLOOKUP("wmpPr", Sheet2!$A$2:$I$18, MATCH(U18, Sheet2!$A$1:$I$1, 0), FALSE)</f>
        <v>#N/A</v>
      </c>
      <c r="AS18" s="4" t="e">
        <f>VLOOKUP("pcTh", Sheet2!$A$2:$I$18, MATCH(V18, Sheet2!$A$1:$I$1, 0), FALSE)</f>
        <v>#N/A</v>
      </c>
      <c r="AT18" s="4" t="e">
        <f>VLOOKUP("pcPr", Sheet2!$A$2:$I$18, MATCH(W18, Sheet2!$A$1:$I$1, 0), FALSE)</f>
        <v>#N/A</v>
      </c>
    </row>
    <row r="19" spans="1:46" x14ac:dyDescent="0.2">
      <c r="A19" s="5">
        <v>73</v>
      </c>
      <c r="B19" s="5" t="s">
        <v>73</v>
      </c>
      <c r="C19" s="5" t="s">
        <v>74</v>
      </c>
      <c r="D19" s="5" t="s">
        <v>75</v>
      </c>
      <c r="E19" s="5" t="s">
        <v>16</v>
      </c>
      <c r="F19" s="5" t="s">
        <v>17</v>
      </c>
      <c r="G19" s="5" t="s">
        <v>17</v>
      </c>
      <c r="H19" s="5" t="s">
        <v>18</v>
      </c>
      <c r="I19" s="5" t="s">
        <v>17</v>
      </c>
      <c r="J19" s="5" t="s">
        <v>19</v>
      </c>
      <c r="K19" s="5" t="s">
        <v>17</v>
      </c>
      <c r="L19" s="5" t="s">
        <v>18</v>
      </c>
      <c r="M19" s="5" t="s">
        <v>26</v>
      </c>
      <c r="N19" s="5" t="s">
        <v>18</v>
      </c>
      <c r="Y19" s="4">
        <f t="shared" si="0"/>
        <v>8.3000000000000007</v>
      </c>
      <c r="Z19" s="4">
        <f t="shared" si="1"/>
        <v>8.3000000000000007</v>
      </c>
      <c r="AC19" s="4">
        <f>VLOOKUP("phyTh", Sheet2!$A$2:$I$10, MATCH(F19, Sheet2!$A$1:$I$1, 0), FALSE)</f>
        <v>1.2</v>
      </c>
      <c r="AD19" s="4">
        <f>VLOOKUP("phyPr", Sheet2!$A$2:$I$10, MATCH(G19, Sheet2!$A$1:$I$1, 0), FALSE)</f>
        <v>0.4</v>
      </c>
      <c r="AE19" s="4">
        <f>VLOOKUP("m1Th", Sheet2!$A$2:$I$10, MATCH(H19, Sheet2!$A$1:$I$1, 0), FALSE)</f>
        <v>1.8</v>
      </c>
      <c r="AF19" s="4">
        <f>VLOOKUP("beeTh", Sheet2!$A$2:$I$10, MATCH(I19, Sheet2!$A$1:$I$1, 0), FALSE)</f>
        <v>1.2</v>
      </c>
      <c r="AG19" s="4">
        <f>VLOOKUP("beePr", Sheet2!$A$2:$I$10, MATCH(J19, Sheet2!$A$1:$I$1, 0), FALSE)</f>
        <v>0.5</v>
      </c>
      <c r="AH19" s="4">
        <f>VLOOKUP("egTh", Sheet2!$A$2:$I$10, MATCH(K19, Sheet2!$A$1:$I$1, 0), FALSE)</f>
        <v>0.8</v>
      </c>
      <c r="AI19" s="4">
        <f>VLOOKUP("egPr", Sheet2!$A$2:$I$10, MATCH(L19, Sheet2!$A$1:$I$1, 0), FALSE)</f>
        <v>0.9</v>
      </c>
      <c r="AJ19" s="4">
        <f>VLOOKUP("emTh", Sheet2!$A$2:$I$10, MATCH(M19, Sheet2!$A$1:$I$1, 0), FALSE)</f>
        <v>0.6</v>
      </c>
      <c r="AK19" s="4">
        <f>VLOOKUP("eePr", Sheet2!$A$2:$I$10, MATCH(N19, Sheet2!$A$1:$I$1, 0), FALSE)</f>
        <v>0.9</v>
      </c>
      <c r="AM19" s="4" t="e">
        <f>VLOOKUP("m2Th", Sheet2!$A$2:$I$18, MATCH(P19, Sheet2!$A$1:$I$1, 0), FALSE)</f>
        <v>#N/A</v>
      </c>
      <c r="AN19" s="4" t="e">
        <f>VLOOKUP("chemTh", Sheet2!$A$2:$I$18, MATCH(Q19, Sheet2!$A$1:$I$1, 0), FALSE)</f>
        <v>#N/A</v>
      </c>
      <c r="AO19" s="4" t="e">
        <f>VLOOKUP("chemPr", Sheet2!$A$2:$I$18, MATCH(R19, Sheet2!$A$1:$I$1, 0), FALSE)</f>
        <v>#N/A</v>
      </c>
      <c r="AP19" s="4" t="e">
        <f>VLOOKUP("ppsTh", Sheet2!$A$2:$I$18, MATCH(S19, Sheet2!$A$1:$I$1, 0), FALSE)</f>
        <v>#N/A</v>
      </c>
      <c r="AQ19" s="4" t="e">
        <f>VLOOKUP("ppsPr", Sheet2!$A$2:$I$18, MATCH(T19, Sheet2!$A$1:$I$1, 0), FALSE)</f>
        <v>#N/A</v>
      </c>
      <c r="AR19" s="4" t="e">
        <f>VLOOKUP("wmpPr", Sheet2!$A$2:$I$18, MATCH(U19, Sheet2!$A$1:$I$1, 0), FALSE)</f>
        <v>#N/A</v>
      </c>
      <c r="AS19" s="4" t="e">
        <f>VLOOKUP("pcTh", Sheet2!$A$2:$I$18, MATCH(V19, Sheet2!$A$1:$I$1, 0), FALSE)</f>
        <v>#N/A</v>
      </c>
      <c r="AT19" s="4" t="e">
        <f>VLOOKUP("pcPr", Sheet2!$A$2:$I$18, MATCH(W19, Sheet2!$A$1:$I$1, 0), FALSE)</f>
        <v>#N/A</v>
      </c>
    </row>
    <row r="20" spans="1:46" x14ac:dyDescent="0.2">
      <c r="A20" s="5">
        <v>51</v>
      </c>
      <c r="B20" s="5" t="s">
        <v>76</v>
      </c>
      <c r="C20" s="5" t="s">
        <v>77</v>
      </c>
      <c r="D20" s="5" t="s">
        <v>78</v>
      </c>
      <c r="E20" s="5" t="s">
        <v>16</v>
      </c>
      <c r="F20" s="5" t="s">
        <v>18</v>
      </c>
      <c r="G20" s="5" t="s">
        <v>17</v>
      </c>
      <c r="H20" s="5" t="s">
        <v>18</v>
      </c>
      <c r="I20" s="5" t="s">
        <v>19</v>
      </c>
      <c r="J20" s="5" t="s">
        <v>18</v>
      </c>
      <c r="K20" s="5" t="s">
        <v>17</v>
      </c>
      <c r="L20" s="5" t="s">
        <v>17</v>
      </c>
      <c r="M20" s="5" t="s">
        <v>28</v>
      </c>
      <c r="N20" s="5" t="s">
        <v>17</v>
      </c>
      <c r="Y20" s="4">
        <f t="shared" si="0"/>
        <v>8.6</v>
      </c>
      <c r="Z20" s="4">
        <f t="shared" si="1"/>
        <v>8.6</v>
      </c>
      <c r="AC20" s="4">
        <f>VLOOKUP("phyTh", Sheet2!$A$2:$I$10, MATCH(F20, Sheet2!$A$1:$I$1, 0), FALSE)</f>
        <v>1.35</v>
      </c>
      <c r="AD20" s="4">
        <f>VLOOKUP("phyPr", Sheet2!$A$2:$I$10, MATCH(G20, Sheet2!$A$1:$I$1, 0), FALSE)</f>
        <v>0.4</v>
      </c>
      <c r="AE20" s="4">
        <f>VLOOKUP("m1Th", Sheet2!$A$2:$I$10, MATCH(H20, Sheet2!$A$1:$I$1, 0), FALSE)</f>
        <v>1.8</v>
      </c>
      <c r="AF20" s="4">
        <f>VLOOKUP("beeTh", Sheet2!$A$2:$I$10, MATCH(I20, Sheet2!$A$1:$I$1, 0), FALSE)</f>
        <v>1.5</v>
      </c>
      <c r="AG20" s="4">
        <f>VLOOKUP("beePr", Sheet2!$A$2:$I$10, MATCH(J20, Sheet2!$A$1:$I$1, 0), FALSE)</f>
        <v>0.45</v>
      </c>
      <c r="AH20" s="4">
        <f>VLOOKUP("egTh", Sheet2!$A$2:$I$10, MATCH(K20, Sheet2!$A$1:$I$1, 0), FALSE)</f>
        <v>0.8</v>
      </c>
      <c r="AI20" s="4">
        <f>VLOOKUP("egPr", Sheet2!$A$2:$I$10, MATCH(L20, Sheet2!$A$1:$I$1, 0), FALSE)</f>
        <v>0.8</v>
      </c>
      <c r="AJ20" s="4">
        <f>VLOOKUP("emTh", Sheet2!$A$2:$I$10, MATCH(M20, Sheet2!$A$1:$I$1, 0), FALSE)</f>
        <v>0.7</v>
      </c>
      <c r="AK20" s="4">
        <f>VLOOKUP("eePr", Sheet2!$A$2:$I$10, MATCH(N20, Sheet2!$A$1:$I$1, 0), FALSE)</f>
        <v>0.8</v>
      </c>
      <c r="AM20" s="4" t="e">
        <f>VLOOKUP("m2Th", Sheet2!$A$2:$I$18, MATCH(P20, Sheet2!$A$1:$I$1, 0), FALSE)</f>
        <v>#N/A</v>
      </c>
      <c r="AN20" s="4" t="e">
        <f>VLOOKUP("chemTh", Sheet2!$A$2:$I$18, MATCH(Q20, Sheet2!$A$1:$I$1, 0), FALSE)</f>
        <v>#N/A</v>
      </c>
      <c r="AO20" s="4" t="e">
        <f>VLOOKUP("chemPr", Sheet2!$A$2:$I$18, MATCH(R20, Sheet2!$A$1:$I$1, 0), FALSE)</f>
        <v>#N/A</v>
      </c>
      <c r="AP20" s="4" t="e">
        <f>VLOOKUP("ppsTh", Sheet2!$A$2:$I$18, MATCH(S20, Sheet2!$A$1:$I$1, 0), FALSE)</f>
        <v>#N/A</v>
      </c>
      <c r="AQ20" s="4" t="e">
        <f>VLOOKUP("ppsPr", Sheet2!$A$2:$I$18, MATCH(T20, Sheet2!$A$1:$I$1, 0), FALSE)</f>
        <v>#N/A</v>
      </c>
      <c r="AR20" s="4" t="e">
        <f>VLOOKUP("wmpPr", Sheet2!$A$2:$I$18, MATCH(U20, Sheet2!$A$1:$I$1, 0), FALSE)</f>
        <v>#N/A</v>
      </c>
      <c r="AS20" s="4" t="e">
        <f>VLOOKUP("pcTh", Sheet2!$A$2:$I$18, MATCH(V20, Sheet2!$A$1:$I$1, 0), FALSE)</f>
        <v>#N/A</v>
      </c>
      <c r="AT20" s="4" t="e">
        <f>VLOOKUP("pcPr", Sheet2!$A$2:$I$18, MATCH(W20, Sheet2!$A$1:$I$1, 0), FALSE)</f>
        <v>#N/A</v>
      </c>
    </row>
    <row r="21" spans="1:46" x14ac:dyDescent="0.2">
      <c r="A21" s="5">
        <v>165</v>
      </c>
      <c r="B21" s="5" t="s">
        <v>79</v>
      </c>
      <c r="C21" s="5" t="s">
        <v>80</v>
      </c>
      <c r="D21" s="5" t="s">
        <v>81</v>
      </c>
      <c r="E21" s="5" t="s">
        <v>16</v>
      </c>
      <c r="F21" s="5" t="s">
        <v>28</v>
      </c>
      <c r="G21" s="5" t="s">
        <v>17</v>
      </c>
      <c r="H21" s="5" t="s">
        <v>28</v>
      </c>
      <c r="I21" s="5" t="s">
        <v>26</v>
      </c>
      <c r="J21" s="5" t="s">
        <v>17</v>
      </c>
      <c r="K21" s="5" t="s">
        <v>26</v>
      </c>
      <c r="L21" s="5" t="s">
        <v>17</v>
      </c>
      <c r="M21" s="5" t="s">
        <v>28</v>
      </c>
      <c r="N21" s="5" t="s">
        <v>26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4">
        <f t="shared" si="0"/>
        <v>6.85</v>
      </c>
      <c r="Z21" s="4">
        <f t="shared" si="1"/>
        <v>6.85</v>
      </c>
      <c r="AC21" s="4">
        <f>VLOOKUP("phyTh", Sheet2!$A$2:$I$10, MATCH(F21, Sheet2!$A$1:$I$1, 0), FALSE)</f>
        <v>1.05</v>
      </c>
      <c r="AD21" s="4">
        <f>VLOOKUP("phyPr", Sheet2!$A$2:$I$10, MATCH(G21, Sheet2!$A$1:$I$1, 0), FALSE)</f>
        <v>0.4</v>
      </c>
      <c r="AE21" s="4">
        <f>VLOOKUP("m1Th", Sheet2!$A$2:$I$10, MATCH(H21, Sheet2!$A$1:$I$1, 0), FALSE)</f>
        <v>1.4</v>
      </c>
      <c r="AF21" s="4">
        <f>VLOOKUP("beeTh", Sheet2!$A$2:$I$10, MATCH(I21, Sheet2!$A$1:$I$1, 0), FALSE)</f>
        <v>0.9</v>
      </c>
      <c r="AG21" s="4">
        <f>VLOOKUP("beePr", Sheet2!$A$2:$I$10, MATCH(J21, Sheet2!$A$1:$I$1, 0), FALSE)</f>
        <v>0.4</v>
      </c>
      <c r="AH21" s="4">
        <f>VLOOKUP("egTh", Sheet2!$A$2:$I$10, MATCH(K21, Sheet2!$A$1:$I$1, 0), FALSE)</f>
        <v>0.6</v>
      </c>
      <c r="AI21" s="4">
        <f>VLOOKUP("egPr", Sheet2!$A$2:$I$10, MATCH(L21, Sheet2!$A$1:$I$1, 0), FALSE)</f>
        <v>0.8</v>
      </c>
      <c r="AJ21" s="4">
        <f>VLOOKUP("emTh", Sheet2!$A$2:$I$10, MATCH(M21, Sheet2!$A$1:$I$1, 0), FALSE)</f>
        <v>0.7</v>
      </c>
      <c r="AK21" s="4">
        <f>VLOOKUP("eePr", Sheet2!$A$2:$I$10, MATCH(N21, Sheet2!$A$1:$I$1, 0), FALSE)</f>
        <v>0.6</v>
      </c>
      <c r="AM21" s="4" t="e">
        <f>VLOOKUP("m2Th", Sheet2!$A$2:$I$18, MATCH(P21, Sheet2!$A$1:$I$1, 0), FALSE)</f>
        <v>#N/A</v>
      </c>
      <c r="AN21" s="4" t="e">
        <f>VLOOKUP("chemTh", Sheet2!$A$2:$I$18, MATCH(Q21, Sheet2!$A$1:$I$1, 0), FALSE)</f>
        <v>#N/A</v>
      </c>
      <c r="AO21" s="4" t="e">
        <f>VLOOKUP("chemPr", Sheet2!$A$2:$I$18, MATCH(R21, Sheet2!$A$1:$I$1, 0), FALSE)</f>
        <v>#N/A</v>
      </c>
      <c r="AP21" s="4" t="e">
        <f>VLOOKUP("ppsTh", Sheet2!$A$2:$I$18, MATCH(S21, Sheet2!$A$1:$I$1, 0), FALSE)</f>
        <v>#N/A</v>
      </c>
      <c r="AQ21" s="4" t="e">
        <f>VLOOKUP("ppsPr", Sheet2!$A$2:$I$18, MATCH(T21, Sheet2!$A$1:$I$1, 0), FALSE)</f>
        <v>#N/A</v>
      </c>
      <c r="AR21" s="4" t="e">
        <f>VLOOKUP("wmpPr", Sheet2!$A$2:$I$18, MATCH(U21, Sheet2!$A$1:$I$1, 0), FALSE)</f>
        <v>#N/A</v>
      </c>
      <c r="AS21" s="4" t="e">
        <f>VLOOKUP("pcTh", Sheet2!$A$2:$I$18, MATCH(V21, Sheet2!$A$1:$I$1, 0), FALSE)</f>
        <v>#N/A</v>
      </c>
      <c r="AT21" s="4" t="e">
        <f>VLOOKUP("pcPr", Sheet2!$A$2:$I$18, MATCH(W21, Sheet2!$A$1:$I$1, 0), FALSE)</f>
        <v>#N/A</v>
      </c>
    </row>
    <row r="22" spans="1:46" x14ac:dyDescent="0.2">
      <c r="A22" s="5">
        <v>295</v>
      </c>
      <c r="B22" s="5" t="s">
        <v>82</v>
      </c>
      <c r="C22" s="5" t="s">
        <v>83</v>
      </c>
      <c r="D22" s="5" t="s">
        <v>84</v>
      </c>
      <c r="E22" s="5" t="s">
        <v>16</v>
      </c>
      <c r="F22" s="5" t="s">
        <v>27</v>
      </c>
      <c r="G22" s="5" t="s">
        <v>17</v>
      </c>
      <c r="H22" s="5" t="s">
        <v>27</v>
      </c>
      <c r="I22" s="5" t="s">
        <v>29</v>
      </c>
      <c r="J22" s="5" t="s">
        <v>28</v>
      </c>
      <c r="K22" s="5" t="s">
        <v>27</v>
      </c>
      <c r="L22" s="5" t="s">
        <v>28</v>
      </c>
      <c r="M22" s="5" t="s">
        <v>27</v>
      </c>
      <c r="N22" s="5" t="s">
        <v>45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4">
        <f t="shared" si="0"/>
        <v>2.5499999999999998</v>
      </c>
      <c r="Z22" s="4">
        <f t="shared" si="1"/>
        <v>2.5499999999999998</v>
      </c>
      <c r="AC22" s="4">
        <f>VLOOKUP("phyTh", Sheet2!$A$2:$I$10, MATCH(F22, Sheet2!$A$1:$I$1, 0), FALSE)</f>
        <v>0</v>
      </c>
      <c r="AD22" s="4">
        <f>VLOOKUP("phyPr", Sheet2!$A$2:$I$10, MATCH(G22, Sheet2!$A$1:$I$1, 0), FALSE)</f>
        <v>0.4</v>
      </c>
      <c r="AE22" s="4">
        <f>VLOOKUP("m1Th", Sheet2!$A$2:$I$10, MATCH(H22, Sheet2!$A$1:$I$1, 0), FALSE)</f>
        <v>0</v>
      </c>
      <c r="AF22" s="4">
        <f>VLOOKUP("beeTh", Sheet2!$A$2:$I$10, MATCH(I22, Sheet2!$A$1:$I$1, 0), FALSE)</f>
        <v>0.6</v>
      </c>
      <c r="AG22" s="4">
        <f>VLOOKUP("beePr", Sheet2!$A$2:$I$10, MATCH(J22, Sheet2!$A$1:$I$1, 0), FALSE)</f>
        <v>0.35</v>
      </c>
      <c r="AH22" s="4">
        <f>VLOOKUP("egTh", Sheet2!$A$2:$I$10, MATCH(K22, Sheet2!$A$1:$I$1, 0), FALSE)</f>
        <v>0</v>
      </c>
      <c r="AI22" s="4">
        <f>VLOOKUP("egPr", Sheet2!$A$2:$I$10, MATCH(L22, Sheet2!$A$1:$I$1, 0), FALSE)</f>
        <v>0.7</v>
      </c>
      <c r="AJ22" s="4">
        <f>VLOOKUP("emTh", Sheet2!$A$2:$I$10, MATCH(M22, Sheet2!$A$1:$I$1, 0), FALSE)</f>
        <v>0</v>
      </c>
      <c r="AK22" s="4">
        <f>VLOOKUP("eePr", Sheet2!$A$2:$I$10, MATCH(N22, Sheet2!$A$1:$I$1, 0), FALSE)</f>
        <v>0.5</v>
      </c>
      <c r="AM22" s="4" t="e">
        <f>VLOOKUP("m2Th", Sheet2!$A$2:$I$18, MATCH(P22, Sheet2!$A$1:$I$1, 0), FALSE)</f>
        <v>#N/A</v>
      </c>
      <c r="AN22" s="4" t="e">
        <f>VLOOKUP("chemTh", Sheet2!$A$2:$I$18, MATCH(Q22, Sheet2!$A$1:$I$1, 0), FALSE)</f>
        <v>#N/A</v>
      </c>
      <c r="AO22" s="4" t="e">
        <f>VLOOKUP("chemPr", Sheet2!$A$2:$I$18, MATCH(R22, Sheet2!$A$1:$I$1, 0), FALSE)</f>
        <v>#N/A</v>
      </c>
      <c r="AP22" s="4" t="e">
        <f>VLOOKUP("ppsTh", Sheet2!$A$2:$I$18, MATCH(S22, Sheet2!$A$1:$I$1, 0), FALSE)</f>
        <v>#N/A</v>
      </c>
      <c r="AQ22" s="4" t="e">
        <f>VLOOKUP("ppsPr", Sheet2!$A$2:$I$18, MATCH(T22, Sheet2!$A$1:$I$1, 0), FALSE)</f>
        <v>#N/A</v>
      </c>
      <c r="AR22" s="4" t="e">
        <f>VLOOKUP("wmpPr", Sheet2!$A$2:$I$18, MATCH(U22, Sheet2!$A$1:$I$1, 0), FALSE)</f>
        <v>#N/A</v>
      </c>
      <c r="AS22" s="4" t="e">
        <f>VLOOKUP("pcTh", Sheet2!$A$2:$I$18, MATCH(V22, Sheet2!$A$1:$I$1, 0), FALSE)</f>
        <v>#N/A</v>
      </c>
      <c r="AT22" s="4" t="e">
        <f>VLOOKUP("pcPr", Sheet2!$A$2:$I$18, MATCH(W22, Sheet2!$A$1:$I$1, 0), FALSE)</f>
        <v>#N/A</v>
      </c>
    </row>
    <row r="23" spans="1:46" x14ac:dyDescent="0.2">
      <c r="A23" s="5">
        <v>292</v>
      </c>
      <c r="B23" s="5" t="s">
        <v>85</v>
      </c>
      <c r="C23" s="5" t="s">
        <v>86</v>
      </c>
      <c r="D23" s="5" t="s">
        <v>87</v>
      </c>
      <c r="E23" s="5" t="s">
        <v>16</v>
      </c>
      <c r="F23" s="5" t="s">
        <v>27</v>
      </c>
      <c r="G23" s="5" t="s">
        <v>28</v>
      </c>
      <c r="H23" s="5" t="s">
        <v>45</v>
      </c>
      <c r="I23" s="5" t="s">
        <v>27</v>
      </c>
      <c r="J23" s="5" t="s">
        <v>28</v>
      </c>
      <c r="K23" s="5" t="s">
        <v>27</v>
      </c>
      <c r="L23" s="5" t="s">
        <v>28</v>
      </c>
      <c r="M23" s="5" t="s">
        <v>27</v>
      </c>
      <c r="N23" s="5" t="s">
        <v>29</v>
      </c>
      <c r="Y23" s="4">
        <f t="shared" si="0"/>
        <v>2.8000000000000003</v>
      </c>
      <c r="Z23" s="4">
        <f t="shared" si="1"/>
        <v>2.8000000000000003</v>
      </c>
      <c r="AC23" s="4">
        <f>VLOOKUP("phyTh", Sheet2!$A$2:$I$10, MATCH(F23, Sheet2!$A$1:$I$1, 0), FALSE)</f>
        <v>0</v>
      </c>
      <c r="AD23" s="4">
        <f>VLOOKUP("phyPr", Sheet2!$A$2:$I$10, MATCH(G23, Sheet2!$A$1:$I$1, 0), FALSE)</f>
        <v>0.35</v>
      </c>
      <c r="AE23" s="4">
        <f>VLOOKUP("m1Th", Sheet2!$A$2:$I$10, MATCH(H23, Sheet2!$A$1:$I$1, 0), FALSE)</f>
        <v>1</v>
      </c>
      <c r="AF23" s="4">
        <f>VLOOKUP("beeTh", Sheet2!$A$2:$I$10, MATCH(I23, Sheet2!$A$1:$I$1, 0), FALSE)</f>
        <v>0</v>
      </c>
      <c r="AG23" s="4">
        <f>VLOOKUP("beePr", Sheet2!$A$2:$I$10, MATCH(J23, Sheet2!$A$1:$I$1, 0), FALSE)</f>
        <v>0.35</v>
      </c>
      <c r="AH23" s="4">
        <f>VLOOKUP("egTh", Sheet2!$A$2:$I$10, MATCH(K23, Sheet2!$A$1:$I$1, 0), FALSE)</f>
        <v>0</v>
      </c>
      <c r="AI23" s="4">
        <f>VLOOKUP("egPr", Sheet2!$A$2:$I$10, MATCH(L23, Sheet2!$A$1:$I$1, 0), FALSE)</f>
        <v>0.7</v>
      </c>
      <c r="AJ23" s="4">
        <f>VLOOKUP("emTh", Sheet2!$A$2:$I$10, MATCH(M23, Sheet2!$A$1:$I$1, 0), FALSE)</f>
        <v>0</v>
      </c>
      <c r="AK23" s="4">
        <f>VLOOKUP("eePr", Sheet2!$A$2:$I$10, MATCH(N23, Sheet2!$A$1:$I$1, 0), FALSE)</f>
        <v>0.4</v>
      </c>
      <c r="AM23" s="4" t="e">
        <f>VLOOKUP("m2Th", Sheet2!$A$2:$I$18, MATCH(P23, Sheet2!$A$1:$I$1, 0), FALSE)</f>
        <v>#N/A</v>
      </c>
      <c r="AN23" s="4" t="e">
        <f>VLOOKUP("chemTh", Sheet2!$A$2:$I$18, MATCH(Q23, Sheet2!$A$1:$I$1, 0), FALSE)</f>
        <v>#N/A</v>
      </c>
      <c r="AO23" s="4" t="e">
        <f>VLOOKUP("chemPr", Sheet2!$A$2:$I$18, MATCH(R23, Sheet2!$A$1:$I$1, 0), FALSE)</f>
        <v>#N/A</v>
      </c>
      <c r="AP23" s="4" t="e">
        <f>VLOOKUP("ppsTh", Sheet2!$A$2:$I$18, MATCH(S23, Sheet2!$A$1:$I$1, 0), FALSE)</f>
        <v>#N/A</v>
      </c>
      <c r="AQ23" s="4" t="e">
        <f>VLOOKUP("ppsPr", Sheet2!$A$2:$I$18, MATCH(T23, Sheet2!$A$1:$I$1, 0), FALSE)</f>
        <v>#N/A</v>
      </c>
      <c r="AR23" s="4" t="e">
        <f>VLOOKUP("wmpPr", Sheet2!$A$2:$I$18, MATCH(U23, Sheet2!$A$1:$I$1, 0), FALSE)</f>
        <v>#N/A</v>
      </c>
      <c r="AS23" s="4" t="e">
        <f>VLOOKUP("pcTh", Sheet2!$A$2:$I$18, MATCH(V23, Sheet2!$A$1:$I$1, 0), FALSE)</f>
        <v>#N/A</v>
      </c>
      <c r="AT23" s="4" t="e">
        <f>VLOOKUP("pcPr", Sheet2!$A$2:$I$18, MATCH(W23, Sheet2!$A$1:$I$1, 0), FALSE)</f>
        <v>#N/A</v>
      </c>
    </row>
    <row r="24" spans="1:46" x14ac:dyDescent="0.2">
      <c r="A24" s="5">
        <v>272</v>
      </c>
      <c r="B24" s="5" t="s">
        <v>88</v>
      </c>
      <c r="C24" s="5" t="s">
        <v>89</v>
      </c>
      <c r="D24" s="5" t="s">
        <v>90</v>
      </c>
      <c r="E24" s="5" t="s">
        <v>16</v>
      </c>
      <c r="F24" s="5" t="s">
        <v>27</v>
      </c>
      <c r="G24" s="5" t="s">
        <v>17</v>
      </c>
      <c r="H24" s="5" t="s">
        <v>26</v>
      </c>
      <c r="I24" s="5" t="s">
        <v>27</v>
      </c>
      <c r="J24" s="5" t="s">
        <v>17</v>
      </c>
      <c r="K24" s="5" t="s">
        <v>27</v>
      </c>
      <c r="L24" s="5" t="s">
        <v>28</v>
      </c>
      <c r="M24" s="5" t="s">
        <v>27</v>
      </c>
      <c r="N24" s="5" t="s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4">
        <f t="shared" si="0"/>
        <v>3.5</v>
      </c>
      <c r="Z24" s="4">
        <f t="shared" si="1"/>
        <v>3.5</v>
      </c>
      <c r="AC24" s="4">
        <f>VLOOKUP("phyTh", Sheet2!$A$2:$I$10, MATCH(F24, Sheet2!$A$1:$I$1, 0), FALSE)</f>
        <v>0</v>
      </c>
      <c r="AD24" s="4">
        <f>VLOOKUP("phyPr", Sheet2!$A$2:$I$10, MATCH(G24, Sheet2!$A$1:$I$1, 0), FALSE)</f>
        <v>0.4</v>
      </c>
      <c r="AE24" s="4">
        <f>VLOOKUP("m1Th", Sheet2!$A$2:$I$10, MATCH(H24, Sheet2!$A$1:$I$1, 0), FALSE)</f>
        <v>1.2</v>
      </c>
      <c r="AF24" s="4">
        <f>VLOOKUP("beeTh", Sheet2!$A$2:$I$10, MATCH(I24, Sheet2!$A$1:$I$1, 0), FALSE)</f>
        <v>0</v>
      </c>
      <c r="AG24" s="4">
        <f>VLOOKUP("beePr", Sheet2!$A$2:$I$10, MATCH(J24, Sheet2!$A$1:$I$1, 0), FALSE)</f>
        <v>0.4</v>
      </c>
      <c r="AH24" s="4">
        <f>VLOOKUP("egTh", Sheet2!$A$2:$I$10, MATCH(K24, Sheet2!$A$1:$I$1, 0), FALSE)</f>
        <v>0</v>
      </c>
      <c r="AI24" s="4">
        <f>VLOOKUP("egPr", Sheet2!$A$2:$I$10, MATCH(L24, Sheet2!$A$1:$I$1, 0), FALSE)</f>
        <v>0.7</v>
      </c>
      <c r="AJ24" s="4">
        <f>VLOOKUP("emTh", Sheet2!$A$2:$I$10, MATCH(M24, Sheet2!$A$1:$I$1, 0), FALSE)</f>
        <v>0</v>
      </c>
      <c r="AK24" s="4">
        <f>VLOOKUP("eePr", Sheet2!$A$2:$I$10, MATCH(N24, Sheet2!$A$1:$I$1, 0), FALSE)</f>
        <v>0.8</v>
      </c>
      <c r="AM24" s="4" t="e">
        <f>VLOOKUP("m2Th", Sheet2!$A$2:$I$18, MATCH(P24, Sheet2!$A$1:$I$1, 0), FALSE)</f>
        <v>#N/A</v>
      </c>
      <c r="AN24" s="4" t="e">
        <f>VLOOKUP("chemTh", Sheet2!$A$2:$I$18, MATCH(Q24, Sheet2!$A$1:$I$1, 0), FALSE)</f>
        <v>#N/A</v>
      </c>
      <c r="AO24" s="4" t="e">
        <f>VLOOKUP("chemPr", Sheet2!$A$2:$I$18, MATCH(R24, Sheet2!$A$1:$I$1, 0), FALSE)</f>
        <v>#N/A</v>
      </c>
      <c r="AP24" s="4" t="e">
        <f>VLOOKUP("ppsTh", Sheet2!$A$2:$I$18, MATCH(S24, Sheet2!$A$1:$I$1, 0), FALSE)</f>
        <v>#N/A</v>
      </c>
      <c r="AQ24" s="4" t="e">
        <f>VLOOKUP("ppsPr", Sheet2!$A$2:$I$18, MATCH(T24, Sheet2!$A$1:$I$1, 0), FALSE)</f>
        <v>#N/A</v>
      </c>
      <c r="AR24" s="4" t="e">
        <f>VLOOKUP("wmpPr", Sheet2!$A$2:$I$18, MATCH(U24, Sheet2!$A$1:$I$1, 0), FALSE)</f>
        <v>#N/A</v>
      </c>
      <c r="AS24" s="4" t="e">
        <f>VLOOKUP("pcTh", Sheet2!$A$2:$I$18, MATCH(V24, Sheet2!$A$1:$I$1, 0), FALSE)</f>
        <v>#N/A</v>
      </c>
      <c r="AT24" s="4" t="e">
        <f>VLOOKUP("pcPr", Sheet2!$A$2:$I$18, MATCH(W24, Sheet2!$A$1:$I$1, 0), FALSE)</f>
        <v>#N/A</v>
      </c>
    </row>
    <row r="25" spans="1:46" x14ac:dyDescent="0.2">
      <c r="A25" s="5">
        <v>285</v>
      </c>
      <c r="B25" s="5" t="s">
        <v>91</v>
      </c>
      <c r="C25" s="5" t="s">
        <v>92</v>
      </c>
      <c r="D25" s="5" t="s">
        <v>93</v>
      </c>
      <c r="E25" s="5" t="s">
        <v>16</v>
      </c>
      <c r="F25" s="5" t="s">
        <v>27</v>
      </c>
      <c r="G25" s="5" t="s">
        <v>17</v>
      </c>
      <c r="H25" s="5" t="s">
        <v>29</v>
      </c>
      <c r="I25" s="5" t="s">
        <v>27</v>
      </c>
      <c r="J25" s="5" t="s">
        <v>28</v>
      </c>
      <c r="K25" s="5" t="s">
        <v>27</v>
      </c>
      <c r="L25" s="5" t="s">
        <v>28</v>
      </c>
      <c r="M25" s="5" t="s">
        <v>27</v>
      </c>
      <c r="N25" s="5" t="s">
        <v>17</v>
      </c>
      <c r="Y25" s="4">
        <f t="shared" si="0"/>
        <v>3.05</v>
      </c>
      <c r="Z25" s="4">
        <f t="shared" si="1"/>
        <v>3.05</v>
      </c>
      <c r="AC25" s="4">
        <f>VLOOKUP("phyTh", Sheet2!$A$2:$I$10, MATCH(F25, Sheet2!$A$1:$I$1, 0), FALSE)</f>
        <v>0</v>
      </c>
      <c r="AD25" s="4">
        <f>VLOOKUP("phyPr", Sheet2!$A$2:$I$10, MATCH(G25, Sheet2!$A$1:$I$1, 0), FALSE)</f>
        <v>0.4</v>
      </c>
      <c r="AE25" s="4">
        <f>VLOOKUP("m1Th", Sheet2!$A$2:$I$10, MATCH(H25, Sheet2!$A$1:$I$1, 0), FALSE)</f>
        <v>0.8</v>
      </c>
      <c r="AF25" s="4">
        <f>VLOOKUP("beeTh", Sheet2!$A$2:$I$10, MATCH(I25, Sheet2!$A$1:$I$1, 0), FALSE)</f>
        <v>0</v>
      </c>
      <c r="AG25" s="4">
        <f>VLOOKUP("beePr", Sheet2!$A$2:$I$10, MATCH(J25, Sheet2!$A$1:$I$1, 0), FALSE)</f>
        <v>0.35</v>
      </c>
      <c r="AH25" s="4">
        <f>VLOOKUP("egTh", Sheet2!$A$2:$I$10, MATCH(K25, Sheet2!$A$1:$I$1, 0), FALSE)</f>
        <v>0</v>
      </c>
      <c r="AI25" s="4">
        <f>VLOOKUP("egPr", Sheet2!$A$2:$I$10, MATCH(L25, Sheet2!$A$1:$I$1, 0), FALSE)</f>
        <v>0.7</v>
      </c>
      <c r="AJ25" s="4">
        <f>VLOOKUP("emTh", Sheet2!$A$2:$I$10, MATCH(M25, Sheet2!$A$1:$I$1, 0), FALSE)</f>
        <v>0</v>
      </c>
      <c r="AK25" s="4">
        <f>VLOOKUP("eePr", Sheet2!$A$2:$I$10, MATCH(N25, Sheet2!$A$1:$I$1, 0), FALSE)</f>
        <v>0.8</v>
      </c>
      <c r="AM25" s="4" t="e">
        <f>VLOOKUP("m2Th", Sheet2!$A$2:$I$18, MATCH(P25, Sheet2!$A$1:$I$1, 0), FALSE)</f>
        <v>#N/A</v>
      </c>
      <c r="AN25" s="4" t="e">
        <f>VLOOKUP("chemTh", Sheet2!$A$2:$I$18, MATCH(Q25, Sheet2!$A$1:$I$1, 0), FALSE)</f>
        <v>#N/A</v>
      </c>
      <c r="AO25" s="4" t="e">
        <f>VLOOKUP("chemPr", Sheet2!$A$2:$I$18, MATCH(R25, Sheet2!$A$1:$I$1, 0), FALSE)</f>
        <v>#N/A</v>
      </c>
      <c r="AP25" s="4" t="e">
        <f>VLOOKUP("ppsTh", Sheet2!$A$2:$I$18, MATCH(S25, Sheet2!$A$1:$I$1, 0), FALSE)</f>
        <v>#N/A</v>
      </c>
      <c r="AQ25" s="4" t="e">
        <f>VLOOKUP("ppsPr", Sheet2!$A$2:$I$18, MATCH(T25, Sheet2!$A$1:$I$1, 0), FALSE)</f>
        <v>#N/A</v>
      </c>
      <c r="AR25" s="4" t="e">
        <f>VLOOKUP("wmpPr", Sheet2!$A$2:$I$18, MATCH(U25, Sheet2!$A$1:$I$1, 0), FALSE)</f>
        <v>#N/A</v>
      </c>
      <c r="AS25" s="4" t="e">
        <f>VLOOKUP("pcTh", Sheet2!$A$2:$I$18, MATCH(V25, Sheet2!$A$1:$I$1, 0), FALSE)</f>
        <v>#N/A</v>
      </c>
      <c r="AT25" s="4" t="e">
        <f>VLOOKUP("pcPr", Sheet2!$A$2:$I$18, MATCH(W25, Sheet2!$A$1:$I$1, 0), FALSE)</f>
        <v>#N/A</v>
      </c>
    </row>
    <row r="26" spans="1:46" x14ac:dyDescent="0.2">
      <c r="A26" s="5">
        <v>17</v>
      </c>
      <c r="B26" s="5" t="s">
        <v>94</v>
      </c>
      <c r="C26" s="5" t="s">
        <v>95</v>
      </c>
      <c r="D26" s="5" t="s">
        <v>96</v>
      </c>
      <c r="E26" s="5" t="s">
        <v>16</v>
      </c>
      <c r="F26" s="5" t="s">
        <v>18</v>
      </c>
      <c r="G26" s="5" t="s">
        <v>18</v>
      </c>
      <c r="H26" s="5" t="s">
        <v>19</v>
      </c>
      <c r="I26" s="5" t="s">
        <v>18</v>
      </c>
      <c r="J26" s="5" t="s">
        <v>18</v>
      </c>
      <c r="K26" s="5" t="s">
        <v>28</v>
      </c>
      <c r="L26" s="5" t="s">
        <v>19</v>
      </c>
      <c r="M26" s="5" t="s">
        <v>17</v>
      </c>
      <c r="N26" s="5" t="s">
        <v>19</v>
      </c>
      <c r="Y26" s="4">
        <f t="shared" si="0"/>
        <v>9.1000000000000014</v>
      </c>
      <c r="Z26" s="4">
        <f t="shared" si="1"/>
        <v>9.1000000000000014</v>
      </c>
      <c r="AC26" s="4">
        <f>VLOOKUP("phyTh", Sheet2!$A$2:$I$10, MATCH(F26, Sheet2!$A$1:$I$1, 0), FALSE)</f>
        <v>1.35</v>
      </c>
      <c r="AD26" s="4">
        <f>VLOOKUP("phyPr", Sheet2!$A$2:$I$10, MATCH(G26, Sheet2!$A$1:$I$1, 0), FALSE)</f>
        <v>0.45</v>
      </c>
      <c r="AE26" s="4">
        <f>VLOOKUP("m1Th", Sheet2!$A$2:$I$10, MATCH(H26, Sheet2!$A$1:$I$1, 0), FALSE)</f>
        <v>2</v>
      </c>
      <c r="AF26" s="4">
        <f>VLOOKUP("beeTh", Sheet2!$A$2:$I$10, MATCH(I26, Sheet2!$A$1:$I$1, 0), FALSE)</f>
        <v>1.35</v>
      </c>
      <c r="AG26" s="4">
        <f>VLOOKUP("beePr", Sheet2!$A$2:$I$10, MATCH(J26, Sheet2!$A$1:$I$1, 0), FALSE)</f>
        <v>0.45</v>
      </c>
      <c r="AH26" s="4">
        <f>VLOOKUP("egTh", Sheet2!$A$2:$I$10, MATCH(K26, Sheet2!$A$1:$I$1, 0), FALSE)</f>
        <v>0.7</v>
      </c>
      <c r="AI26" s="4">
        <f>VLOOKUP("egPr", Sheet2!$A$2:$I$10, MATCH(L26, Sheet2!$A$1:$I$1, 0), FALSE)</f>
        <v>1</v>
      </c>
      <c r="AJ26" s="4">
        <f>VLOOKUP("emTh", Sheet2!$A$2:$I$10, MATCH(M26, Sheet2!$A$1:$I$1, 0), FALSE)</f>
        <v>0.8</v>
      </c>
      <c r="AK26" s="4">
        <f>VLOOKUP("eePr", Sheet2!$A$2:$I$10, MATCH(N26, Sheet2!$A$1:$I$1, 0), FALSE)</f>
        <v>1</v>
      </c>
      <c r="AM26" s="4" t="e">
        <f>VLOOKUP("m2Th", Sheet2!$A$2:$I$18, MATCH(P26, Sheet2!$A$1:$I$1, 0), FALSE)</f>
        <v>#N/A</v>
      </c>
      <c r="AN26" s="4" t="e">
        <f>VLOOKUP("chemTh", Sheet2!$A$2:$I$18, MATCH(Q26, Sheet2!$A$1:$I$1, 0), FALSE)</f>
        <v>#N/A</v>
      </c>
      <c r="AO26" s="4" t="e">
        <f>VLOOKUP("chemPr", Sheet2!$A$2:$I$18, MATCH(R26, Sheet2!$A$1:$I$1, 0), FALSE)</f>
        <v>#N/A</v>
      </c>
      <c r="AP26" s="4" t="e">
        <f>VLOOKUP("ppsTh", Sheet2!$A$2:$I$18, MATCH(S26, Sheet2!$A$1:$I$1, 0), FALSE)</f>
        <v>#N/A</v>
      </c>
      <c r="AQ26" s="4" t="e">
        <f>VLOOKUP("ppsPr", Sheet2!$A$2:$I$18, MATCH(T26, Sheet2!$A$1:$I$1, 0), FALSE)</f>
        <v>#N/A</v>
      </c>
      <c r="AR26" s="4" t="e">
        <f>VLOOKUP("wmpPr", Sheet2!$A$2:$I$18, MATCH(U26, Sheet2!$A$1:$I$1, 0), FALSE)</f>
        <v>#N/A</v>
      </c>
      <c r="AS26" s="4" t="e">
        <f>VLOOKUP("pcTh", Sheet2!$A$2:$I$18, MATCH(V26, Sheet2!$A$1:$I$1, 0), FALSE)</f>
        <v>#N/A</v>
      </c>
      <c r="AT26" s="4" t="e">
        <f>VLOOKUP("pcPr", Sheet2!$A$2:$I$18, MATCH(W26, Sheet2!$A$1:$I$1, 0), FALSE)</f>
        <v>#N/A</v>
      </c>
    </row>
    <row r="27" spans="1:46" x14ac:dyDescent="0.2">
      <c r="A27" s="5">
        <v>118</v>
      </c>
      <c r="B27" s="5" t="s">
        <v>97</v>
      </c>
      <c r="C27" s="5" t="s">
        <v>98</v>
      </c>
      <c r="D27" s="5" t="s">
        <v>99</v>
      </c>
      <c r="E27" s="5" t="s">
        <v>16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28</v>
      </c>
      <c r="L27" s="5" t="s">
        <v>17</v>
      </c>
      <c r="M27" s="5" t="s">
        <v>26</v>
      </c>
      <c r="N27" s="5" t="s">
        <v>17</v>
      </c>
      <c r="Y27" s="4">
        <f t="shared" si="0"/>
        <v>7.7</v>
      </c>
      <c r="Z27" s="4">
        <f t="shared" si="1"/>
        <v>7.7</v>
      </c>
      <c r="AC27" s="4">
        <f>VLOOKUP("phyTh", Sheet2!$A$2:$I$10, MATCH(F27, Sheet2!$A$1:$I$1, 0), FALSE)</f>
        <v>1.2</v>
      </c>
      <c r="AD27" s="4">
        <f>VLOOKUP("phyPr", Sheet2!$A$2:$I$10, MATCH(G27, Sheet2!$A$1:$I$1, 0), FALSE)</f>
        <v>0.4</v>
      </c>
      <c r="AE27" s="4">
        <f>VLOOKUP("m1Th", Sheet2!$A$2:$I$10, MATCH(H27, Sheet2!$A$1:$I$1, 0), FALSE)</f>
        <v>1.6</v>
      </c>
      <c r="AF27" s="4">
        <f>VLOOKUP("beeTh", Sheet2!$A$2:$I$10, MATCH(I27, Sheet2!$A$1:$I$1, 0), FALSE)</f>
        <v>1.2</v>
      </c>
      <c r="AG27" s="4">
        <f>VLOOKUP("beePr", Sheet2!$A$2:$I$10, MATCH(J27, Sheet2!$A$1:$I$1, 0), FALSE)</f>
        <v>0.4</v>
      </c>
      <c r="AH27" s="4">
        <f>VLOOKUP("egTh", Sheet2!$A$2:$I$10, MATCH(K27, Sheet2!$A$1:$I$1, 0), FALSE)</f>
        <v>0.7</v>
      </c>
      <c r="AI27" s="4">
        <f>VLOOKUP("egPr", Sheet2!$A$2:$I$10, MATCH(L27, Sheet2!$A$1:$I$1, 0), FALSE)</f>
        <v>0.8</v>
      </c>
      <c r="AJ27" s="4">
        <f>VLOOKUP("emTh", Sheet2!$A$2:$I$10, MATCH(M27, Sheet2!$A$1:$I$1, 0), FALSE)</f>
        <v>0.6</v>
      </c>
      <c r="AK27" s="4">
        <f>VLOOKUP("eePr", Sheet2!$A$2:$I$10, MATCH(N27, Sheet2!$A$1:$I$1, 0), FALSE)</f>
        <v>0.8</v>
      </c>
      <c r="AM27" s="4" t="e">
        <f>VLOOKUP("m2Th", Sheet2!$A$2:$I$18, MATCH(P27, Sheet2!$A$1:$I$1, 0), FALSE)</f>
        <v>#N/A</v>
      </c>
      <c r="AN27" s="4" t="e">
        <f>VLOOKUP("chemTh", Sheet2!$A$2:$I$18, MATCH(Q27, Sheet2!$A$1:$I$1, 0), FALSE)</f>
        <v>#N/A</v>
      </c>
      <c r="AO27" s="4" t="e">
        <f>VLOOKUP("chemPr", Sheet2!$A$2:$I$18, MATCH(R27, Sheet2!$A$1:$I$1, 0), FALSE)</f>
        <v>#N/A</v>
      </c>
      <c r="AP27" s="4" t="e">
        <f>VLOOKUP("ppsTh", Sheet2!$A$2:$I$18, MATCH(S27, Sheet2!$A$1:$I$1, 0), FALSE)</f>
        <v>#N/A</v>
      </c>
      <c r="AQ27" s="4" t="e">
        <f>VLOOKUP("ppsPr", Sheet2!$A$2:$I$18, MATCH(T27, Sheet2!$A$1:$I$1, 0), FALSE)</f>
        <v>#N/A</v>
      </c>
      <c r="AR27" s="4" t="e">
        <f>VLOOKUP("wmpPr", Sheet2!$A$2:$I$18, MATCH(U27, Sheet2!$A$1:$I$1, 0), FALSE)</f>
        <v>#N/A</v>
      </c>
      <c r="AS27" s="4" t="e">
        <f>VLOOKUP("pcTh", Sheet2!$A$2:$I$18, MATCH(V27, Sheet2!$A$1:$I$1, 0), FALSE)</f>
        <v>#N/A</v>
      </c>
      <c r="AT27" s="4" t="e">
        <f>VLOOKUP("pcPr", Sheet2!$A$2:$I$18, MATCH(W27, Sheet2!$A$1:$I$1, 0), FALSE)</f>
        <v>#N/A</v>
      </c>
    </row>
    <row r="28" spans="1:46" x14ac:dyDescent="0.2">
      <c r="A28" s="5">
        <v>25</v>
      </c>
      <c r="B28" s="5" t="s">
        <v>100</v>
      </c>
      <c r="C28" s="5" t="s">
        <v>101</v>
      </c>
      <c r="D28" s="5" t="s">
        <v>102</v>
      </c>
      <c r="E28" s="5" t="s">
        <v>16</v>
      </c>
      <c r="F28" s="5" t="s">
        <v>18</v>
      </c>
      <c r="G28" s="5" t="s">
        <v>17</v>
      </c>
      <c r="H28" s="5" t="s">
        <v>18</v>
      </c>
      <c r="I28" s="5" t="s">
        <v>18</v>
      </c>
      <c r="J28" s="5" t="s">
        <v>19</v>
      </c>
      <c r="K28" s="5" t="s">
        <v>19</v>
      </c>
      <c r="L28" s="5" t="s">
        <v>17</v>
      </c>
      <c r="M28" s="5" t="s">
        <v>18</v>
      </c>
      <c r="N28" s="5" t="s">
        <v>18</v>
      </c>
      <c r="Y28" s="4">
        <f t="shared" si="0"/>
        <v>9</v>
      </c>
      <c r="Z28" s="4">
        <f t="shared" si="1"/>
        <v>9</v>
      </c>
      <c r="AC28" s="4">
        <f>VLOOKUP("phyTh", Sheet2!$A$2:$I$10, MATCH(F28, Sheet2!$A$1:$I$1, 0), FALSE)</f>
        <v>1.35</v>
      </c>
      <c r="AD28" s="4">
        <f>VLOOKUP("phyPr", Sheet2!$A$2:$I$10, MATCH(G28, Sheet2!$A$1:$I$1, 0), FALSE)</f>
        <v>0.4</v>
      </c>
      <c r="AE28" s="4">
        <f>VLOOKUP("m1Th", Sheet2!$A$2:$I$10, MATCH(H28, Sheet2!$A$1:$I$1, 0), FALSE)</f>
        <v>1.8</v>
      </c>
      <c r="AF28" s="4">
        <f>VLOOKUP("beeTh", Sheet2!$A$2:$I$10, MATCH(I28, Sheet2!$A$1:$I$1, 0), FALSE)</f>
        <v>1.35</v>
      </c>
      <c r="AG28" s="4">
        <f>VLOOKUP("beePr", Sheet2!$A$2:$I$10, MATCH(J28, Sheet2!$A$1:$I$1, 0), FALSE)</f>
        <v>0.5</v>
      </c>
      <c r="AH28" s="4">
        <f>VLOOKUP("egTh", Sheet2!$A$2:$I$10, MATCH(K28, Sheet2!$A$1:$I$1, 0), FALSE)</f>
        <v>1</v>
      </c>
      <c r="AI28" s="4">
        <f>VLOOKUP("egPr", Sheet2!$A$2:$I$10, MATCH(L28, Sheet2!$A$1:$I$1, 0), FALSE)</f>
        <v>0.8</v>
      </c>
      <c r="AJ28" s="4">
        <f>VLOOKUP("emTh", Sheet2!$A$2:$I$10, MATCH(M28, Sheet2!$A$1:$I$1, 0), FALSE)</f>
        <v>0.9</v>
      </c>
      <c r="AK28" s="4">
        <f>VLOOKUP("eePr", Sheet2!$A$2:$I$10, MATCH(N28, Sheet2!$A$1:$I$1, 0), FALSE)</f>
        <v>0.9</v>
      </c>
      <c r="AM28" s="4" t="e">
        <f>VLOOKUP("m2Th", Sheet2!$A$2:$I$18, MATCH(P28, Sheet2!$A$1:$I$1, 0), FALSE)</f>
        <v>#N/A</v>
      </c>
      <c r="AN28" s="4" t="e">
        <f>VLOOKUP("chemTh", Sheet2!$A$2:$I$18, MATCH(Q28, Sheet2!$A$1:$I$1, 0), FALSE)</f>
        <v>#N/A</v>
      </c>
      <c r="AO28" s="4" t="e">
        <f>VLOOKUP("chemPr", Sheet2!$A$2:$I$18, MATCH(R28, Sheet2!$A$1:$I$1, 0), FALSE)</f>
        <v>#N/A</v>
      </c>
      <c r="AP28" s="4" t="e">
        <f>VLOOKUP("ppsTh", Sheet2!$A$2:$I$18, MATCH(S28, Sheet2!$A$1:$I$1, 0), FALSE)</f>
        <v>#N/A</v>
      </c>
      <c r="AQ28" s="4" t="e">
        <f>VLOOKUP("ppsPr", Sheet2!$A$2:$I$18, MATCH(T28, Sheet2!$A$1:$I$1, 0), FALSE)</f>
        <v>#N/A</v>
      </c>
      <c r="AR28" s="4" t="e">
        <f>VLOOKUP("wmpPr", Sheet2!$A$2:$I$18, MATCH(U28, Sheet2!$A$1:$I$1, 0), FALSE)</f>
        <v>#N/A</v>
      </c>
      <c r="AS28" s="4" t="e">
        <f>VLOOKUP("pcTh", Sheet2!$A$2:$I$18, MATCH(V28, Sheet2!$A$1:$I$1, 0), FALSE)</f>
        <v>#N/A</v>
      </c>
      <c r="AT28" s="4" t="e">
        <f>VLOOKUP("pcPr", Sheet2!$A$2:$I$18, MATCH(W28, Sheet2!$A$1:$I$1, 0), FALSE)</f>
        <v>#N/A</v>
      </c>
    </row>
    <row r="29" spans="1:46" x14ac:dyDescent="0.2">
      <c r="A29" s="5">
        <v>130</v>
      </c>
      <c r="B29" s="5" t="s">
        <v>103</v>
      </c>
      <c r="C29" s="5" t="s">
        <v>104</v>
      </c>
      <c r="D29" s="5" t="s">
        <v>105</v>
      </c>
      <c r="E29" s="5" t="s">
        <v>16</v>
      </c>
      <c r="F29" s="5" t="s">
        <v>45</v>
      </c>
      <c r="G29" s="5" t="s">
        <v>17</v>
      </c>
      <c r="H29" s="5" t="s">
        <v>18</v>
      </c>
      <c r="I29" s="5" t="s">
        <v>28</v>
      </c>
      <c r="J29" s="5" t="s">
        <v>18</v>
      </c>
      <c r="K29" s="5" t="s">
        <v>17</v>
      </c>
      <c r="L29" s="5" t="s">
        <v>18</v>
      </c>
      <c r="M29" s="5" t="s">
        <v>26</v>
      </c>
      <c r="N29" s="5" t="s">
        <v>17</v>
      </c>
      <c r="Y29" s="4">
        <f t="shared" si="0"/>
        <v>7.55</v>
      </c>
      <c r="Z29" s="4">
        <f t="shared" si="1"/>
        <v>7.55</v>
      </c>
      <c r="AC29" s="4">
        <f>VLOOKUP("phyTh", Sheet2!$A$2:$I$10, MATCH(F29, Sheet2!$A$1:$I$1, 0), FALSE)</f>
        <v>0.75</v>
      </c>
      <c r="AD29" s="4">
        <f>VLOOKUP("phyPr", Sheet2!$A$2:$I$10, MATCH(G29, Sheet2!$A$1:$I$1, 0), FALSE)</f>
        <v>0.4</v>
      </c>
      <c r="AE29" s="4">
        <f>VLOOKUP("m1Th", Sheet2!$A$2:$I$10, MATCH(H29, Sheet2!$A$1:$I$1, 0), FALSE)</f>
        <v>1.8</v>
      </c>
      <c r="AF29" s="4">
        <f>VLOOKUP("beeTh", Sheet2!$A$2:$I$10, MATCH(I29, Sheet2!$A$1:$I$1, 0), FALSE)</f>
        <v>1.05</v>
      </c>
      <c r="AG29" s="4">
        <f>VLOOKUP("beePr", Sheet2!$A$2:$I$10, MATCH(J29, Sheet2!$A$1:$I$1, 0), FALSE)</f>
        <v>0.45</v>
      </c>
      <c r="AH29" s="4">
        <f>VLOOKUP("egTh", Sheet2!$A$2:$I$10, MATCH(K29, Sheet2!$A$1:$I$1, 0), FALSE)</f>
        <v>0.8</v>
      </c>
      <c r="AI29" s="4">
        <f>VLOOKUP("egPr", Sheet2!$A$2:$I$10, MATCH(L29, Sheet2!$A$1:$I$1, 0), FALSE)</f>
        <v>0.9</v>
      </c>
      <c r="AJ29" s="4">
        <f>VLOOKUP("emTh", Sheet2!$A$2:$I$10, MATCH(M29, Sheet2!$A$1:$I$1, 0), FALSE)</f>
        <v>0.6</v>
      </c>
      <c r="AK29" s="4">
        <f>VLOOKUP("eePr", Sheet2!$A$2:$I$10, MATCH(N29, Sheet2!$A$1:$I$1, 0), FALSE)</f>
        <v>0.8</v>
      </c>
      <c r="AM29" s="4" t="e">
        <f>VLOOKUP("m2Th", Sheet2!$A$2:$I$18, MATCH(P29, Sheet2!$A$1:$I$1, 0), FALSE)</f>
        <v>#N/A</v>
      </c>
      <c r="AN29" s="4" t="e">
        <f>VLOOKUP("chemTh", Sheet2!$A$2:$I$18, MATCH(Q29, Sheet2!$A$1:$I$1, 0), FALSE)</f>
        <v>#N/A</v>
      </c>
      <c r="AO29" s="4" t="e">
        <f>VLOOKUP("chemPr", Sheet2!$A$2:$I$18, MATCH(R29, Sheet2!$A$1:$I$1, 0), FALSE)</f>
        <v>#N/A</v>
      </c>
      <c r="AP29" s="4" t="e">
        <f>VLOOKUP("ppsTh", Sheet2!$A$2:$I$18, MATCH(S29, Sheet2!$A$1:$I$1, 0), FALSE)</f>
        <v>#N/A</v>
      </c>
      <c r="AQ29" s="4" t="e">
        <f>VLOOKUP("ppsPr", Sheet2!$A$2:$I$18, MATCH(T29, Sheet2!$A$1:$I$1, 0), FALSE)</f>
        <v>#N/A</v>
      </c>
      <c r="AR29" s="4" t="e">
        <f>VLOOKUP("wmpPr", Sheet2!$A$2:$I$18, MATCH(U29, Sheet2!$A$1:$I$1, 0), FALSE)</f>
        <v>#N/A</v>
      </c>
      <c r="AS29" s="4" t="e">
        <f>VLOOKUP("pcTh", Sheet2!$A$2:$I$18, MATCH(V29, Sheet2!$A$1:$I$1, 0), FALSE)</f>
        <v>#N/A</v>
      </c>
      <c r="AT29" s="4" t="e">
        <f>VLOOKUP("pcPr", Sheet2!$A$2:$I$18, MATCH(W29, Sheet2!$A$1:$I$1, 0), FALSE)</f>
        <v>#N/A</v>
      </c>
    </row>
    <row r="30" spans="1:46" x14ac:dyDescent="0.2">
      <c r="A30" s="5">
        <v>166</v>
      </c>
      <c r="B30" s="5" t="s">
        <v>106</v>
      </c>
      <c r="C30" s="5" t="s">
        <v>107</v>
      </c>
      <c r="D30" s="5" t="s">
        <v>108</v>
      </c>
      <c r="E30" s="5" t="s">
        <v>16</v>
      </c>
      <c r="F30" s="5" t="s">
        <v>28</v>
      </c>
      <c r="G30" s="5" t="s">
        <v>17</v>
      </c>
      <c r="H30" s="5" t="s">
        <v>28</v>
      </c>
      <c r="I30" s="5" t="s">
        <v>28</v>
      </c>
      <c r="J30" s="5" t="s">
        <v>18</v>
      </c>
      <c r="K30" s="5" t="s">
        <v>45</v>
      </c>
      <c r="L30" s="5" t="s">
        <v>26</v>
      </c>
      <c r="M30" s="5" t="s">
        <v>26</v>
      </c>
      <c r="N30" s="5" t="s">
        <v>17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4">
        <f t="shared" si="0"/>
        <v>6.85</v>
      </c>
      <c r="Z30" s="4">
        <f t="shared" si="1"/>
        <v>6.85</v>
      </c>
      <c r="AC30" s="4">
        <f>VLOOKUP("phyTh", Sheet2!$A$2:$I$10, MATCH(F30, Sheet2!$A$1:$I$1, 0), FALSE)</f>
        <v>1.05</v>
      </c>
      <c r="AD30" s="4">
        <f>VLOOKUP("phyPr", Sheet2!$A$2:$I$10, MATCH(G30, Sheet2!$A$1:$I$1, 0), FALSE)</f>
        <v>0.4</v>
      </c>
      <c r="AE30" s="4">
        <f>VLOOKUP("m1Th", Sheet2!$A$2:$I$10, MATCH(H30, Sheet2!$A$1:$I$1, 0), FALSE)</f>
        <v>1.4</v>
      </c>
      <c r="AF30" s="4">
        <f>VLOOKUP("beeTh", Sheet2!$A$2:$I$10, MATCH(I30, Sheet2!$A$1:$I$1, 0), FALSE)</f>
        <v>1.05</v>
      </c>
      <c r="AG30" s="4">
        <f>VLOOKUP("beePr", Sheet2!$A$2:$I$10, MATCH(J30, Sheet2!$A$1:$I$1, 0), FALSE)</f>
        <v>0.45</v>
      </c>
      <c r="AH30" s="4">
        <f>VLOOKUP("egTh", Sheet2!$A$2:$I$10, MATCH(K30, Sheet2!$A$1:$I$1, 0), FALSE)</f>
        <v>0.5</v>
      </c>
      <c r="AI30" s="4">
        <f>VLOOKUP("egPr", Sheet2!$A$2:$I$10, MATCH(L30, Sheet2!$A$1:$I$1, 0), FALSE)</f>
        <v>0.6</v>
      </c>
      <c r="AJ30" s="4">
        <f>VLOOKUP("emTh", Sheet2!$A$2:$I$10, MATCH(M30, Sheet2!$A$1:$I$1, 0), FALSE)</f>
        <v>0.6</v>
      </c>
      <c r="AK30" s="4">
        <f>VLOOKUP("eePr", Sheet2!$A$2:$I$10, MATCH(N30, Sheet2!$A$1:$I$1, 0), FALSE)</f>
        <v>0.8</v>
      </c>
      <c r="AM30" s="4" t="e">
        <f>VLOOKUP("m2Th", Sheet2!$A$2:$I$18, MATCH(P30, Sheet2!$A$1:$I$1, 0), FALSE)</f>
        <v>#N/A</v>
      </c>
      <c r="AN30" s="4" t="e">
        <f>VLOOKUP("chemTh", Sheet2!$A$2:$I$18, MATCH(Q30, Sheet2!$A$1:$I$1, 0), FALSE)</f>
        <v>#N/A</v>
      </c>
      <c r="AO30" s="4" t="e">
        <f>VLOOKUP("chemPr", Sheet2!$A$2:$I$18, MATCH(R30, Sheet2!$A$1:$I$1, 0), FALSE)</f>
        <v>#N/A</v>
      </c>
      <c r="AP30" s="4" t="e">
        <f>VLOOKUP("ppsTh", Sheet2!$A$2:$I$18, MATCH(S30, Sheet2!$A$1:$I$1, 0), FALSE)</f>
        <v>#N/A</v>
      </c>
      <c r="AQ30" s="4" t="e">
        <f>VLOOKUP("ppsPr", Sheet2!$A$2:$I$18, MATCH(T30, Sheet2!$A$1:$I$1, 0), FALSE)</f>
        <v>#N/A</v>
      </c>
      <c r="AR30" s="4" t="e">
        <f>VLOOKUP("wmpPr", Sheet2!$A$2:$I$18, MATCH(U30, Sheet2!$A$1:$I$1, 0), FALSE)</f>
        <v>#N/A</v>
      </c>
      <c r="AS30" s="4" t="e">
        <f>VLOOKUP("pcTh", Sheet2!$A$2:$I$18, MATCH(V30, Sheet2!$A$1:$I$1, 0), FALSE)</f>
        <v>#N/A</v>
      </c>
      <c r="AT30" s="4" t="e">
        <f>VLOOKUP("pcPr", Sheet2!$A$2:$I$18, MATCH(W30, Sheet2!$A$1:$I$1, 0), FALSE)</f>
        <v>#N/A</v>
      </c>
    </row>
    <row r="31" spans="1:46" x14ac:dyDescent="0.2">
      <c r="A31" s="5">
        <v>247</v>
      </c>
      <c r="B31" s="5" t="s">
        <v>109</v>
      </c>
      <c r="C31" s="5" t="s">
        <v>110</v>
      </c>
      <c r="D31" s="5" t="s">
        <v>111</v>
      </c>
      <c r="E31" s="5" t="s">
        <v>16</v>
      </c>
      <c r="F31" s="5" t="s">
        <v>26</v>
      </c>
      <c r="G31" s="5" t="s">
        <v>18</v>
      </c>
      <c r="H31" s="5" t="s">
        <v>28</v>
      </c>
      <c r="I31" s="5" t="s">
        <v>27</v>
      </c>
      <c r="J31" s="5" t="s">
        <v>17</v>
      </c>
      <c r="K31" s="5" t="s">
        <v>27</v>
      </c>
      <c r="L31" s="5" t="s">
        <v>26</v>
      </c>
      <c r="M31" s="5" t="s">
        <v>27</v>
      </c>
      <c r="N31" s="5" t="s">
        <v>28</v>
      </c>
      <c r="Y31" s="4">
        <f t="shared" si="0"/>
        <v>4.45</v>
      </c>
      <c r="Z31" s="4">
        <f t="shared" si="1"/>
        <v>4.45</v>
      </c>
      <c r="AC31" s="4">
        <f>VLOOKUP("phyTh", Sheet2!$A$2:$I$10, MATCH(F31, Sheet2!$A$1:$I$1, 0), FALSE)</f>
        <v>0.9</v>
      </c>
      <c r="AD31" s="4">
        <f>VLOOKUP("phyPr", Sheet2!$A$2:$I$10, MATCH(G31, Sheet2!$A$1:$I$1, 0), FALSE)</f>
        <v>0.45</v>
      </c>
      <c r="AE31" s="4">
        <f>VLOOKUP("m1Th", Sheet2!$A$2:$I$10, MATCH(H31, Sheet2!$A$1:$I$1, 0), FALSE)</f>
        <v>1.4</v>
      </c>
      <c r="AF31" s="4">
        <f>VLOOKUP("beeTh", Sheet2!$A$2:$I$10, MATCH(I31, Sheet2!$A$1:$I$1, 0), FALSE)</f>
        <v>0</v>
      </c>
      <c r="AG31" s="4">
        <f>VLOOKUP("beePr", Sheet2!$A$2:$I$10, MATCH(J31, Sheet2!$A$1:$I$1, 0), FALSE)</f>
        <v>0.4</v>
      </c>
      <c r="AH31" s="4">
        <f>VLOOKUP("egTh", Sheet2!$A$2:$I$10, MATCH(K31, Sheet2!$A$1:$I$1, 0), FALSE)</f>
        <v>0</v>
      </c>
      <c r="AI31" s="4">
        <f>VLOOKUP("egPr", Sheet2!$A$2:$I$10, MATCH(L31, Sheet2!$A$1:$I$1, 0), FALSE)</f>
        <v>0.6</v>
      </c>
      <c r="AJ31" s="4">
        <f>VLOOKUP("emTh", Sheet2!$A$2:$I$10, MATCH(M31, Sheet2!$A$1:$I$1, 0), FALSE)</f>
        <v>0</v>
      </c>
      <c r="AK31" s="4">
        <f>VLOOKUP("eePr", Sheet2!$A$2:$I$10, MATCH(N31, Sheet2!$A$1:$I$1, 0), FALSE)</f>
        <v>0.7</v>
      </c>
      <c r="AM31" s="4" t="e">
        <f>VLOOKUP("m2Th", Sheet2!$A$2:$I$18, MATCH(P31, Sheet2!$A$1:$I$1, 0), FALSE)</f>
        <v>#N/A</v>
      </c>
      <c r="AN31" s="4" t="e">
        <f>VLOOKUP("chemTh", Sheet2!$A$2:$I$18, MATCH(Q31, Sheet2!$A$1:$I$1, 0), FALSE)</f>
        <v>#N/A</v>
      </c>
      <c r="AO31" s="4" t="e">
        <f>VLOOKUP("chemPr", Sheet2!$A$2:$I$18, MATCH(R31, Sheet2!$A$1:$I$1, 0), FALSE)</f>
        <v>#N/A</v>
      </c>
      <c r="AP31" s="4" t="e">
        <f>VLOOKUP("ppsTh", Sheet2!$A$2:$I$18, MATCH(S31, Sheet2!$A$1:$I$1, 0), FALSE)</f>
        <v>#N/A</v>
      </c>
      <c r="AQ31" s="4" t="e">
        <f>VLOOKUP("ppsPr", Sheet2!$A$2:$I$18, MATCH(T31, Sheet2!$A$1:$I$1, 0), FALSE)</f>
        <v>#N/A</v>
      </c>
      <c r="AR31" s="4" t="e">
        <f>VLOOKUP("wmpPr", Sheet2!$A$2:$I$18, MATCH(U31, Sheet2!$A$1:$I$1, 0), FALSE)</f>
        <v>#N/A</v>
      </c>
      <c r="AS31" s="4" t="e">
        <f>VLOOKUP("pcTh", Sheet2!$A$2:$I$18, MATCH(V31, Sheet2!$A$1:$I$1, 0), FALSE)</f>
        <v>#N/A</v>
      </c>
      <c r="AT31" s="4" t="e">
        <f>VLOOKUP("pcPr", Sheet2!$A$2:$I$18, MATCH(W31, Sheet2!$A$1:$I$1, 0), FALSE)</f>
        <v>#N/A</v>
      </c>
    </row>
    <row r="32" spans="1:46" x14ac:dyDescent="0.2">
      <c r="A32" s="5">
        <v>95</v>
      </c>
      <c r="B32" s="5" t="s">
        <v>112</v>
      </c>
      <c r="C32" s="5" t="s">
        <v>113</v>
      </c>
      <c r="D32" s="5" t="s">
        <v>114</v>
      </c>
      <c r="E32" s="5" t="s">
        <v>16</v>
      </c>
      <c r="F32" s="5" t="s">
        <v>45</v>
      </c>
      <c r="G32" s="5" t="s">
        <v>19</v>
      </c>
      <c r="H32" s="5" t="s">
        <v>19</v>
      </c>
      <c r="I32" s="5" t="s">
        <v>28</v>
      </c>
      <c r="J32" s="5" t="s">
        <v>18</v>
      </c>
      <c r="K32" s="5" t="s">
        <v>18</v>
      </c>
      <c r="L32" s="5" t="s">
        <v>28</v>
      </c>
      <c r="M32" s="5" t="s">
        <v>28</v>
      </c>
      <c r="N32" s="5" t="s">
        <v>18</v>
      </c>
      <c r="Y32" s="4">
        <f t="shared" si="0"/>
        <v>7.9500000000000011</v>
      </c>
      <c r="Z32" s="4">
        <f t="shared" si="1"/>
        <v>7.9500000000000011</v>
      </c>
      <c r="AC32" s="4">
        <f>VLOOKUP("phyTh", Sheet2!$A$2:$I$10, MATCH(F32, Sheet2!$A$1:$I$1, 0), FALSE)</f>
        <v>0.75</v>
      </c>
      <c r="AD32" s="4">
        <f>VLOOKUP("phyPr", Sheet2!$A$2:$I$10, MATCH(G32, Sheet2!$A$1:$I$1, 0), FALSE)</f>
        <v>0.5</v>
      </c>
      <c r="AE32" s="4">
        <f>VLOOKUP("m1Th", Sheet2!$A$2:$I$10, MATCH(H32, Sheet2!$A$1:$I$1, 0), FALSE)</f>
        <v>2</v>
      </c>
      <c r="AF32" s="4">
        <f>VLOOKUP("beeTh", Sheet2!$A$2:$I$10, MATCH(I32, Sheet2!$A$1:$I$1, 0), FALSE)</f>
        <v>1.05</v>
      </c>
      <c r="AG32" s="4">
        <f>VLOOKUP("beePr", Sheet2!$A$2:$I$10, MATCH(J32, Sheet2!$A$1:$I$1, 0), FALSE)</f>
        <v>0.45</v>
      </c>
      <c r="AH32" s="4">
        <f>VLOOKUP("egTh", Sheet2!$A$2:$I$10, MATCH(K32, Sheet2!$A$1:$I$1, 0), FALSE)</f>
        <v>0.9</v>
      </c>
      <c r="AI32" s="4">
        <f>VLOOKUP("egPr", Sheet2!$A$2:$I$10, MATCH(L32, Sheet2!$A$1:$I$1, 0), FALSE)</f>
        <v>0.7</v>
      </c>
      <c r="AJ32" s="4">
        <f>VLOOKUP("emTh", Sheet2!$A$2:$I$10, MATCH(M32, Sheet2!$A$1:$I$1, 0), FALSE)</f>
        <v>0.7</v>
      </c>
      <c r="AK32" s="4">
        <f>VLOOKUP("eePr", Sheet2!$A$2:$I$10, MATCH(N32, Sheet2!$A$1:$I$1, 0), FALSE)</f>
        <v>0.9</v>
      </c>
      <c r="AM32" s="4" t="e">
        <f>VLOOKUP("m2Th", Sheet2!$A$2:$I$18, MATCH(P32, Sheet2!$A$1:$I$1, 0), FALSE)</f>
        <v>#N/A</v>
      </c>
      <c r="AN32" s="4" t="e">
        <f>VLOOKUP("chemTh", Sheet2!$A$2:$I$18, MATCH(Q32, Sheet2!$A$1:$I$1, 0), FALSE)</f>
        <v>#N/A</v>
      </c>
      <c r="AO32" s="4" t="e">
        <f>VLOOKUP("chemPr", Sheet2!$A$2:$I$18, MATCH(R32, Sheet2!$A$1:$I$1, 0), FALSE)</f>
        <v>#N/A</v>
      </c>
      <c r="AP32" s="4" t="e">
        <f>VLOOKUP("ppsTh", Sheet2!$A$2:$I$18, MATCH(S32, Sheet2!$A$1:$I$1, 0), FALSE)</f>
        <v>#N/A</v>
      </c>
      <c r="AQ32" s="4" t="e">
        <f>VLOOKUP("ppsPr", Sheet2!$A$2:$I$18, MATCH(T32, Sheet2!$A$1:$I$1, 0), FALSE)</f>
        <v>#N/A</v>
      </c>
      <c r="AR32" s="4" t="e">
        <f>VLOOKUP("wmpPr", Sheet2!$A$2:$I$18, MATCH(U32, Sheet2!$A$1:$I$1, 0), FALSE)</f>
        <v>#N/A</v>
      </c>
      <c r="AS32" s="4" t="e">
        <f>VLOOKUP("pcTh", Sheet2!$A$2:$I$18, MATCH(V32, Sheet2!$A$1:$I$1, 0), FALSE)</f>
        <v>#N/A</v>
      </c>
      <c r="AT32" s="4" t="e">
        <f>VLOOKUP("pcPr", Sheet2!$A$2:$I$18, MATCH(W32, Sheet2!$A$1:$I$1, 0), FALSE)</f>
        <v>#N/A</v>
      </c>
    </row>
    <row r="33" spans="1:46" x14ac:dyDescent="0.2">
      <c r="A33" s="5">
        <v>182</v>
      </c>
      <c r="B33" s="5" t="s">
        <v>115</v>
      </c>
      <c r="C33" s="5" t="s">
        <v>116</v>
      </c>
      <c r="D33" s="5" t="s">
        <v>117</v>
      </c>
      <c r="E33" s="5" t="s">
        <v>16</v>
      </c>
      <c r="F33" s="5" t="s">
        <v>28</v>
      </c>
      <c r="G33" s="5" t="s">
        <v>19</v>
      </c>
      <c r="H33" s="5" t="s">
        <v>26</v>
      </c>
      <c r="I33" s="5" t="s">
        <v>26</v>
      </c>
      <c r="J33" s="5" t="s">
        <v>18</v>
      </c>
      <c r="K33" s="5" t="s">
        <v>45</v>
      </c>
      <c r="L33" s="5" t="s">
        <v>28</v>
      </c>
      <c r="M33" s="5" t="s">
        <v>29</v>
      </c>
      <c r="N33" s="5" t="s">
        <v>17</v>
      </c>
      <c r="Y33" s="4">
        <f t="shared" si="0"/>
        <v>6.5</v>
      </c>
      <c r="Z33" s="4">
        <f t="shared" si="1"/>
        <v>6.5</v>
      </c>
      <c r="AC33" s="4">
        <f>VLOOKUP("phyTh", Sheet2!$A$2:$I$10, MATCH(F33, Sheet2!$A$1:$I$1, 0), FALSE)</f>
        <v>1.05</v>
      </c>
      <c r="AD33" s="4">
        <f>VLOOKUP("phyPr", Sheet2!$A$2:$I$10, MATCH(G33, Sheet2!$A$1:$I$1, 0), FALSE)</f>
        <v>0.5</v>
      </c>
      <c r="AE33" s="4">
        <f>VLOOKUP("m1Th", Sheet2!$A$2:$I$10, MATCH(H33, Sheet2!$A$1:$I$1, 0), FALSE)</f>
        <v>1.2</v>
      </c>
      <c r="AF33" s="4">
        <f>VLOOKUP("beeTh", Sheet2!$A$2:$I$10, MATCH(I33, Sheet2!$A$1:$I$1, 0), FALSE)</f>
        <v>0.9</v>
      </c>
      <c r="AG33" s="4">
        <f>VLOOKUP("beePr", Sheet2!$A$2:$I$10, MATCH(J33, Sheet2!$A$1:$I$1, 0), FALSE)</f>
        <v>0.45</v>
      </c>
      <c r="AH33" s="4">
        <f>VLOOKUP("egTh", Sheet2!$A$2:$I$10, MATCH(K33, Sheet2!$A$1:$I$1, 0), FALSE)</f>
        <v>0.5</v>
      </c>
      <c r="AI33" s="4">
        <f>VLOOKUP("egPr", Sheet2!$A$2:$I$10, MATCH(L33, Sheet2!$A$1:$I$1, 0), FALSE)</f>
        <v>0.7</v>
      </c>
      <c r="AJ33" s="4">
        <f>VLOOKUP("emTh", Sheet2!$A$2:$I$10, MATCH(M33, Sheet2!$A$1:$I$1, 0), FALSE)</f>
        <v>0.4</v>
      </c>
      <c r="AK33" s="4">
        <f>VLOOKUP("eePr", Sheet2!$A$2:$I$10, MATCH(N33, Sheet2!$A$1:$I$1, 0), FALSE)</f>
        <v>0.8</v>
      </c>
      <c r="AM33" s="4" t="e">
        <f>VLOOKUP("m2Th", Sheet2!$A$2:$I$18, MATCH(P33, Sheet2!$A$1:$I$1, 0), FALSE)</f>
        <v>#N/A</v>
      </c>
      <c r="AN33" s="4" t="e">
        <f>VLOOKUP("chemTh", Sheet2!$A$2:$I$18, MATCH(Q33, Sheet2!$A$1:$I$1, 0), FALSE)</f>
        <v>#N/A</v>
      </c>
      <c r="AO33" s="4" t="e">
        <f>VLOOKUP("chemPr", Sheet2!$A$2:$I$18, MATCH(R33, Sheet2!$A$1:$I$1, 0), FALSE)</f>
        <v>#N/A</v>
      </c>
      <c r="AP33" s="4" t="e">
        <f>VLOOKUP("ppsTh", Sheet2!$A$2:$I$18, MATCH(S33, Sheet2!$A$1:$I$1, 0), FALSE)</f>
        <v>#N/A</v>
      </c>
      <c r="AQ33" s="4" t="e">
        <f>VLOOKUP("ppsPr", Sheet2!$A$2:$I$18, MATCH(T33, Sheet2!$A$1:$I$1, 0), FALSE)</f>
        <v>#N/A</v>
      </c>
      <c r="AR33" s="4" t="e">
        <f>VLOOKUP("wmpPr", Sheet2!$A$2:$I$18, MATCH(U33, Sheet2!$A$1:$I$1, 0), FALSE)</f>
        <v>#N/A</v>
      </c>
      <c r="AS33" s="4" t="e">
        <f>VLOOKUP("pcTh", Sheet2!$A$2:$I$18, MATCH(V33, Sheet2!$A$1:$I$1, 0), FALSE)</f>
        <v>#N/A</v>
      </c>
      <c r="AT33" s="4" t="e">
        <f>VLOOKUP("pcPr", Sheet2!$A$2:$I$18, MATCH(W33, Sheet2!$A$1:$I$1, 0), FALSE)</f>
        <v>#N/A</v>
      </c>
    </row>
    <row r="34" spans="1:46" x14ac:dyDescent="0.2">
      <c r="A34" s="5">
        <v>259</v>
      </c>
      <c r="B34" s="5" t="s">
        <v>118</v>
      </c>
      <c r="C34" s="5" t="s">
        <v>119</v>
      </c>
      <c r="D34" s="5" t="s">
        <v>120</v>
      </c>
      <c r="E34" s="5" t="s">
        <v>16</v>
      </c>
      <c r="F34" s="5" t="s">
        <v>45</v>
      </c>
      <c r="G34" s="5" t="s">
        <v>17</v>
      </c>
      <c r="H34" s="5" t="s">
        <v>26</v>
      </c>
      <c r="I34" s="5" t="s">
        <v>27</v>
      </c>
      <c r="J34" s="5" t="s">
        <v>17</v>
      </c>
      <c r="K34" s="5" t="s">
        <v>27</v>
      </c>
      <c r="L34" s="5" t="s">
        <v>28</v>
      </c>
      <c r="M34" s="5" t="s">
        <v>27</v>
      </c>
      <c r="N34" s="5" t="s">
        <v>28</v>
      </c>
      <c r="Y34" s="4">
        <f t="shared" si="0"/>
        <v>4.1499999999999995</v>
      </c>
      <c r="Z34" s="4">
        <f t="shared" si="1"/>
        <v>4.1499999999999995</v>
      </c>
      <c r="AC34" s="4">
        <f>VLOOKUP("phyTh", Sheet2!$A$2:$I$10, MATCH(F34, Sheet2!$A$1:$I$1, 0), FALSE)</f>
        <v>0.75</v>
      </c>
      <c r="AD34" s="4">
        <f>VLOOKUP("phyPr", Sheet2!$A$2:$I$10, MATCH(G34, Sheet2!$A$1:$I$1, 0), FALSE)</f>
        <v>0.4</v>
      </c>
      <c r="AE34" s="4">
        <f>VLOOKUP("m1Th", Sheet2!$A$2:$I$10, MATCH(H34, Sheet2!$A$1:$I$1, 0), FALSE)</f>
        <v>1.2</v>
      </c>
      <c r="AF34" s="4">
        <f>VLOOKUP("beeTh", Sheet2!$A$2:$I$10, MATCH(I34, Sheet2!$A$1:$I$1, 0), FALSE)</f>
        <v>0</v>
      </c>
      <c r="AG34" s="4">
        <f>VLOOKUP("beePr", Sheet2!$A$2:$I$10, MATCH(J34, Sheet2!$A$1:$I$1, 0), FALSE)</f>
        <v>0.4</v>
      </c>
      <c r="AH34" s="4">
        <f>VLOOKUP("egTh", Sheet2!$A$2:$I$10, MATCH(K34, Sheet2!$A$1:$I$1, 0), FALSE)</f>
        <v>0</v>
      </c>
      <c r="AI34" s="4">
        <f>VLOOKUP("egPr", Sheet2!$A$2:$I$10, MATCH(L34, Sheet2!$A$1:$I$1, 0), FALSE)</f>
        <v>0.7</v>
      </c>
      <c r="AJ34" s="4">
        <f>VLOOKUP("emTh", Sheet2!$A$2:$I$10, MATCH(M34, Sheet2!$A$1:$I$1, 0), FALSE)</f>
        <v>0</v>
      </c>
      <c r="AK34" s="4">
        <f>VLOOKUP("eePr", Sheet2!$A$2:$I$10, MATCH(N34, Sheet2!$A$1:$I$1, 0), FALSE)</f>
        <v>0.7</v>
      </c>
      <c r="AM34" s="4" t="e">
        <f>VLOOKUP("m2Th", Sheet2!$A$2:$I$18, MATCH(P34, Sheet2!$A$1:$I$1, 0), FALSE)</f>
        <v>#N/A</v>
      </c>
      <c r="AN34" s="4" t="e">
        <f>VLOOKUP("chemTh", Sheet2!$A$2:$I$18, MATCH(Q34, Sheet2!$A$1:$I$1, 0), FALSE)</f>
        <v>#N/A</v>
      </c>
      <c r="AO34" s="4" t="e">
        <f>VLOOKUP("chemPr", Sheet2!$A$2:$I$18, MATCH(R34, Sheet2!$A$1:$I$1, 0), FALSE)</f>
        <v>#N/A</v>
      </c>
      <c r="AP34" s="4" t="e">
        <f>VLOOKUP("ppsTh", Sheet2!$A$2:$I$18, MATCH(S34, Sheet2!$A$1:$I$1, 0), FALSE)</f>
        <v>#N/A</v>
      </c>
      <c r="AQ34" s="4" t="e">
        <f>VLOOKUP("ppsPr", Sheet2!$A$2:$I$18, MATCH(T34, Sheet2!$A$1:$I$1, 0), FALSE)</f>
        <v>#N/A</v>
      </c>
      <c r="AR34" s="4" t="e">
        <f>VLOOKUP("wmpPr", Sheet2!$A$2:$I$18, MATCH(U34, Sheet2!$A$1:$I$1, 0), FALSE)</f>
        <v>#N/A</v>
      </c>
      <c r="AS34" s="4" t="e">
        <f>VLOOKUP("pcTh", Sheet2!$A$2:$I$18, MATCH(V34, Sheet2!$A$1:$I$1, 0), FALSE)</f>
        <v>#N/A</v>
      </c>
      <c r="AT34" s="4" t="e">
        <f>VLOOKUP("pcPr", Sheet2!$A$2:$I$18, MATCH(W34, Sheet2!$A$1:$I$1, 0), FALSE)</f>
        <v>#N/A</v>
      </c>
    </row>
    <row r="35" spans="1:46" x14ac:dyDescent="0.2">
      <c r="A35" s="5">
        <v>198</v>
      </c>
      <c r="B35" s="5" t="s">
        <v>121</v>
      </c>
      <c r="C35" s="5" t="s">
        <v>122</v>
      </c>
      <c r="D35" s="5" t="s">
        <v>123</v>
      </c>
      <c r="E35" s="5" t="s">
        <v>16</v>
      </c>
      <c r="F35" s="5" t="s">
        <v>45</v>
      </c>
      <c r="G35" s="5" t="s">
        <v>17</v>
      </c>
      <c r="H35" s="5" t="s">
        <v>45</v>
      </c>
      <c r="I35" s="5" t="s">
        <v>26</v>
      </c>
      <c r="J35" s="5" t="s">
        <v>18</v>
      </c>
      <c r="K35" s="5" t="s">
        <v>45</v>
      </c>
      <c r="L35" s="5" t="s">
        <v>17</v>
      </c>
      <c r="M35" s="5" t="s">
        <v>29</v>
      </c>
      <c r="N35" s="5" t="s">
        <v>17</v>
      </c>
      <c r="Y35" s="4">
        <f t="shared" si="0"/>
        <v>6</v>
      </c>
      <c r="Z35" s="4">
        <f t="shared" si="1"/>
        <v>6</v>
      </c>
      <c r="AC35" s="4">
        <f>VLOOKUP("phyTh", Sheet2!$A$2:$I$10, MATCH(F35, Sheet2!$A$1:$I$1, 0), FALSE)</f>
        <v>0.75</v>
      </c>
      <c r="AD35" s="4">
        <f>VLOOKUP("phyPr", Sheet2!$A$2:$I$10, MATCH(G35, Sheet2!$A$1:$I$1, 0), FALSE)</f>
        <v>0.4</v>
      </c>
      <c r="AE35" s="4">
        <f>VLOOKUP("m1Th", Sheet2!$A$2:$I$10, MATCH(H35, Sheet2!$A$1:$I$1, 0), FALSE)</f>
        <v>1</v>
      </c>
      <c r="AF35" s="4">
        <f>VLOOKUP("beeTh", Sheet2!$A$2:$I$10, MATCH(I35, Sheet2!$A$1:$I$1, 0), FALSE)</f>
        <v>0.9</v>
      </c>
      <c r="AG35" s="4">
        <f>VLOOKUP("beePr", Sheet2!$A$2:$I$10, MATCH(J35, Sheet2!$A$1:$I$1, 0), FALSE)</f>
        <v>0.45</v>
      </c>
      <c r="AH35" s="4">
        <f>VLOOKUP("egTh", Sheet2!$A$2:$I$10, MATCH(K35, Sheet2!$A$1:$I$1, 0), FALSE)</f>
        <v>0.5</v>
      </c>
      <c r="AI35" s="4">
        <f>VLOOKUP("egPr", Sheet2!$A$2:$I$10, MATCH(L35, Sheet2!$A$1:$I$1, 0), FALSE)</f>
        <v>0.8</v>
      </c>
      <c r="AJ35" s="4">
        <f>VLOOKUP("emTh", Sheet2!$A$2:$I$10, MATCH(M35, Sheet2!$A$1:$I$1, 0), FALSE)</f>
        <v>0.4</v>
      </c>
      <c r="AK35" s="4">
        <f>VLOOKUP("eePr", Sheet2!$A$2:$I$10, MATCH(N35, Sheet2!$A$1:$I$1, 0), FALSE)</f>
        <v>0.8</v>
      </c>
      <c r="AM35" s="4" t="e">
        <f>VLOOKUP("m2Th", Sheet2!$A$2:$I$18, MATCH(P35, Sheet2!$A$1:$I$1, 0), FALSE)</f>
        <v>#N/A</v>
      </c>
      <c r="AN35" s="4" t="e">
        <f>VLOOKUP("chemTh", Sheet2!$A$2:$I$18, MATCH(Q35, Sheet2!$A$1:$I$1, 0), FALSE)</f>
        <v>#N/A</v>
      </c>
      <c r="AO35" s="4" t="e">
        <f>VLOOKUP("chemPr", Sheet2!$A$2:$I$18, MATCH(R35, Sheet2!$A$1:$I$1, 0), FALSE)</f>
        <v>#N/A</v>
      </c>
      <c r="AP35" s="4" t="e">
        <f>VLOOKUP("ppsTh", Sheet2!$A$2:$I$18, MATCH(S35, Sheet2!$A$1:$I$1, 0), FALSE)</f>
        <v>#N/A</v>
      </c>
      <c r="AQ35" s="4" t="e">
        <f>VLOOKUP("ppsPr", Sheet2!$A$2:$I$18, MATCH(T35, Sheet2!$A$1:$I$1, 0), FALSE)</f>
        <v>#N/A</v>
      </c>
      <c r="AR35" s="4" t="e">
        <f>VLOOKUP("wmpPr", Sheet2!$A$2:$I$18, MATCH(U35, Sheet2!$A$1:$I$1, 0), FALSE)</f>
        <v>#N/A</v>
      </c>
      <c r="AS35" s="4" t="e">
        <f>VLOOKUP("pcTh", Sheet2!$A$2:$I$18, MATCH(V35, Sheet2!$A$1:$I$1, 0), FALSE)</f>
        <v>#N/A</v>
      </c>
      <c r="AT35" s="4" t="e">
        <f>VLOOKUP("pcPr", Sheet2!$A$2:$I$18, MATCH(W35, Sheet2!$A$1:$I$1, 0), FALSE)</f>
        <v>#N/A</v>
      </c>
    </row>
    <row r="36" spans="1:46" x14ac:dyDescent="0.2">
      <c r="A36" s="5">
        <v>12</v>
      </c>
      <c r="B36" s="5" t="s">
        <v>124</v>
      </c>
      <c r="C36" s="5" t="s">
        <v>125</v>
      </c>
      <c r="D36" s="5" t="s">
        <v>126</v>
      </c>
      <c r="E36" s="5" t="s">
        <v>16</v>
      </c>
      <c r="F36" s="5" t="s">
        <v>19</v>
      </c>
      <c r="G36" s="5" t="s">
        <v>17</v>
      </c>
      <c r="H36" s="5" t="s">
        <v>18</v>
      </c>
      <c r="I36" s="5" t="s">
        <v>19</v>
      </c>
      <c r="J36" s="5" t="s">
        <v>18</v>
      </c>
      <c r="K36" s="5" t="s">
        <v>19</v>
      </c>
      <c r="L36" s="5" t="s">
        <v>18</v>
      </c>
      <c r="M36" s="5" t="s">
        <v>17</v>
      </c>
      <c r="N36" s="5" t="s">
        <v>18</v>
      </c>
      <c r="Y36" s="4">
        <f t="shared" si="0"/>
        <v>9.2500000000000018</v>
      </c>
      <c r="Z36" s="4">
        <f t="shared" si="1"/>
        <v>9.2500000000000018</v>
      </c>
      <c r="AC36" s="4">
        <f>VLOOKUP("phyTh", Sheet2!$A$2:$I$10, MATCH(F36, Sheet2!$A$1:$I$1, 0), FALSE)</f>
        <v>1.5</v>
      </c>
      <c r="AD36" s="4">
        <f>VLOOKUP("phyPr", Sheet2!$A$2:$I$10, MATCH(G36, Sheet2!$A$1:$I$1, 0), FALSE)</f>
        <v>0.4</v>
      </c>
      <c r="AE36" s="4">
        <f>VLOOKUP("m1Th", Sheet2!$A$2:$I$10, MATCH(H36, Sheet2!$A$1:$I$1, 0), FALSE)</f>
        <v>1.8</v>
      </c>
      <c r="AF36" s="4">
        <f>VLOOKUP("beeTh", Sheet2!$A$2:$I$10, MATCH(I36, Sheet2!$A$1:$I$1, 0), FALSE)</f>
        <v>1.5</v>
      </c>
      <c r="AG36" s="4">
        <f>VLOOKUP("beePr", Sheet2!$A$2:$I$10, MATCH(J36, Sheet2!$A$1:$I$1, 0), FALSE)</f>
        <v>0.45</v>
      </c>
      <c r="AH36" s="4">
        <f>VLOOKUP("egTh", Sheet2!$A$2:$I$10, MATCH(K36, Sheet2!$A$1:$I$1, 0), FALSE)</f>
        <v>1</v>
      </c>
      <c r="AI36" s="4">
        <f>VLOOKUP("egPr", Sheet2!$A$2:$I$10, MATCH(L36, Sheet2!$A$1:$I$1, 0), FALSE)</f>
        <v>0.9</v>
      </c>
      <c r="AJ36" s="4">
        <f>VLOOKUP("emTh", Sheet2!$A$2:$I$10, MATCH(M36, Sheet2!$A$1:$I$1, 0), FALSE)</f>
        <v>0.8</v>
      </c>
      <c r="AK36" s="4">
        <f>VLOOKUP("eePr", Sheet2!$A$2:$I$10, MATCH(N36, Sheet2!$A$1:$I$1, 0), FALSE)</f>
        <v>0.9</v>
      </c>
      <c r="AM36" s="4" t="e">
        <f>VLOOKUP("m2Th", Sheet2!$A$2:$I$18, MATCH(P36, Sheet2!$A$1:$I$1, 0), FALSE)</f>
        <v>#N/A</v>
      </c>
      <c r="AN36" s="4" t="e">
        <f>VLOOKUP("chemTh", Sheet2!$A$2:$I$18, MATCH(Q36, Sheet2!$A$1:$I$1, 0), FALSE)</f>
        <v>#N/A</v>
      </c>
      <c r="AO36" s="4" t="e">
        <f>VLOOKUP("chemPr", Sheet2!$A$2:$I$18, MATCH(R36, Sheet2!$A$1:$I$1, 0), FALSE)</f>
        <v>#N/A</v>
      </c>
      <c r="AP36" s="4" t="e">
        <f>VLOOKUP("ppsTh", Sheet2!$A$2:$I$18, MATCH(S36, Sheet2!$A$1:$I$1, 0), FALSE)</f>
        <v>#N/A</v>
      </c>
      <c r="AQ36" s="4" t="e">
        <f>VLOOKUP("ppsPr", Sheet2!$A$2:$I$18, MATCH(T36, Sheet2!$A$1:$I$1, 0), FALSE)</f>
        <v>#N/A</v>
      </c>
      <c r="AR36" s="4" t="e">
        <f>VLOOKUP("wmpPr", Sheet2!$A$2:$I$18, MATCH(U36, Sheet2!$A$1:$I$1, 0), FALSE)</f>
        <v>#N/A</v>
      </c>
      <c r="AS36" s="4" t="e">
        <f>VLOOKUP("pcTh", Sheet2!$A$2:$I$18, MATCH(V36, Sheet2!$A$1:$I$1, 0), FALSE)</f>
        <v>#N/A</v>
      </c>
      <c r="AT36" s="4" t="e">
        <f>VLOOKUP("pcPr", Sheet2!$A$2:$I$18, MATCH(W36, Sheet2!$A$1:$I$1, 0), FALSE)</f>
        <v>#N/A</v>
      </c>
    </row>
    <row r="37" spans="1:46" x14ac:dyDescent="0.2">
      <c r="A37" s="5">
        <v>178</v>
      </c>
      <c r="B37" s="5" t="s">
        <v>127</v>
      </c>
      <c r="C37" s="5" t="s">
        <v>128</v>
      </c>
      <c r="D37" s="5" t="s">
        <v>129</v>
      </c>
      <c r="E37" s="5" t="s">
        <v>16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17</v>
      </c>
      <c r="K37" s="5" t="s">
        <v>28</v>
      </c>
      <c r="L37" s="5" t="s">
        <v>17</v>
      </c>
      <c r="M37" s="5" t="s">
        <v>27</v>
      </c>
      <c r="N37" s="5" t="s">
        <v>17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4">
        <f t="shared" si="0"/>
        <v>6.55</v>
      </c>
      <c r="Z37" s="4">
        <f t="shared" si="1"/>
        <v>6.55</v>
      </c>
      <c r="AC37" s="4">
        <f>VLOOKUP("phyTh", Sheet2!$A$2:$I$10, MATCH(F37, Sheet2!$A$1:$I$1, 0), FALSE)</f>
        <v>1.05</v>
      </c>
      <c r="AD37" s="4">
        <f>VLOOKUP("phyPr", Sheet2!$A$2:$I$10, MATCH(G37, Sheet2!$A$1:$I$1, 0), FALSE)</f>
        <v>0.35</v>
      </c>
      <c r="AE37" s="4">
        <f>VLOOKUP("m1Th", Sheet2!$A$2:$I$10, MATCH(H37, Sheet2!$A$1:$I$1, 0), FALSE)</f>
        <v>1.4</v>
      </c>
      <c r="AF37" s="4">
        <f>VLOOKUP("beeTh", Sheet2!$A$2:$I$10, MATCH(I37, Sheet2!$A$1:$I$1, 0), FALSE)</f>
        <v>1.05</v>
      </c>
      <c r="AG37" s="4">
        <f>VLOOKUP("beePr", Sheet2!$A$2:$I$10, MATCH(J37, Sheet2!$A$1:$I$1, 0), FALSE)</f>
        <v>0.4</v>
      </c>
      <c r="AH37" s="4">
        <f>VLOOKUP("egTh", Sheet2!$A$2:$I$10, MATCH(K37, Sheet2!$A$1:$I$1, 0), FALSE)</f>
        <v>0.7</v>
      </c>
      <c r="AI37" s="4">
        <f>VLOOKUP("egPr", Sheet2!$A$2:$I$10, MATCH(L37, Sheet2!$A$1:$I$1, 0), FALSE)</f>
        <v>0.8</v>
      </c>
      <c r="AJ37" s="4">
        <f>VLOOKUP("emTh", Sheet2!$A$2:$I$10, MATCH(M37, Sheet2!$A$1:$I$1, 0), FALSE)</f>
        <v>0</v>
      </c>
      <c r="AK37" s="4">
        <f>VLOOKUP("eePr", Sheet2!$A$2:$I$10, MATCH(N37, Sheet2!$A$1:$I$1, 0), FALSE)</f>
        <v>0.8</v>
      </c>
      <c r="AM37" s="4" t="e">
        <f>VLOOKUP("m2Th", Sheet2!$A$2:$I$18, MATCH(P37, Sheet2!$A$1:$I$1, 0), FALSE)</f>
        <v>#N/A</v>
      </c>
      <c r="AN37" s="4" t="e">
        <f>VLOOKUP("chemTh", Sheet2!$A$2:$I$18, MATCH(Q37, Sheet2!$A$1:$I$1, 0), FALSE)</f>
        <v>#N/A</v>
      </c>
      <c r="AO37" s="4" t="e">
        <f>VLOOKUP("chemPr", Sheet2!$A$2:$I$18, MATCH(R37, Sheet2!$A$1:$I$1, 0), FALSE)</f>
        <v>#N/A</v>
      </c>
      <c r="AP37" s="4" t="e">
        <f>VLOOKUP("ppsTh", Sheet2!$A$2:$I$18, MATCH(S37, Sheet2!$A$1:$I$1, 0), FALSE)</f>
        <v>#N/A</v>
      </c>
      <c r="AQ37" s="4" t="e">
        <f>VLOOKUP("ppsPr", Sheet2!$A$2:$I$18, MATCH(T37, Sheet2!$A$1:$I$1, 0), FALSE)</f>
        <v>#N/A</v>
      </c>
      <c r="AR37" s="4" t="e">
        <f>VLOOKUP("wmpPr", Sheet2!$A$2:$I$18, MATCH(U37, Sheet2!$A$1:$I$1, 0), FALSE)</f>
        <v>#N/A</v>
      </c>
      <c r="AS37" s="4" t="e">
        <f>VLOOKUP("pcTh", Sheet2!$A$2:$I$18, MATCH(V37, Sheet2!$A$1:$I$1, 0), FALSE)</f>
        <v>#N/A</v>
      </c>
      <c r="AT37" s="4" t="e">
        <f>VLOOKUP("pcPr", Sheet2!$A$2:$I$18, MATCH(W37, Sheet2!$A$1:$I$1, 0), FALSE)</f>
        <v>#N/A</v>
      </c>
    </row>
    <row r="38" spans="1:46" x14ac:dyDescent="0.2">
      <c r="A38" s="5">
        <v>148</v>
      </c>
      <c r="B38" s="5" t="s">
        <v>130</v>
      </c>
      <c r="C38" s="5" t="s">
        <v>131</v>
      </c>
      <c r="D38" s="5" t="s">
        <v>132</v>
      </c>
      <c r="E38" s="5" t="s">
        <v>16</v>
      </c>
      <c r="F38" s="5" t="s">
        <v>18</v>
      </c>
      <c r="G38" s="5" t="s">
        <v>18</v>
      </c>
      <c r="H38" s="5" t="s">
        <v>17</v>
      </c>
      <c r="I38" s="5" t="s">
        <v>26</v>
      </c>
      <c r="J38" s="5" t="s">
        <v>18</v>
      </c>
      <c r="K38" s="5" t="s">
        <v>28</v>
      </c>
      <c r="L38" s="5" t="s">
        <v>17</v>
      </c>
      <c r="M38" s="5" t="s">
        <v>27</v>
      </c>
      <c r="N38" s="5" t="s">
        <v>18</v>
      </c>
      <c r="Y38" s="4">
        <f t="shared" si="0"/>
        <v>7.1500000000000012</v>
      </c>
      <c r="Z38" s="4">
        <f t="shared" si="1"/>
        <v>7.1500000000000012</v>
      </c>
      <c r="AC38" s="4">
        <f>VLOOKUP("phyTh", Sheet2!$A$2:$I$10, MATCH(F38, Sheet2!$A$1:$I$1, 0), FALSE)</f>
        <v>1.35</v>
      </c>
      <c r="AD38" s="4">
        <f>VLOOKUP("phyPr", Sheet2!$A$2:$I$10, MATCH(G38, Sheet2!$A$1:$I$1, 0), FALSE)</f>
        <v>0.45</v>
      </c>
      <c r="AE38" s="4">
        <f>VLOOKUP("m1Th", Sheet2!$A$2:$I$10, MATCH(H38, Sheet2!$A$1:$I$1, 0), FALSE)</f>
        <v>1.6</v>
      </c>
      <c r="AF38" s="4">
        <f>VLOOKUP("beeTh", Sheet2!$A$2:$I$10, MATCH(I38, Sheet2!$A$1:$I$1, 0), FALSE)</f>
        <v>0.9</v>
      </c>
      <c r="AG38" s="4">
        <f>VLOOKUP("beePr", Sheet2!$A$2:$I$10, MATCH(J38, Sheet2!$A$1:$I$1, 0), FALSE)</f>
        <v>0.45</v>
      </c>
      <c r="AH38" s="4">
        <f>VLOOKUP("egTh", Sheet2!$A$2:$I$10, MATCH(K38, Sheet2!$A$1:$I$1, 0), FALSE)</f>
        <v>0.7</v>
      </c>
      <c r="AI38" s="4">
        <f>VLOOKUP("egPr", Sheet2!$A$2:$I$10, MATCH(L38, Sheet2!$A$1:$I$1, 0), FALSE)</f>
        <v>0.8</v>
      </c>
      <c r="AJ38" s="4">
        <f>VLOOKUP("emTh", Sheet2!$A$2:$I$10, MATCH(M38, Sheet2!$A$1:$I$1, 0), FALSE)</f>
        <v>0</v>
      </c>
      <c r="AK38" s="4">
        <f>VLOOKUP("eePr", Sheet2!$A$2:$I$10, MATCH(N38, Sheet2!$A$1:$I$1, 0), FALSE)</f>
        <v>0.9</v>
      </c>
      <c r="AM38" s="4" t="e">
        <f>VLOOKUP("m2Th", Sheet2!$A$2:$I$18, MATCH(P38, Sheet2!$A$1:$I$1, 0), FALSE)</f>
        <v>#N/A</v>
      </c>
      <c r="AN38" s="4" t="e">
        <f>VLOOKUP("chemTh", Sheet2!$A$2:$I$18, MATCH(Q38, Sheet2!$A$1:$I$1, 0), FALSE)</f>
        <v>#N/A</v>
      </c>
      <c r="AO38" s="4" t="e">
        <f>VLOOKUP("chemPr", Sheet2!$A$2:$I$18, MATCH(R38, Sheet2!$A$1:$I$1, 0), FALSE)</f>
        <v>#N/A</v>
      </c>
      <c r="AP38" s="4" t="e">
        <f>VLOOKUP("ppsTh", Sheet2!$A$2:$I$18, MATCH(S38, Sheet2!$A$1:$I$1, 0), FALSE)</f>
        <v>#N/A</v>
      </c>
      <c r="AQ38" s="4" t="e">
        <f>VLOOKUP("ppsPr", Sheet2!$A$2:$I$18, MATCH(T38, Sheet2!$A$1:$I$1, 0), FALSE)</f>
        <v>#N/A</v>
      </c>
      <c r="AR38" s="4" t="e">
        <f>VLOOKUP("wmpPr", Sheet2!$A$2:$I$18, MATCH(U38, Sheet2!$A$1:$I$1, 0), FALSE)</f>
        <v>#N/A</v>
      </c>
      <c r="AS38" s="4" t="e">
        <f>VLOOKUP("pcTh", Sheet2!$A$2:$I$18, MATCH(V38, Sheet2!$A$1:$I$1, 0), FALSE)</f>
        <v>#N/A</v>
      </c>
      <c r="AT38" s="4" t="e">
        <f>VLOOKUP("pcPr", Sheet2!$A$2:$I$18, MATCH(W38, Sheet2!$A$1:$I$1, 0), FALSE)</f>
        <v>#N/A</v>
      </c>
    </row>
    <row r="39" spans="1:46" x14ac:dyDescent="0.2">
      <c r="A39" s="5">
        <v>244</v>
      </c>
      <c r="B39" s="5" t="s">
        <v>133</v>
      </c>
      <c r="C39" s="5" t="s">
        <v>134</v>
      </c>
      <c r="D39" s="5" t="s">
        <v>135</v>
      </c>
      <c r="E39" s="5" t="s">
        <v>16</v>
      </c>
      <c r="F39" s="5" t="s">
        <v>29</v>
      </c>
      <c r="G39" s="5" t="s">
        <v>28</v>
      </c>
      <c r="H39" s="5" t="s">
        <v>45</v>
      </c>
      <c r="I39" s="5" t="s">
        <v>27</v>
      </c>
      <c r="J39" s="5" t="s">
        <v>18</v>
      </c>
      <c r="K39" s="5" t="s">
        <v>26</v>
      </c>
      <c r="L39" s="5" t="s">
        <v>17</v>
      </c>
      <c r="M39" s="5" t="s">
        <v>27</v>
      </c>
      <c r="N39" s="5" t="s">
        <v>17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4">
        <f t="shared" si="0"/>
        <v>4.5999999999999996</v>
      </c>
      <c r="Z39" s="4">
        <f t="shared" si="1"/>
        <v>4.5999999999999996</v>
      </c>
      <c r="AC39" s="4">
        <f>VLOOKUP("phyTh", Sheet2!$A$2:$I$10, MATCH(F39, Sheet2!$A$1:$I$1, 0), FALSE)</f>
        <v>0.6</v>
      </c>
      <c r="AD39" s="4">
        <f>VLOOKUP("phyPr", Sheet2!$A$2:$I$10, MATCH(G39, Sheet2!$A$1:$I$1, 0), FALSE)</f>
        <v>0.35</v>
      </c>
      <c r="AE39" s="4">
        <f>VLOOKUP("m1Th", Sheet2!$A$2:$I$10, MATCH(H39, Sheet2!$A$1:$I$1, 0), FALSE)</f>
        <v>1</v>
      </c>
      <c r="AF39" s="4">
        <f>VLOOKUP("beeTh", Sheet2!$A$2:$I$10, MATCH(I39, Sheet2!$A$1:$I$1, 0), FALSE)</f>
        <v>0</v>
      </c>
      <c r="AG39" s="4">
        <f>VLOOKUP("beePr", Sheet2!$A$2:$I$10, MATCH(J39, Sheet2!$A$1:$I$1, 0), FALSE)</f>
        <v>0.45</v>
      </c>
      <c r="AH39" s="4">
        <f>VLOOKUP("egTh", Sheet2!$A$2:$I$10, MATCH(K39, Sheet2!$A$1:$I$1, 0), FALSE)</f>
        <v>0.6</v>
      </c>
      <c r="AI39" s="4">
        <f>VLOOKUP("egPr", Sheet2!$A$2:$I$10, MATCH(L39, Sheet2!$A$1:$I$1, 0), FALSE)</f>
        <v>0.8</v>
      </c>
      <c r="AJ39" s="4">
        <f>VLOOKUP("emTh", Sheet2!$A$2:$I$10, MATCH(M39, Sheet2!$A$1:$I$1, 0), FALSE)</f>
        <v>0</v>
      </c>
      <c r="AK39" s="4">
        <f>VLOOKUP("eePr", Sheet2!$A$2:$I$10, MATCH(N39, Sheet2!$A$1:$I$1, 0), FALSE)</f>
        <v>0.8</v>
      </c>
      <c r="AM39" s="4" t="e">
        <f>VLOOKUP("m2Th", Sheet2!$A$2:$I$18, MATCH(P39, Sheet2!$A$1:$I$1, 0), FALSE)</f>
        <v>#N/A</v>
      </c>
      <c r="AN39" s="4" t="e">
        <f>VLOOKUP("chemTh", Sheet2!$A$2:$I$18, MATCH(Q39, Sheet2!$A$1:$I$1, 0), FALSE)</f>
        <v>#N/A</v>
      </c>
      <c r="AO39" s="4" t="e">
        <f>VLOOKUP("chemPr", Sheet2!$A$2:$I$18, MATCH(R39, Sheet2!$A$1:$I$1, 0), FALSE)</f>
        <v>#N/A</v>
      </c>
      <c r="AP39" s="4" t="e">
        <f>VLOOKUP("ppsTh", Sheet2!$A$2:$I$18, MATCH(S39, Sheet2!$A$1:$I$1, 0), FALSE)</f>
        <v>#N/A</v>
      </c>
      <c r="AQ39" s="4" t="e">
        <f>VLOOKUP("ppsPr", Sheet2!$A$2:$I$18, MATCH(T39, Sheet2!$A$1:$I$1, 0), FALSE)</f>
        <v>#N/A</v>
      </c>
      <c r="AR39" s="4" t="e">
        <f>VLOOKUP("wmpPr", Sheet2!$A$2:$I$18, MATCH(U39, Sheet2!$A$1:$I$1, 0), FALSE)</f>
        <v>#N/A</v>
      </c>
      <c r="AS39" s="4" t="e">
        <f>VLOOKUP("pcTh", Sheet2!$A$2:$I$18, MATCH(V39, Sheet2!$A$1:$I$1, 0), FALSE)</f>
        <v>#N/A</v>
      </c>
      <c r="AT39" s="4" t="e">
        <f>VLOOKUP("pcPr", Sheet2!$A$2:$I$18, MATCH(W39, Sheet2!$A$1:$I$1, 0), FALSE)</f>
        <v>#N/A</v>
      </c>
    </row>
    <row r="40" spans="1:46" x14ac:dyDescent="0.2">
      <c r="A40" s="5">
        <v>108</v>
      </c>
      <c r="B40" s="5" t="s">
        <v>136</v>
      </c>
      <c r="C40" s="5" t="s">
        <v>137</v>
      </c>
      <c r="D40" s="5" t="s">
        <v>138</v>
      </c>
      <c r="E40" s="5" t="s">
        <v>16</v>
      </c>
      <c r="F40" s="5" t="s">
        <v>17</v>
      </c>
      <c r="G40" s="5" t="s">
        <v>18</v>
      </c>
      <c r="H40" s="5" t="s">
        <v>28</v>
      </c>
      <c r="I40" s="5" t="s">
        <v>28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18</v>
      </c>
      <c r="Y40" s="4">
        <f t="shared" si="0"/>
        <v>7.8</v>
      </c>
      <c r="Z40" s="4">
        <f t="shared" si="1"/>
        <v>7.8</v>
      </c>
      <c r="AC40" s="4">
        <f>VLOOKUP("phyTh", Sheet2!$A$2:$I$10, MATCH(F40, Sheet2!$A$1:$I$1, 0), FALSE)</f>
        <v>1.2</v>
      </c>
      <c r="AD40" s="4">
        <f>VLOOKUP("phyPr", Sheet2!$A$2:$I$10, MATCH(G40, Sheet2!$A$1:$I$1, 0), FALSE)</f>
        <v>0.45</v>
      </c>
      <c r="AE40" s="4">
        <f>VLOOKUP("m1Th", Sheet2!$A$2:$I$10, MATCH(H40, Sheet2!$A$1:$I$1, 0), FALSE)</f>
        <v>1.4</v>
      </c>
      <c r="AF40" s="4">
        <f>VLOOKUP("beeTh", Sheet2!$A$2:$I$10, MATCH(I40, Sheet2!$A$1:$I$1, 0), FALSE)</f>
        <v>1.05</v>
      </c>
      <c r="AG40" s="4">
        <f>VLOOKUP("beePr", Sheet2!$A$2:$I$10, MATCH(J40, Sheet2!$A$1:$I$1, 0), FALSE)</f>
        <v>0.4</v>
      </c>
      <c r="AH40" s="4">
        <f>VLOOKUP("egTh", Sheet2!$A$2:$I$10, MATCH(K40, Sheet2!$A$1:$I$1, 0), FALSE)</f>
        <v>0.8</v>
      </c>
      <c r="AI40" s="4">
        <f>VLOOKUP("egPr", Sheet2!$A$2:$I$10, MATCH(L40, Sheet2!$A$1:$I$1, 0), FALSE)</f>
        <v>0.8</v>
      </c>
      <c r="AJ40" s="4">
        <f>VLOOKUP("emTh", Sheet2!$A$2:$I$10, MATCH(M40, Sheet2!$A$1:$I$1, 0), FALSE)</f>
        <v>0.8</v>
      </c>
      <c r="AK40" s="4">
        <f>VLOOKUP("eePr", Sheet2!$A$2:$I$10, MATCH(N40, Sheet2!$A$1:$I$1, 0), FALSE)</f>
        <v>0.9</v>
      </c>
      <c r="AM40" s="4" t="e">
        <f>VLOOKUP("m2Th", Sheet2!$A$2:$I$18, MATCH(P40, Sheet2!$A$1:$I$1, 0), FALSE)</f>
        <v>#N/A</v>
      </c>
      <c r="AN40" s="4" t="e">
        <f>VLOOKUP("chemTh", Sheet2!$A$2:$I$18, MATCH(Q40, Sheet2!$A$1:$I$1, 0), FALSE)</f>
        <v>#N/A</v>
      </c>
      <c r="AO40" s="4" t="e">
        <f>VLOOKUP("chemPr", Sheet2!$A$2:$I$18, MATCH(R40, Sheet2!$A$1:$I$1, 0), FALSE)</f>
        <v>#N/A</v>
      </c>
      <c r="AP40" s="4" t="e">
        <f>VLOOKUP("ppsTh", Sheet2!$A$2:$I$18, MATCH(S40, Sheet2!$A$1:$I$1, 0), FALSE)</f>
        <v>#N/A</v>
      </c>
      <c r="AQ40" s="4" t="e">
        <f>VLOOKUP("ppsPr", Sheet2!$A$2:$I$18, MATCH(T40, Sheet2!$A$1:$I$1, 0), FALSE)</f>
        <v>#N/A</v>
      </c>
      <c r="AR40" s="4" t="e">
        <f>VLOOKUP("wmpPr", Sheet2!$A$2:$I$18, MATCH(U40, Sheet2!$A$1:$I$1, 0), FALSE)</f>
        <v>#N/A</v>
      </c>
      <c r="AS40" s="4" t="e">
        <f>VLOOKUP("pcTh", Sheet2!$A$2:$I$18, MATCH(V40, Sheet2!$A$1:$I$1, 0), FALSE)</f>
        <v>#N/A</v>
      </c>
      <c r="AT40" s="4" t="e">
        <f>VLOOKUP("pcPr", Sheet2!$A$2:$I$18, MATCH(W40, Sheet2!$A$1:$I$1, 0), FALSE)</f>
        <v>#N/A</v>
      </c>
    </row>
    <row r="41" spans="1:46" x14ac:dyDescent="0.2">
      <c r="A41" s="5">
        <v>329</v>
      </c>
      <c r="B41" s="5" t="s">
        <v>139</v>
      </c>
      <c r="C41" s="5" t="s">
        <v>140</v>
      </c>
      <c r="D41" s="5" t="s">
        <v>141</v>
      </c>
      <c r="E41" s="5" t="s">
        <v>16</v>
      </c>
      <c r="F41" s="5" t="s">
        <v>27</v>
      </c>
      <c r="G41" s="5" t="s">
        <v>17</v>
      </c>
      <c r="H41" s="5" t="s">
        <v>27</v>
      </c>
      <c r="I41" s="5" t="s">
        <v>27</v>
      </c>
      <c r="J41" s="5" t="s">
        <v>28</v>
      </c>
      <c r="K41" s="5" t="s">
        <v>27</v>
      </c>
      <c r="L41" s="5" t="s">
        <v>27</v>
      </c>
      <c r="M41" s="5" t="s">
        <v>27</v>
      </c>
      <c r="N41" s="5" t="s">
        <v>26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4">
        <f t="shared" si="0"/>
        <v>1.35</v>
      </c>
      <c r="Z41" s="4">
        <f t="shared" si="1"/>
        <v>1.35</v>
      </c>
      <c r="AC41" s="4">
        <f>VLOOKUP("phyTh", Sheet2!$A$2:$I$10, MATCH(F41, Sheet2!$A$1:$I$1, 0), FALSE)</f>
        <v>0</v>
      </c>
      <c r="AD41" s="4">
        <f>VLOOKUP("phyPr", Sheet2!$A$2:$I$10, MATCH(G41, Sheet2!$A$1:$I$1, 0), FALSE)</f>
        <v>0.4</v>
      </c>
      <c r="AE41" s="4">
        <f>VLOOKUP("m1Th", Sheet2!$A$2:$I$10, MATCH(H41, Sheet2!$A$1:$I$1, 0), FALSE)</f>
        <v>0</v>
      </c>
      <c r="AF41" s="4">
        <f>VLOOKUP("beeTh", Sheet2!$A$2:$I$10, MATCH(I41, Sheet2!$A$1:$I$1, 0), FALSE)</f>
        <v>0</v>
      </c>
      <c r="AG41" s="4">
        <f>VLOOKUP("beePr", Sheet2!$A$2:$I$10, MATCH(J41, Sheet2!$A$1:$I$1, 0), FALSE)</f>
        <v>0.35</v>
      </c>
      <c r="AH41" s="4">
        <f>VLOOKUP("egTh", Sheet2!$A$2:$I$10, MATCH(K41, Sheet2!$A$1:$I$1, 0), FALSE)</f>
        <v>0</v>
      </c>
      <c r="AI41" s="4">
        <f>VLOOKUP("egPr", Sheet2!$A$2:$I$10, MATCH(L41, Sheet2!$A$1:$I$1, 0), FALSE)</f>
        <v>0</v>
      </c>
      <c r="AJ41" s="4">
        <f>VLOOKUP("emTh", Sheet2!$A$2:$I$10, MATCH(M41, Sheet2!$A$1:$I$1, 0), FALSE)</f>
        <v>0</v>
      </c>
      <c r="AK41" s="4">
        <f>VLOOKUP("eePr", Sheet2!$A$2:$I$10, MATCH(N41, Sheet2!$A$1:$I$1, 0), FALSE)</f>
        <v>0.6</v>
      </c>
      <c r="AM41" s="4" t="e">
        <f>VLOOKUP("m2Th", Sheet2!$A$2:$I$18, MATCH(P41, Sheet2!$A$1:$I$1, 0), FALSE)</f>
        <v>#N/A</v>
      </c>
      <c r="AN41" s="4" t="e">
        <f>VLOOKUP("chemTh", Sheet2!$A$2:$I$18, MATCH(Q41, Sheet2!$A$1:$I$1, 0), FALSE)</f>
        <v>#N/A</v>
      </c>
      <c r="AO41" s="4" t="e">
        <f>VLOOKUP("chemPr", Sheet2!$A$2:$I$18, MATCH(R41, Sheet2!$A$1:$I$1, 0), FALSE)</f>
        <v>#N/A</v>
      </c>
      <c r="AP41" s="4" t="e">
        <f>VLOOKUP("ppsTh", Sheet2!$A$2:$I$18, MATCH(S41, Sheet2!$A$1:$I$1, 0), FALSE)</f>
        <v>#N/A</v>
      </c>
      <c r="AQ41" s="4" t="e">
        <f>VLOOKUP("ppsPr", Sheet2!$A$2:$I$18, MATCH(T41, Sheet2!$A$1:$I$1, 0), FALSE)</f>
        <v>#N/A</v>
      </c>
      <c r="AR41" s="4" t="e">
        <f>VLOOKUP("wmpPr", Sheet2!$A$2:$I$18, MATCH(U41, Sheet2!$A$1:$I$1, 0), FALSE)</f>
        <v>#N/A</v>
      </c>
      <c r="AS41" s="4" t="e">
        <f>VLOOKUP("pcTh", Sheet2!$A$2:$I$18, MATCH(V41, Sheet2!$A$1:$I$1, 0), FALSE)</f>
        <v>#N/A</v>
      </c>
      <c r="AT41" s="4" t="e">
        <f>VLOOKUP("pcPr", Sheet2!$A$2:$I$18, MATCH(W41, Sheet2!$A$1:$I$1, 0), FALSE)</f>
        <v>#N/A</v>
      </c>
    </row>
    <row r="42" spans="1:46" x14ac:dyDescent="0.2">
      <c r="A42" s="5">
        <v>209</v>
      </c>
      <c r="B42" s="5" t="s">
        <v>142</v>
      </c>
      <c r="C42" s="5" t="s">
        <v>143</v>
      </c>
      <c r="D42" s="5" t="s">
        <v>144</v>
      </c>
      <c r="E42" s="5" t="s">
        <v>16</v>
      </c>
      <c r="F42" s="5" t="s">
        <v>45</v>
      </c>
      <c r="G42" s="5" t="s">
        <v>28</v>
      </c>
      <c r="H42" s="5" t="s">
        <v>26</v>
      </c>
      <c r="I42" s="5" t="s">
        <v>28</v>
      </c>
      <c r="J42" s="5" t="s">
        <v>18</v>
      </c>
      <c r="K42" s="5" t="s">
        <v>45</v>
      </c>
      <c r="L42" s="5" t="s">
        <v>28</v>
      </c>
      <c r="M42" s="5" t="s">
        <v>27</v>
      </c>
      <c r="N42" s="5" t="s">
        <v>17</v>
      </c>
      <c r="Y42" s="4">
        <f t="shared" si="0"/>
        <v>5.8</v>
      </c>
      <c r="Z42" s="4">
        <f t="shared" si="1"/>
        <v>5.8</v>
      </c>
      <c r="AC42" s="4">
        <f>VLOOKUP("phyTh", Sheet2!$A$2:$I$10, MATCH(F42, Sheet2!$A$1:$I$1, 0), FALSE)</f>
        <v>0.75</v>
      </c>
      <c r="AD42" s="4">
        <f>VLOOKUP("phyPr", Sheet2!$A$2:$I$10, MATCH(G42, Sheet2!$A$1:$I$1, 0), FALSE)</f>
        <v>0.35</v>
      </c>
      <c r="AE42" s="4">
        <f>VLOOKUP("m1Th", Sheet2!$A$2:$I$10, MATCH(H42, Sheet2!$A$1:$I$1, 0), FALSE)</f>
        <v>1.2</v>
      </c>
      <c r="AF42" s="4">
        <f>VLOOKUP("beeTh", Sheet2!$A$2:$I$10, MATCH(I42, Sheet2!$A$1:$I$1, 0), FALSE)</f>
        <v>1.05</v>
      </c>
      <c r="AG42" s="4">
        <f>VLOOKUP("beePr", Sheet2!$A$2:$I$10, MATCH(J42, Sheet2!$A$1:$I$1, 0), FALSE)</f>
        <v>0.45</v>
      </c>
      <c r="AH42" s="4">
        <f>VLOOKUP("egTh", Sheet2!$A$2:$I$10, MATCH(K42, Sheet2!$A$1:$I$1, 0), FALSE)</f>
        <v>0.5</v>
      </c>
      <c r="AI42" s="4">
        <f>VLOOKUP("egPr", Sheet2!$A$2:$I$10, MATCH(L42, Sheet2!$A$1:$I$1, 0), FALSE)</f>
        <v>0.7</v>
      </c>
      <c r="AJ42" s="4">
        <f>VLOOKUP("emTh", Sheet2!$A$2:$I$10, MATCH(M42, Sheet2!$A$1:$I$1, 0), FALSE)</f>
        <v>0</v>
      </c>
      <c r="AK42" s="4">
        <f>VLOOKUP("eePr", Sheet2!$A$2:$I$10, MATCH(N42, Sheet2!$A$1:$I$1, 0), FALSE)</f>
        <v>0.8</v>
      </c>
      <c r="AM42" s="4" t="e">
        <f>VLOOKUP("m2Th", Sheet2!$A$2:$I$18, MATCH(P42, Sheet2!$A$1:$I$1, 0), FALSE)</f>
        <v>#N/A</v>
      </c>
      <c r="AN42" s="4" t="e">
        <f>VLOOKUP("chemTh", Sheet2!$A$2:$I$18, MATCH(Q42, Sheet2!$A$1:$I$1, 0), FALSE)</f>
        <v>#N/A</v>
      </c>
      <c r="AO42" s="4" t="e">
        <f>VLOOKUP("chemPr", Sheet2!$A$2:$I$18, MATCH(R42, Sheet2!$A$1:$I$1, 0), FALSE)</f>
        <v>#N/A</v>
      </c>
      <c r="AP42" s="4" t="e">
        <f>VLOOKUP("ppsTh", Sheet2!$A$2:$I$18, MATCH(S42, Sheet2!$A$1:$I$1, 0), FALSE)</f>
        <v>#N/A</v>
      </c>
      <c r="AQ42" s="4" t="e">
        <f>VLOOKUP("ppsPr", Sheet2!$A$2:$I$18, MATCH(T42, Sheet2!$A$1:$I$1, 0), FALSE)</f>
        <v>#N/A</v>
      </c>
      <c r="AR42" s="4" t="e">
        <f>VLOOKUP("wmpPr", Sheet2!$A$2:$I$18, MATCH(U42, Sheet2!$A$1:$I$1, 0), FALSE)</f>
        <v>#N/A</v>
      </c>
      <c r="AS42" s="4" t="e">
        <f>VLOOKUP("pcTh", Sheet2!$A$2:$I$18, MATCH(V42, Sheet2!$A$1:$I$1, 0), FALSE)</f>
        <v>#N/A</v>
      </c>
      <c r="AT42" s="4" t="e">
        <f>VLOOKUP("pcPr", Sheet2!$A$2:$I$18, MATCH(W42, Sheet2!$A$1:$I$1, 0), FALSE)</f>
        <v>#N/A</v>
      </c>
    </row>
    <row r="43" spans="1:46" x14ac:dyDescent="0.2">
      <c r="A43" s="5">
        <v>200</v>
      </c>
      <c r="B43" s="5" t="s">
        <v>145</v>
      </c>
      <c r="C43" s="5" t="s">
        <v>146</v>
      </c>
      <c r="D43" s="5" t="s">
        <v>147</v>
      </c>
      <c r="E43" s="5" t="s">
        <v>16</v>
      </c>
      <c r="F43" s="5" t="s">
        <v>28</v>
      </c>
      <c r="G43" s="5" t="s">
        <v>17</v>
      </c>
      <c r="H43" s="5" t="s">
        <v>26</v>
      </c>
      <c r="I43" s="5" t="s">
        <v>45</v>
      </c>
      <c r="J43" s="5" t="s">
        <v>18</v>
      </c>
      <c r="K43" s="5" t="s">
        <v>45</v>
      </c>
      <c r="L43" s="5" t="s">
        <v>17</v>
      </c>
      <c r="M43" s="5" t="s">
        <v>27</v>
      </c>
      <c r="N43" s="5" t="s">
        <v>17</v>
      </c>
      <c r="Y43" s="4">
        <f t="shared" si="0"/>
        <v>5.95</v>
      </c>
      <c r="Z43" s="4">
        <f t="shared" si="1"/>
        <v>5.95</v>
      </c>
      <c r="AC43" s="4">
        <f>VLOOKUP("phyTh", Sheet2!$A$2:$I$10, MATCH(F43, Sheet2!$A$1:$I$1, 0), FALSE)</f>
        <v>1.05</v>
      </c>
      <c r="AD43" s="4">
        <f>VLOOKUP("phyPr", Sheet2!$A$2:$I$10, MATCH(G43, Sheet2!$A$1:$I$1, 0), FALSE)</f>
        <v>0.4</v>
      </c>
      <c r="AE43" s="4">
        <f>VLOOKUP("m1Th", Sheet2!$A$2:$I$10, MATCH(H43, Sheet2!$A$1:$I$1, 0), FALSE)</f>
        <v>1.2</v>
      </c>
      <c r="AF43" s="4">
        <f>VLOOKUP("beeTh", Sheet2!$A$2:$I$10, MATCH(I43, Sheet2!$A$1:$I$1, 0), FALSE)</f>
        <v>0.75</v>
      </c>
      <c r="AG43" s="4">
        <f>VLOOKUP("beePr", Sheet2!$A$2:$I$10, MATCH(J43, Sheet2!$A$1:$I$1, 0), FALSE)</f>
        <v>0.45</v>
      </c>
      <c r="AH43" s="4">
        <f>VLOOKUP("egTh", Sheet2!$A$2:$I$10, MATCH(K43, Sheet2!$A$1:$I$1, 0), FALSE)</f>
        <v>0.5</v>
      </c>
      <c r="AI43" s="4">
        <f>VLOOKUP("egPr", Sheet2!$A$2:$I$10, MATCH(L43, Sheet2!$A$1:$I$1, 0), FALSE)</f>
        <v>0.8</v>
      </c>
      <c r="AJ43" s="4">
        <f>VLOOKUP("emTh", Sheet2!$A$2:$I$10, MATCH(M43, Sheet2!$A$1:$I$1, 0), FALSE)</f>
        <v>0</v>
      </c>
      <c r="AK43" s="4">
        <f>VLOOKUP("eePr", Sheet2!$A$2:$I$10, MATCH(N43, Sheet2!$A$1:$I$1, 0), FALSE)</f>
        <v>0.8</v>
      </c>
      <c r="AM43" s="4" t="e">
        <f>VLOOKUP("m2Th", Sheet2!$A$2:$I$18, MATCH(P43, Sheet2!$A$1:$I$1, 0), FALSE)</f>
        <v>#N/A</v>
      </c>
      <c r="AN43" s="4" t="e">
        <f>VLOOKUP("chemTh", Sheet2!$A$2:$I$18, MATCH(Q43, Sheet2!$A$1:$I$1, 0), FALSE)</f>
        <v>#N/A</v>
      </c>
      <c r="AO43" s="4" t="e">
        <f>VLOOKUP("chemPr", Sheet2!$A$2:$I$18, MATCH(R43, Sheet2!$A$1:$I$1, 0), FALSE)</f>
        <v>#N/A</v>
      </c>
      <c r="AP43" s="4" t="e">
        <f>VLOOKUP("ppsTh", Sheet2!$A$2:$I$18, MATCH(S43, Sheet2!$A$1:$I$1, 0), FALSE)</f>
        <v>#N/A</v>
      </c>
      <c r="AQ43" s="4" t="e">
        <f>VLOOKUP("ppsPr", Sheet2!$A$2:$I$18, MATCH(T43, Sheet2!$A$1:$I$1, 0), FALSE)</f>
        <v>#N/A</v>
      </c>
      <c r="AR43" s="4" t="e">
        <f>VLOOKUP("wmpPr", Sheet2!$A$2:$I$18, MATCH(U43, Sheet2!$A$1:$I$1, 0), FALSE)</f>
        <v>#N/A</v>
      </c>
      <c r="AS43" s="4" t="e">
        <f>VLOOKUP("pcTh", Sheet2!$A$2:$I$18, MATCH(V43, Sheet2!$A$1:$I$1, 0), FALSE)</f>
        <v>#N/A</v>
      </c>
      <c r="AT43" s="4" t="e">
        <f>VLOOKUP("pcPr", Sheet2!$A$2:$I$18, MATCH(W43, Sheet2!$A$1:$I$1, 0), FALSE)</f>
        <v>#N/A</v>
      </c>
    </row>
    <row r="44" spans="1:46" ht="20.399999999999999" x14ac:dyDescent="0.2">
      <c r="A44" s="5">
        <v>316</v>
      </c>
      <c r="B44" s="5" t="s">
        <v>148</v>
      </c>
      <c r="C44" s="5" t="s">
        <v>149</v>
      </c>
      <c r="D44" s="5" t="s">
        <v>150</v>
      </c>
      <c r="E44" s="5" t="s">
        <v>16</v>
      </c>
      <c r="F44" s="5" t="s">
        <v>27</v>
      </c>
      <c r="G44" s="5" t="s">
        <v>28</v>
      </c>
      <c r="H44" s="5" t="s">
        <v>27</v>
      </c>
      <c r="I44" s="5" t="s">
        <v>27</v>
      </c>
      <c r="J44" s="5" t="s">
        <v>28</v>
      </c>
      <c r="K44" s="5" t="s">
        <v>27</v>
      </c>
      <c r="L44" s="5" t="s">
        <v>28</v>
      </c>
      <c r="M44" s="5" t="s">
        <v>27</v>
      </c>
      <c r="N44" s="5" t="s">
        <v>28</v>
      </c>
      <c r="Y44" s="4">
        <f t="shared" si="0"/>
        <v>2.0999999999999996</v>
      </c>
      <c r="Z44" s="4">
        <f t="shared" si="1"/>
        <v>2.0999999999999996</v>
      </c>
      <c r="AC44" s="4">
        <f>VLOOKUP("phyTh", Sheet2!$A$2:$I$10, MATCH(F44, Sheet2!$A$1:$I$1, 0), FALSE)</f>
        <v>0</v>
      </c>
      <c r="AD44" s="4">
        <f>VLOOKUP("phyPr", Sheet2!$A$2:$I$10, MATCH(G44, Sheet2!$A$1:$I$1, 0), FALSE)</f>
        <v>0.35</v>
      </c>
      <c r="AE44" s="4">
        <f>VLOOKUP("m1Th", Sheet2!$A$2:$I$10, MATCH(H44, Sheet2!$A$1:$I$1, 0), FALSE)</f>
        <v>0</v>
      </c>
      <c r="AF44" s="4">
        <f>VLOOKUP("beeTh", Sheet2!$A$2:$I$10, MATCH(I44, Sheet2!$A$1:$I$1, 0), FALSE)</f>
        <v>0</v>
      </c>
      <c r="AG44" s="4">
        <f>VLOOKUP("beePr", Sheet2!$A$2:$I$10, MATCH(J44, Sheet2!$A$1:$I$1, 0), FALSE)</f>
        <v>0.35</v>
      </c>
      <c r="AH44" s="4">
        <f>VLOOKUP("egTh", Sheet2!$A$2:$I$10, MATCH(K44, Sheet2!$A$1:$I$1, 0), FALSE)</f>
        <v>0</v>
      </c>
      <c r="AI44" s="4">
        <f>VLOOKUP("egPr", Sheet2!$A$2:$I$10, MATCH(L44, Sheet2!$A$1:$I$1, 0), FALSE)</f>
        <v>0.7</v>
      </c>
      <c r="AJ44" s="4">
        <f>VLOOKUP("emTh", Sheet2!$A$2:$I$10, MATCH(M44, Sheet2!$A$1:$I$1, 0), FALSE)</f>
        <v>0</v>
      </c>
      <c r="AK44" s="4">
        <f>VLOOKUP("eePr", Sheet2!$A$2:$I$10, MATCH(N44, Sheet2!$A$1:$I$1, 0), FALSE)</f>
        <v>0.7</v>
      </c>
      <c r="AM44" s="4" t="e">
        <f>VLOOKUP("m2Th", Sheet2!$A$2:$I$18, MATCH(P44, Sheet2!$A$1:$I$1, 0), FALSE)</f>
        <v>#N/A</v>
      </c>
      <c r="AN44" s="4" t="e">
        <f>VLOOKUP("chemTh", Sheet2!$A$2:$I$18, MATCH(Q44, Sheet2!$A$1:$I$1, 0), FALSE)</f>
        <v>#N/A</v>
      </c>
      <c r="AO44" s="4" t="e">
        <f>VLOOKUP("chemPr", Sheet2!$A$2:$I$18, MATCH(R44, Sheet2!$A$1:$I$1, 0), FALSE)</f>
        <v>#N/A</v>
      </c>
      <c r="AP44" s="4" t="e">
        <f>VLOOKUP("ppsTh", Sheet2!$A$2:$I$18, MATCH(S44, Sheet2!$A$1:$I$1, 0), FALSE)</f>
        <v>#N/A</v>
      </c>
      <c r="AQ44" s="4" t="e">
        <f>VLOOKUP("ppsPr", Sheet2!$A$2:$I$18, MATCH(T44, Sheet2!$A$1:$I$1, 0), FALSE)</f>
        <v>#N/A</v>
      </c>
      <c r="AR44" s="4" t="e">
        <f>VLOOKUP("wmpPr", Sheet2!$A$2:$I$18, MATCH(U44, Sheet2!$A$1:$I$1, 0), FALSE)</f>
        <v>#N/A</v>
      </c>
      <c r="AS44" s="4" t="e">
        <f>VLOOKUP("pcTh", Sheet2!$A$2:$I$18, MATCH(V44, Sheet2!$A$1:$I$1, 0), FALSE)</f>
        <v>#N/A</v>
      </c>
      <c r="AT44" s="4" t="e">
        <f>VLOOKUP("pcPr", Sheet2!$A$2:$I$18, MATCH(W44, Sheet2!$A$1:$I$1, 0), FALSE)</f>
        <v>#N/A</v>
      </c>
    </row>
    <row r="45" spans="1:46" x14ac:dyDescent="0.2">
      <c r="A45" s="5">
        <v>238</v>
      </c>
      <c r="B45" s="5" t="s">
        <v>151</v>
      </c>
      <c r="C45" s="5" t="s">
        <v>152</v>
      </c>
      <c r="D45" s="5" t="s">
        <v>153</v>
      </c>
      <c r="E45" s="5" t="s">
        <v>16</v>
      </c>
      <c r="F45" s="5" t="s">
        <v>45</v>
      </c>
      <c r="G45" s="5" t="s">
        <v>17</v>
      </c>
      <c r="H45" s="5" t="s">
        <v>28</v>
      </c>
      <c r="I45" s="5" t="s">
        <v>29</v>
      </c>
      <c r="J45" s="5" t="s">
        <v>17</v>
      </c>
      <c r="K45" s="5" t="s">
        <v>27</v>
      </c>
      <c r="L45" s="5" t="s">
        <v>26</v>
      </c>
      <c r="M45" s="5" t="s">
        <v>27</v>
      </c>
      <c r="N45" s="5" t="s">
        <v>17</v>
      </c>
      <c r="Y45" s="4">
        <f t="shared" si="0"/>
        <v>4.9499999999999993</v>
      </c>
      <c r="Z45" s="4">
        <f t="shared" si="1"/>
        <v>4.9499999999999993</v>
      </c>
      <c r="AC45" s="4">
        <f>VLOOKUP("phyTh", Sheet2!$A$2:$I$10, MATCH(F45, Sheet2!$A$1:$I$1, 0), FALSE)</f>
        <v>0.75</v>
      </c>
      <c r="AD45" s="4">
        <f>VLOOKUP("phyPr", Sheet2!$A$2:$I$10, MATCH(G45, Sheet2!$A$1:$I$1, 0), FALSE)</f>
        <v>0.4</v>
      </c>
      <c r="AE45" s="4">
        <f>VLOOKUP("m1Th", Sheet2!$A$2:$I$10, MATCH(H45, Sheet2!$A$1:$I$1, 0), FALSE)</f>
        <v>1.4</v>
      </c>
      <c r="AF45" s="4">
        <f>VLOOKUP("beeTh", Sheet2!$A$2:$I$10, MATCH(I45, Sheet2!$A$1:$I$1, 0), FALSE)</f>
        <v>0.6</v>
      </c>
      <c r="AG45" s="4">
        <f>VLOOKUP("beePr", Sheet2!$A$2:$I$10, MATCH(J45, Sheet2!$A$1:$I$1, 0), FALSE)</f>
        <v>0.4</v>
      </c>
      <c r="AH45" s="4">
        <f>VLOOKUP("egTh", Sheet2!$A$2:$I$10, MATCH(K45, Sheet2!$A$1:$I$1, 0), FALSE)</f>
        <v>0</v>
      </c>
      <c r="AI45" s="4">
        <f>VLOOKUP("egPr", Sheet2!$A$2:$I$10, MATCH(L45, Sheet2!$A$1:$I$1, 0), FALSE)</f>
        <v>0.6</v>
      </c>
      <c r="AJ45" s="4">
        <f>VLOOKUP("emTh", Sheet2!$A$2:$I$10, MATCH(M45, Sheet2!$A$1:$I$1, 0), FALSE)</f>
        <v>0</v>
      </c>
      <c r="AK45" s="4">
        <f>VLOOKUP("eePr", Sheet2!$A$2:$I$10, MATCH(N45, Sheet2!$A$1:$I$1, 0), FALSE)</f>
        <v>0.8</v>
      </c>
      <c r="AM45" s="4" t="e">
        <f>VLOOKUP("m2Th", Sheet2!$A$2:$I$18, MATCH(P45, Sheet2!$A$1:$I$1, 0), FALSE)</f>
        <v>#N/A</v>
      </c>
      <c r="AN45" s="4" t="e">
        <f>VLOOKUP("chemTh", Sheet2!$A$2:$I$18, MATCH(Q45, Sheet2!$A$1:$I$1, 0), FALSE)</f>
        <v>#N/A</v>
      </c>
      <c r="AO45" s="4" t="e">
        <f>VLOOKUP("chemPr", Sheet2!$A$2:$I$18, MATCH(R45, Sheet2!$A$1:$I$1, 0), FALSE)</f>
        <v>#N/A</v>
      </c>
      <c r="AP45" s="4" t="e">
        <f>VLOOKUP("ppsTh", Sheet2!$A$2:$I$18, MATCH(S45, Sheet2!$A$1:$I$1, 0), FALSE)</f>
        <v>#N/A</v>
      </c>
      <c r="AQ45" s="4" t="e">
        <f>VLOOKUP("ppsPr", Sheet2!$A$2:$I$18, MATCH(T45, Sheet2!$A$1:$I$1, 0), FALSE)</f>
        <v>#N/A</v>
      </c>
      <c r="AR45" s="4" t="e">
        <f>VLOOKUP("wmpPr", Sheet2!$A$2:$I$18, MATCH(U45, Sheet2!$A$1:$I$1, 0), FALSE)</f>
        <v>#N/A</v>
      </c>
      <c r="AS45" s="4" t="e">
        <f>VLOOKUP("pcTh", Sheet2!$A$2:$I$18, MATCH(V45, Sheet2!$A$1:$I$1, 0), FALSE)</f>
        <v>#N/A</v>
      </c>
      <c r="AT45" s="4" t="e">
        <f>VLOOKUP("pcPr", Sheet2!$A$2:$I$18, MATCH(W45, Sheet2!$A$1:$I$1, 0), FALSE)</f>
        <v>#N/A</v>
      </c>
    </row>
    <row r="46" spans="1:46" x14ac:dyDescent="0.2">
      <c r="A46" s="5">
        <v>265</v>
      </c>
      <c r="B46" s="5" t="s">
        <v>154</v>
      </c>
      <c r="C46" s="5" t="s">
        <v>155</v>
      </c>
      <c r="D46" s="5" t="s">
        <v>156</v>
      </c>
      <c r="E46" s="5" t="s">
        <v>16</v>
      </c>
      <c r="F46" s="5" t="s">
        <v>27</v>
      </c>
      <c r="G46" s="5" t="s">
        <v>17</v>
      </c>
      <c r="H46" s="5" t="s">
        <v>26</v>
      </c>
      <c r="I46" s="5" t="s">
        <v>27</v>
      </c>
      <c r="J46" s="5" t="s">
        <v>28</v>
      </c>
      <c r="K46" s="5" t="s">
        <v>26</v>
      </c>
      <c r="L46" s="5" t="s">
        <v>28</v>
      </c>
      <c r="M46" s="5" t="s">
        <v>27</v>
      </c>
      <c r="N46" s="5" t="s">
        <v>26</v>
      </c>
      <c r="Y46" s="4">
        <f t="shared" si="0"/>
        <v>3.85</v>
      </c>
      <c r="Z46" s="4">
        <f t="shared" si="1"/>
        <v>3.85</v>
      </c>
      <c r="AC46" s="4">
        <f>VLOOKUP("phyTh", Sheet2!$A$2:$I$10, MATCH(F46, Sheet2!$A$1:$I$1, 0), FALSE)</f>
        <v>0</v>
      </c>
      <c r="AD46" s="4">
        <f>VLOOKUP("phyPr", Sheet2!$A$2:$I$10, MATCH(G46, Sheet2!$A$1:$I$1, 0), FALSE)</f>
        <v>0.4</v>
      </c>
      <c r="AE46" s="4">
        <f>VLOOKUP("m1Th", Sheet2!$A$2:$I$10, MATCH(H46, Sheet2!$A$1:$I$1, 0), FALSE)</f>
        <v>1.2</v>
      </c>
      <c r="AF46" s="4">
        <f>VLOOKUP("beeTh", Sheet2!$A$2:$I$10, MATCH(I46, Sheet2!$A$1:$I$1, 0), FALSE)</f>
        <v>0</v>
      </c>
      <c r="AG46" s="4">
        <f>VLOOKUP("beePr", Sheet2!$A$2:$I$10, MATCH(J46, Sheet2!$A$1:$I$1, 0), FALSE)</f>
        <v>0.35</v>
      </c>
      <c r="AH46" s="4">
        <f>VLOOKUP("egTh", Sheet2!$A$2:$I$10, MATCH(K46, Sheet2!$A$1:$I$1, 0), FALSE)</f>
        <v>0.6</v>
      </c>
      <c r="AI46" s="4">
        <f>VLOOKUP("egPr", Sheet2!$A$2:$I$10, MATCH(L46, Sheet2!$A$1:$I$1, 0), FALSE)</f>
        <v>0.7</v>
      </c>
      <c r="AJ46" s="4">
        <f>VLOOKUP("emTh", Sheet2!$A$2:$I$10, MATCH(M46, Sheet2!$A$1:$I$1, 0), FALSE)</f>
        <v>0</v>
      </c>
      <c r="AK46" s="4">
        <f>VLOOKUP("eePr", Sheet2!$A$2:$I$10, MATCH(N46, Sheet2!$A$1:$I$1, 0), FALSE)</f>
        <v>0.6</v>
      </c>
      <c r="AM46" s="4" t="e">
        <f>VLOOKUP("m2Th", Sheet2!$A$2:$I$18, MATCH(P46, Sheet2!$A$1:$I$1, 0), FALSE)</f>
        <v>#N/A</v>
      </c>
      <c r="AN46" s="4" t="e">
        <f>VLOOKUP("chemTh", Sheet2!$A$2:$I$18, MATCH(Q46, Sheet2!$A$1:$I$1, 0), FALSE)</f>
        <v>#N/A</v>
      </c>
      <c r="AO46" s="4" t="e">
        <f>VLOOKUP("chemPr", Sheet2!$A$2:$I$18, MATCH(R46, Sheet2!$A$1:$I$1, 0), FALSE)</f>
        <v>#N/A</v>
      </c>
      <c r="AP46" s="4" t="e">
        <f>VLOOKUP("ppsTh", Sheet2!$A$2:$I$18, MATCH(S46, Sheet2!$A$1:$I$1, 0), FALSE)</f>
        <v>#N/A</v>
      </c>
      <c r="AQ46" s="4" t="e">
        <f>VLOOKUP("ppsPr", Sheet2!$A$2:$I$18, MATCH(T46, Sheet2!$A$1:$I$1, 0), FALSE)</f>
        <v>#N/A</v>
      </c>
      <c r="AR46" s="4" t="e">
        <f>VLOOKUP("wmpPr", Sheet2!$A$2:$I$18, MATCH(U46, Sheet2!$A$1:$I$1, 0), FALSE)</f>
        <v>#N/A</v>
      </c>
      <c r="AS46" s="4" t="e">
        <f>VLOOKUP("pcTh", Sheet2!$A$2:$I$18, MATCH(V46, Sheet2!$A$1:$I$1, 0), FALSE)</f>
        <v>#N/A</v>
      </c>
      <c r="AT46" s="4" t="e">
        <f>VLOOKUP("pcPr", Sheet2!$A$2:$I$18, MATCH(W46, Sheet2!$A$1:$I$1, 0), FALSE)</f>
        <v>#N/A</v>
      </c>
    </row>
    <row r="47" spans="1:46" x14ac:dyDescent="0.2">
      <c r="A47" s="5">
        <v>325</v>
      </c>
      <c r="B47" s="5" t="s">
        <v>157</v>
      </c>
      <c r="C47" s="5" t="s">
        <v>158</v>
      </c>
      <c r="D47" s="5" t="s">
        <v>159</v>
      </c>
      <c r="E47" s="5" t="s">
        <v>16</v>
      </c>
      <c r="F47" s="5" t="s">
        <v>27</v>
      </c>
      <c r="G47" s="5" t="s">
        <v>28</v>
      </c>
      <c r="H47" s="5" t="s">
        <v>27</v>
      </c>
      <c r="I47" s="5" t="s">
        <v>27</v>
      </c>
      <c r="J47" s="5" t="s">
        <v>26</v>
      </c>
      <c r="K47" s="5" t="s">
        <v>27</v>
      </c>
      <c r="L47" s="5" t="s">
        <v>45</v>
      </c>
      <c r="M47" s="5" t="s">
        <v>27</v>
      </c>
      <c r="N47" s="5" t="s">
        <v>28</v>
      </c>
      <c r="Y47" s="4">
        <f t="shared" si="0"/>
        <v>1.8499999999999999</v>
      </c>
      <c r="Z47" s="4">
        <f t="shared" si="1"/>
        <v>1.8499999999999999</v>
      </c>
      <c r="AC47" s="4">
        <f>VLOOKUP("phyTh", Sheet2!$A$2:$I$10, MATCH(F47, Sheet2!$A$1:$I$1, 0), FALSE)</f>
        <v>0</v>
      </c>
      <c r="AD47" s="4">
        <f>VLOOKUP("phyPr", Sheet2!$A$2:$I$10, MATCH(G47, Sheet2!$A$1:$I$1, 0), FALSE)</f>
        <v>0.35</v>
      </c>
      <c r="AE47" s="4">
        <f>VLOOKUP("m1Th", Sheet2!$A$2:$I$10, MATCH(H47, Sheet2!$A$1:$I$1, 0), FALSE)</f>
        <v>0</v>
      </c>
      <c r="AF47" s="4">
        <f>VLOOKUP("beeTh", Sheet2!$A$2:$I$10, MATCH(I47, Sheet2!$A$1:$I$1, 0), FALSE)</f>
        <v>0</v>
      </c>
      <c r="AG47" s="4">
        <f>VLOOKUP("beePr", Sheet2!$A$2:$I$10, MATCH(J47, Sheet2!$A$1:$I$1, 0), FALSE)</f>
        <v>0.3</v>
      </c>
      <c r="AH47" s="4">
        <f>VLOOKUP("egTh", Sheet2!$A$2:$I$10, MATCH(K47, Sheet2!$A$1:$I$1, 0), FALSE)</f>
        <v>0</v>
      </c>
      <c r="AI47" s="4">
        <f>VLOOKUP("egPr", Sheet2!$A$2:$I$10, MATCH(L47, Sheet2!$A$1:$I$1, 0), FALSE)</f>
        <v>0.5</v>
      </c>
      <c r="AJ47" s="4">
        <f>VLOOKUP("emTh", Sheet2!$A$2:$I$10, MATCH(M47, Sheet2!$A$1:$I$1, 0), FALSE)</f>
        <v>0</v>
      </c>
      <c r="AK47" s="4">
        <f>VLOOKUP("eePr", Sheet2!$A$2:$I$10, MATCH(N47, Sheet2!$A$1:$I$1, 0), FALSE)</f>
        <v>0.7</v>
      </c>
      <c r="AM47" s="4" t="e">
        <f>VLOOKUP("m2Th", Sheet2!$A$2:$I$18, MATCH(P47, Sheet2!$A$1:$I$1, 0), FALSE)</f>
        <v>#N/A</v>
      </c>
      <c r="AN47" s="4" t="e">
        <f>VLOOKUP("chemTh", Sheet2!$A$2:$I$18, MATCH(Q47, Sheet2!$A$1:$I$1, 0), FALSE)</f>
        <v>#N/A</v>
      </c>
      <c r="AO47" s="4" t="e">
        <f>VLOOKUP("chemPr", Sheet2!$A$2:$I$18, MATCH(R47, Sheet2!$A$1:$I$1, 0), FALSE)</f>
        <v>#N/A</v>
      </c>
      <c r="AP47" s="4" t="e">
        <f>VLOOKUP("ppsTh", Sheet2!$A$2:$I$18, MATCH(S47, Sheet2!$A$1:$I$1, 0), FALSE)</f>
        <v>#N/A</v>
      </c>
      <c r="AQ47" s="4" t="e">
        <f>VLOOKUP("ppsPr", Sheet2!$A$2:$I$18, MATCH(T47, Sheet2!$A$1:$I$1, 0), FALSE)</f>
        <v>#N/A</v>
      </c>
      <c r="AR47" s="4" t="e">
        <f>VLOOKUP("wmpPr", Sheet2!$A$2:$I$18, MATCH(U47, Sheet2!$A$1:$I$1, 0), FALSE)</f>
        <v>#N/A</v>
      </c>
      <c r="AS47" s="4" t="e">
        <f>VLOOKUP("pcTh", Sheet2!$A$2:$I$18, MATCH(V47, Sheet2!$A$1:$I$1, 0), FALSE)</f>
        <v>#N/A</v>
      </c>
      <c r="AT47" s="4" t="e">
        <f>VLOOKUP("pcPr", Sheet2!$A$2:$I$18, MATCH(W47, Sheet2!$A$1:$I$1, 0), FALSE)</f>
        <v>#N/A</v>
      </c>
    </row>
    <row r="48" spans="1:46" x14ac:dyDescent="0.2">
      <c r="A48" s="5">
        <v>260</v>
      </c>
      <c r="B48" s="5" t="s">
        <v>160</v>
      </c>
      <c r="C48" s="5" t="s">
        <v>161</v>
      </c>
      <c r="D48" s="5" t="s">
        <v>162</v>
      </c>
      <c r="E48" s="5" t="s">
        <v>16</v>
      </c>
      <c r="F48" s="5" t="s">
        <v>27</v>
      </c>
      <c r="G48" s="5" t="s">
        <v>18</v>
      </c>
      <c r="H48" s="5" t="s">
        <v>28</v>
      </c>
      <c r="I48" s="5" t="s">
        <v>29</v>
      </c>
      <c r="J48" s="5" t="s">
        <v>26</v>
      </c>
      <c r="K48" s="5" t="s">
        <v>27</v>
      </c>
      <c r="L48" s="5" t="s">
        <v>28</v>
      </c>
      <c r="M48" s="5" t="s">
        <v>27</v>
      </c>
      <c r="N48" s="5" t="s">
        <v>28</v>
      </c>
      <c r="Y48" s="4">
        <f t="shared" si="0"/>
        <v>4.1499999999999995</v>
      </c>
      <c r="Z48" s="4">
        <f t="shared" si="1"/>
        <v>4.1499999999999995</v>
      </c>
      <c r="AC48" s="4">
        <f>VLOOKUP("phyTh", Sheet2!$A$2:$I$10, MATCH(F48, Sheet2!$A$1:$I$1, 0), FALSE)</f>
        <v>0</v>
      </c>
      <c r="AD48" s="4">
        <f>VLOOKUP("phyPr", Sheet2!$A$2:$I$10, MATCH(G48, Sheet2!$A$1:$I$1, 0), FALSE)</f>
        <v>0.45</v>
      </c>
      <c r="AE48" s="4">
        <f>VLOOKUP("m1Th", Sheet2!$A$2:$I$10, MATCH(H48, Sheet2!$A$1:$I$1, 0), FALSE)</f>
        <v>1.4</v>
      </c>
      <c r="AF48" s="4">
        <f>VLOOKUP("beeTh", Sheet2!$A$2:$I$10, MATCH(I48, Sheet2!$A$1:$I$1, 0), FALSE)</f>
        <v>0.6</v>
      </c>
      <c r="AG48" s="4">
        <f>VLOOKUP("beePr", Sheet2!$A$2:$I$10, MATCH(J48, Sheet2!$A$1:$I$1, 0), FALSE)</f>
        <v>0.3</v>
      </c>
      <c r="AH48" s="4">
        <f>VLOOKUP("egTh", Sheet2!$A$2:$I$10, MATCH(K48, Sheet2!$A$1:$I$1, 0), FALSE)</f>
        <v>0</v>
      </c>
      <c r="AI48" s="4">
        <f>VLOOKUP("egPr", Sheet2!$A$2:$I$10, MATCH(L48, Sheet2!$A$1:$I$1, 0), FALSE)</f>
        <v>0.7</v>
      </c>
      <c r="AJ48" s="4">
        <f>VLOOKUP("emTh", Sheet2!$A$2:$I$10, MATCH(M48, Sheet2!$A$1:$I$1, 0), FALSE)</f>
        <v>0</v>
      </c>
      <c r="AK48" s="4">
        <f>VLOOKUP("eePr", Sheet2!$A$2:$I$10, MATCH(N48, Sheet2!$A$1:$I$1, 0), FALSE)</f>
        <v>0.7</v>
      </c>
      <c r="AM48" s="4" t="e">
        <f>VLOOKUP("m2Th", Sheet2!$A$2:$I$18, MATCH(P48, Sheet2!$A$1:$I$1, 0), FALSE)</f>
        <v>#N/A</v>
      </c>
      <c r="AN48" s="4" t="e">
        <f>VLOOKUP("chemTh", Sheet2!$A$2:$I$18, MATCH(Q48, Sheet2!$A$1:$I$1, 0), FALSE)</f>
        <v>#N/A</v>
      </c>
      <c r="AO48" s="4" t="e">
        <f>VLOOKUP("chemPr", Sheet2!$A$2:$I$18, MATCH(R48, Sheet2!$A$1:$I$1, 0), FALSE)</f>
        <v>#N/A</v>
      </c>
      <c r="AP48" s="4" t="e">
        <f>VLOOKUP("ppsTh", Sheet2!$A$2:$I$18, MATCH(S48, Sheet2!$A$1:$I$1, 0), FALSE)</f>
        <v>#N/A</v>
      </c>
      <c r="AQ48" s="4" t="e">
        <f>VLOOKUP("ppsPr", Sheet2!$A$2:$I$18, MATCH(T48, Sheet2!$A$1:$I$1, 0), FALSE)</f>
        <v>#N/A</v>
      </c>
      <c r="AR48" s="4" t="e">
        <f>VLOOKUP("wmpPr", Sheet2!$A$2:$I$18, MATCH(U48, Sheet2!$A$1:$I$1, 0), FALSE)</f>
        <v>#N/A</v>
      </c>
      <c r="AS48" s="4" t="e">
        <f>VLOOKUP("pcTh", Sheet2!$A$2:$I$18, MATCH(V48, Sheet2!$A$1:$I$1, 0), FALSE)</f>
        <v>#N/A</v>
      </c>
      <c r="AT48" s="4" t="e">
        <f>VLOOKUP("pcPr", Sheet2!$A$2:$I$18, MATCH(W48, Sheet2!$A$1:$I$1, 0), FALSE)</f>
        <v>#N/A</v>
      </c>
    </row>
    <row r="49" spans="1:46" x14ac:dyDescent="0.2">
      <c r="A49" s="5">
        <v>235</v>
      </c>
      <c r="B49" s="5" t="s">
        <v>163</v>
      </c>
      <c r="C49" s="5" t="s">
        <v>164</v>
      </c>
      <c r="D49" s="5" t="s">
        <v>165</v>
      </c>
      <c r="E49" s="5" t="s">
        <v>16</v>
      </c>
      <c r="F49" s="5" t="s">
        <v>45</v>
      </c>
      <c r="G49" s="5" t="s">
        <v>28</v>
      </c>
      <c r="H49" s="5" t="s">
        <v>45</v>
      </c>
      <c r="I49" s="5" t="s">
        <v>29</v>
      </c>
      <c r="J49" s="5" t="s">
        <v>17</v>
      </c>
      <c r="K49" s="5" t="s">
        <v>29</v>
      </c>
      <c r="L49" s="5" t="s">
        <v>18</v>
      </c>
      <c r="M49" s="5" t="s">
        <v>27</v>
      </c>
      <c r="N49" s="5" t="s">
        <v>26</v>
      </c>
      <c r="Y49" s="4">
        <f t="shared" si="0"/>
        <v>5</v>
      </c>
      <c r="Z49" s="4">
        <f t="shared" si="1"/>
        <v>5</v>
      </c>
      <c r="AC49" s="4">
        <f>VLOOKUP("phyTh", Sheet2!$A$2:$I$10, MATCH(F49, Sheet2!$A$1:$I$1, 0), FALSE)</f>
        <v>0.75</v>
      </c>
      <c r="AD49" s="4">
        <f>VLOOKUP("phyPr", Sheet2!$A$2:$I$10, MATCH(G49, Sheet2!$A$1:$I$1, 0), FALSE)</f>
        <v>0.35</v>
      </c>
      <c r="AE49" s="4">
        <f>VLOOKUP("m1Th", Sheet2!$A$2:$I$10, MATCH(H49, Sheet2!$A$1:$I$1, 0), FALSE)</f>
        <v>1</v>
      </c>
      <c r="AF49" s="4">
        <f>VLOOKUP("beeTh", Sheet2!$A$2:$I$10, MATCH(I49, Sheet2!$A$1:$I$1, 0), FALSE)</f>
        <v>0.6</v>
      </c>
      <c r="AG49" s="4">
        <f>VLOOKUP("beePr", Sheet2!$A$2:$I$10, MATCH(J49, Sheet2!$A$1:$I$1, 0), FALSE)</f>
        <v>0.4</v>
      </c>
      <c r="AH49" s="4">
        <f>VLOOKUP("egTh", Sheet2!$A$2:$I$10, MATCH(K49, Sheet2!$A$1:$I$1, 0), FALSE)</f>
        <v>0.4</v>
      </c>
      <c r="AI49" s="4">
        <f>VLOOKUP("egPr", Sheet2!$A$2:$I$10, MATCH(L49, Sheet2!$A$1:$I$1, 0), FALSE)</f>
        <v>0.9</v>
      </c>
      <c r="AJ49" s="4">
        <f>VLOOKUP("emTh", Sheet2!$A$2:$I$10, MATCH(M49, Sheet2!$A$1:$I$1, 0), FALSE)</f>
        <v>0</v>
      </c>
      <c r="AK49" s="4">
        <f>VLOOKUP("eePr", Sheet2!$A$2:$I$10, MATCH(N49, Sheet2!$A$1:$I$1, 0), FALSE)</f>
        <v>0.6</v>
      </c>
      <c r="AM49" s="4" t="e">
        <f>VLOOKUP("m2Th", Sheet2!$A$2:$I$18, MATCH(P49, Sheet2!$A$1:$I$1, 0), FALSE)</f>
        <v>#N/A</v>
      </c>
      <c r="AN49" s="4" t="e">
        <f>VLOOKUP("chemTh", Sheet2!$A$2:$I$18, MATCH(Q49, Sheet2!$A$1:$I$1, 0), FALSE)</f>
        <v>#N/A</v>
      </c>
      <c r="AO49" s="4" t="e">
        <f>VLOOKUP("chemPr", Sheet2!$A$2:$I$18, MATCH(R49, Sheet2!$A$1:$I$1, 0), FALSE)</f>
        <v>#N/A</v>
      </c>
      <c r="AP49" s="4" t="e">
        <f>VLOOKUP("ppsTh", Sheet2!$A$2:$I$18, MATCH(S49, Sheet2!$A$1:$I$1, 0), FALSE)</f>
        <v>#N/A</v>
      </c>
      <c r="AQ49" s="4" t="e">
        <f>VLOOKUP("ppsPr", Sheet2!$A$2:$I$18, MATCH(T49, Sheet2!$A$1:$I$1, 0), FALSE)</f>
        <v>#N/A</v>
      </c>
      <c r="AR49" s="4" t="e">
        <f>VLOOKUP("wmpPr", Sheet2!$A$2:$I$18, MATCH(U49, Sheet2!$A$1:$I$1, 0), FALSE)</f>
        <v>#N/A</v>
      </c>
      <c r="AS49" s="4" t="e">
        <f>VLOOKUP("pcTh", Sheet2!$A$2:$I$18, MATCH(V49, Sheet2!$A$1:$I$1, 0), FALSE)</f>
        <v>#N/A</v>
      </c>
      <c r="AT49" s="4" t="e">
        <f>VLOOKUP("pcPr", Sheet2!$A$2:$I$18, MATCH(W49, Sheet2!$A$1:$I$1, 0), FALSE)</f>
        <v>#N/A</v>
      </c>
    </row>
    <row r="50" spans="1:46" x14ac:dyDescent="0.2">
      <c r="A50" s="5">
        <v>274</v>
      </c>
      <c r="B50" s="5" t="s">
        <v>166</v>
      </c>
      <c r="C50" s="5" t="s">
        <v>167</v>
      </c>
      <c r="D50" s="5" t="s">
        <v>168</v>
      </c>
      <c r="E50" s="5" t="s">
        <v>16</v>
      </c>
      <c r="F50" s="5" t="s">
        <v>27</v>
      </c>
      <c r="G50" s="5" t="s">
        <v>28</v>
      </c>
      <c r="H50" s="5" t="s">
        <v>26</v>
      </c>
      <c r="I50" s="5" t="s">
        <v>27</v>
      </c>
      <c r="J50" s="5" t="s">
        <v>17</v>
      </c>
      <c r="K50" s="5" t="s">
        <v>27</v>
      </c>
      <c r="L50" s="5" t="s">
        <v>17</v>
      </c>
      <c r="M50" s="5" t="s">
        <v>27</v>
      </c>
      <c r="N50" s="5" t="s">
        <v>28</v>
      </c>
      <c r="Y50" s="4">
        <f t="shared" si="0"/>
        <v>3.45</v>
      </c>
      <c r="Z50" s="4">
        <f t="shared" si="1"/>
        <v>3.45</v>
      </c>
      <c r="AC50" s="4">
        <f>VLOOKUP("phyTh", Sheet2!$A$2:$I$10, MATCH(F50, Sheet2!$A$1:$I$1, 0), FALSE)</f>
        <v>0</v>
      </c>
      <c r="AD50" s="4">
        <f>VLOOKUP("phyPr", Sheet2!$A$2:$I$10, MATCH(G50, Sheet2!$A$1:$I$1, 0), FALSE)</f>
        <v>0.35</v>
      </c>
      <c r="AE50" s="4">
        <f>VLOOKUP("m1Th", Sheet2!$A$2:$I$10, MATCH(H50, Sheet2!$A$1:$I$1, 0), FALSE)</f>
        <v>1.2</v>
      </c>
      <c r="AF50" s="4">
        <f>VLOOKUP("beeTh", Sheet2!$A$2:$I$10, MATCH(I50, Sheet2!$A$1:$I$1, 0), FALSE)</f>
        <v>0</v>
      </c>
      <c r="AG50" s="4">
        <f>VLOOKUP("beePr", Sheet2!$A$2:$I$10, MATCH(J50, Sheet2!$A$1:$I$1, 0), FALSE)</f>
        <v>0.4</v>
      </c>
      <c r="AH50" s="4">
        <f>VLOOKUP("egTh", Sheet2!$A$2:$I$10, MATCH(K50, Sheet2!$A$1:$I$1, 0), FALSE)</f>
        <v>0</v>
      </c>
      <c r="AI50" s="4">
        <f>VLOOKUP("egPr", Sheet2!$A$2:$I$10, MATCH(L50, Sheet2!$A$1:$I$1, 0), FALSE)</f>
        <v>0.8</v>
      </c>
      <c r="AJ50" s="4">
        <f>VLOOKUP("emTh", Sheet2!$A$2:$I$10, MATCH(M50, Sheet2!$A$1:$I$1, 0), FALSE)</f>
        <v>0</v>
      </c>
      <c r="AK50" s="4">
        <f>VLOOKUP("eePr", Sheet2!$A$2:$I$10, MATCH(N50, Sheet2!$A$1:$I$1, 0), FALSE)</f>
        <v>0.7</v>
      </c>
      <c r="AM50" s="4" t="e">
        <f>VLOOKUP("m2Th", Sheet2!$A$2:$I$18, MATCH(P50, Sheet2!$A$1:$I$1, 0), FALSE)</f>
        <v>#N/A</v>
      </c>
      <c r="AN50" s="4" t="e">
        <f>VLOOKUP("chemTh", Sheet2!$A$2:$I$18, MATCH(Q50, Sheet2!$A$1:$I$1, 0), FALSE)</f>
        <v>#N/A</v>
      </c>
      <c r="AO50" s="4" t="e">
        <f>VLOOKUP("chemPr", Sheet2!$A$2:$I$18, MATCH(R50, Sheet2!$A$1:$I$1, 0), FALSE)</f>
        <v>#N/A</v>
      </c>
      <c r="AP50" s="4" t="e">
        <f>VLOOKUP("ppsTh", Sheet2!$A$2:$I$18, MATCH(S50, Sheet2!$A$1:$I$1, 0), FALSE)</f>
        <v>#N/A</v>
      </c>
      <c r="AQ50" s="4" t="e">
        <f>VLOOKUP("ppsPr", Sheet2!$A$2:$I$18, MATCH(T50, Sheet2!$A$1:$I$1, 0), FALSE)</f>
        <v>#N/A</v>
      </c>
      <c r="AR50" s="4" t="e">
        <f>VLOOKUP("wmpPr", Sheet2!$A$2:$I$18, MATCH(U50, Sheet2!$A$1:$I$1, 0), FALSE)</f>
        <v>#N/A</v>
      </c>
      <c r="AS50" s="4" t="e">
        <f>VLOOKUP("pcTh", Sheet2!$A$2:$I$18, MATCH(V50, Sheet2!$A$1:$I$1, 0), FALSE)</f>
        <v>#N/A</v>
      </c>
      <c r="AT50" s="4" t="e">
        <f>VLOOKUP("pcPr", Sheet2!$A$2:$I$18, MATCH(W50, Sheet2!$A$1:$I$1, 0), FALSE)</f>
        <v>#N/A</v>
      </c>
    </row>
    <row r="51" spans="1:46" x14ac:dyDescent="0.2">
      <c r="A51" s="5">
        <v>309</v>
      </c>
      <c r="B51" s="5" t="s">
        <v>169</v>
      </c>
      <c r="C51" s="5" t="s">
        <v>170</v>
      </c>
      <c r="D51" s="5" t="s">
        <v>171</v>
      </c>
      <c r="E51" s="5" t="s">
        <v>16</v>
      </c>
      <c r="F51" s="5" t="s">
        <v>27</v>
      </c>
      <c r="G51" s="5" t="s">
        <v>17</v>
      </c>
      <c r="H51" s="5" t="s">
        <v>27</v>
      </c>
      <c r="I51" s="5" t="s">
        <v>27</v>
      </c>
      <c r="J51" s="5" t="s">
        <v>28</v>
      </c>
      <c r="K51" s="5" t="s">
        <v>27</v>
      </c>
      <c r="L51" s="5" t="s">
        <v>17</v>
      </c>
      <c r="M51" s="5" t="s">
        <v>27</v>
      </c>
      <c r="N51" s="5" t="s">
        <v>28</v>
      </c>
      <c r="Y51" s="4">
        <f t="shared" si="0"/>
        <v>2.25</v>
      </c>
      <c r="Z51" s="4">
        <f t="shared" si="1"/>
        <v>2.25</v>
      </c>
      <c r="AC51" s="4">
        <f>VLOOKUP("phyTh", Sheet2!$A$2:$I$10, MATCH(F51, Sheet2!$A$1:$I$1, 0), FALSE)</f>
        <v>0</v>
      </c>
      <c r="AD51" s="4">
        <f>VLOOKUP("phyPr", Sheet2!$A$2:$I$10, MATCH(G51, Sheet2!$A$1:$I$1, 0), FALSE)</f>
        <v>0.4</v>
      </c>
      <c r="AE51" s="4">
        <f>VLOOKUP("m1Th", Sheet2!$A$2:$I$10, MATCH(H51, Sheet2!$A$1:$I$1, 0), FALSE)</f>
        <v>0</v>
      </c>
      <c r="AF51" s="4">
        <f>VLOOKUP("beeTh", Sheet2!$A$2:$I$10, MATCH(I51, Sheet2!$A$1:$I$1, 0), FALSE)</f>
        <v>0</v>
      </c>
      <c r="AG51" s="4">
        <f>VLOOKUP("beePr", Sheet2!$A$2:$I$10, MATCH(J51, Sheet2!$A$1:$I$1, 0), FALSE)</f>
        <v>0.35</v>
      </c>
      <c r="AH51" s="4">
        <f>VLOOKUP("egTh", Sheet2!$A$2:$I$10, MATCH(K51, Sheet2!$A$1:$I$1, 0), FALSE)</f>
        <v>0</v>
      </c>
      <c r="AI51" s="4">
        <f>VLOOKUP("egPr", Sheet2!$A$2:$I$10, MATCH(L51, Sheet2!$A$1:$I$1, 0), FALSE)</f>
        <v>0.8</v>
      </c>
      <c r="AJ51" s="4">
        <f>VLOOKUP("emTh", Sheet2!$A$2:$I$10, MATCH(M51, Sheet2!$A$1:$I$1, 0), FALSE)</f>
        <v>0</v>
      </c>
      <c r="AK51" s="4">
        <f>VLOOKUP("eePr", Sheet2!$A$2:$I$10, MATCH(N51, Sheet2!$A$1:$I$1, 0), FALSE)</f>
        <v>0.7</v>
      </c>
      <c r="AM51" s="4" t="e">
        <f>VLOOKUP("m2Th", Sheet2!$A$2:$I$18, MATCH(P51, Sheet2!$A$1:$I$1, 0), FALSE)</f>
        <v>#N/A</v>
      </c>
      <c r="AN51" s="4" t="e">
        <f>VLOOKUP("chemTh", Sheet2!$A$2:$I$18, MATCH(Q51, Sheet2!$A$1:$I$1, 0), FALSE)</f>
        <v>#N/A</v>
      </c>
      <c r="AO51" s="4" t="e">
        <f>VLOOKUP("chemPr", Sheet2!$A$2:$I$18, MATCH(R51, Sheet2!$A$1:$I$1, 0), FALSE)</f>
        <v>#N/A</v>
      </c>
      <c r="AP51" s="4" t="e">
        <f>VLOOKUP("ppsTh", Sheet2!$A$2:$I$18, MATCH(S51, Sheet2!$A$1:$I$1, 0), FALSE)</f>
        <v>#N/A</v>
      </c>
      <c r="AQ51" s="4" t="e">
        <f>VLOOKUP("ppsPr", Sheet2!$A$2:$I$18, MATCH(T51, Sheet2!$A$1:$I$1, 0), FALSE)</f>
        <v>#N/A</v>
      </c>
      <c r="AR51" s="4" t="e">
        <f>VLOOKUP("wmpPr", Sheet2!$A$2:$I$18, MATCH(U51, Sheet2!$A$1:$I$1, 0), FALSE)</f>
        <v>#N/A</v>
      </c>
      <c r="AS51" s="4" t="e">
        <f>VLOOKUP("pcTh", Sheet2!$A$2:$I$18, MATCH(V51, Sheet2!$A$1:$I$1, 0), FALSE)</f>
        <v>#N/A</v>
      </c>
      <c r="AT51" s="4" t="e">
        <f>VLOOKUP("pcPr", Sheet2!$A$2:$I$18, MATCH(W51, Sheet2!$A$1:$I$1, 0), FALSE)</f>
        <v>#N/A</v>
      </c>
    </row>
    <row r="52" spans="1:46" x14ac:dyDescent="0.2">
      <c r="A52" s="5">
        <v>185</v>
      </c>
      <c r="B52" s="5" t="s">
        <v>172</v>
      </c>
      <c r="C52" s="5" t="s">
        <v>173</v>
      </c>
      <c r="D52" s="5" t="s">
        <v>174</v>
      </c>
      <c r="E52" s="5" t="s">
        <v>16</v>
      </c>
      <c r="F52" s="5" t="s">
        <v>28</v>
      </c>
      <c r="G52" s="5" t="s">
        <v>18</v>
      </c>
      <c r="H52" s="5" t="s">
        <v>28</v>
      </c>
      <c r="I52" s="5" t="s">
        <v>26</v>
      </c>
      <c r="J52" s="5" t="s">
        <v>17</v>
      </c>
      <c r="K52" s="5" t="s">
        <v>26</v>
      </c>
      <c r="L52" s="5" t="s">
        <v>17</v>
      </c>
      <c r="M52" s="5" t="s">
        <v>27</v>
      </c>
      <c r="N52" s="5" t="s">
        <v>17</v>
      </c>
      <c r="Y52" s="4">
        <f t="shared" si="0"/>
        <v>6.3999999999999995</v>
      </c>
      <c r="Z52" s="4">
        <f t="shared" si="1"/>
        <v>6.3999999999999995</v>
      </c>
      <c r="AC52" s="4">
        <f>VLOOKUP("phyTh", Sheet2!$A$2:$I$10, MATCH(F52, Sheet2!$A$1:$I$1, 0), FALSE)</f>
        <v>1.05</v>
      </c>
      <c r="AD52" s="4">
        <f>VLOOKUP("phyPr", Sheet2!$A$2:$I$10, MATCH(G52, Sheet2!$A$1:$I$1, 0), FALSE)</f>
        <v>0.45</v>
      </c>
      <c r="AE52" s="4">
        <f>VLOOKUP("m1Th", Sheet2!$A$2:$I$10, MATCH(H52, Sheet2!$A$1:$I$1, 0), FALSE)</f>
        <v>1.4</v>
      </c>
      <c r="AF52" s="4">
        <f>VLOOKUP("beeTh", Sheet2!$A$2:$I$10, MATCH(I52, Sheet2!$A$1:$I$1, 0), FALSE)</f>
        <v>0.9</v>
      </c>
      <c r="AG52" s="4">
        <f>VLOOKUP("beePr", Sheet2!$A$2:$I$10, MATCH(J52, Sheet2!$A$1:$I$1, 0), FALSE)</f>
        <v>0.4</v>
      </c>
      <c r="AH52" s="4">
        <f>VLOOKUP("egTh", Sheet2!$A$2:$I$10, MATCH(K52, Sheet2!$A$1:$I$1, 0), FALSE)</f>
        <v>0.6</v>
      </c>
      <c r="AI52" s="4">
        <f>VLOOKUP("egPr", Sheet2!$A$2:$I$10, MATCH(L52, Sheet2!$A$1:$I$1, 0), FALSE)</f>
        <v>0.8</v>
      </c>
      <c r="AJ52" s="4">
        <f>VLOOKUP("emTh", Sheet2!$A$2:$I$10, MATCH(M52, Sheet2!$A$1:$I$1, 0), FALSE)</f>
        <v>0</v>
      </c>
      <c r="AK52" s="4">
        <f>VLOOKUP("eePr", Sheet2!$A$2:$I$10, MATCH(N52, Sheet2!$A$1:$I$1, 0), FALSE)</f>
        <v>0.8</v>
      </c>
      <c r="AM52" s="4" t="e">
        <f>VLOOKUP("m2Th", Sheet2!$A$2:$I$18, MATCH(P52, Sheet2!$A$1:$I$1, 0), FALSE)</f>
        <v>#N/A</v>
      </c>
      <c r="AN52" s="4" t="e">
        <f>VLOOKUP("chemTh", Sheet2!$A$2:$I$18, MATCH(Q52, Sheet2!$A$1:$I$1, 0), FALSE)</f>
        <v>#N/A</v>
      </c>
      <c r="AO52" s="4" t="e">
        <f>VLOOKUP("chemPr", Sheet2!$A$2:$I$18, MATCH(R52, Sheet2!$A$1:$I$1, 0), FALSE)</f>
        <v>#N/A</v>
      </c>
      <c r="AP52" s="4" t="e">
        <f>VLOOKUP("ppsTh", Sheet2!$A$2:$I$18, MATCH(S52, Sheet2!$A$1:$I$1, 0), FALSE)</f>
        <v>#N/A</v>
      </c>
      <c r="AQ52" s="4" t="e">
        <f>VLOOKUP("ppsPr", Sheet2!$A$2:$I$18, MATCH(T52, Sheet2!$A$1:$I$1, 0), FALSE)</f>
        <v>#N/A</v>
      </c>
      <c r="AR52" s="4" t="e">
        <f>VLOOKUP("wmpPr", Sheet2!$A$2:$I$18, MATCH(U52, Sheet2!$A$1:$I$1, 0), FALSE)</f>
        <v>#N/A</v>
      </c>
      <c r="AS52" s="4" t="e">
        <f>VLOOKUP("pcTh", Sheet2!$A$2:$I$18, MATCH(V52, Sheet2!$A$1:$I$1, 0), FALSE)</f>
        <v>#N/A</v>
      </c>
      <c r="AT52" s="4" t="e">
        <f>VLOOKUP("pcPr", Sheet2!$A$2:$I$18, MATCH(W52, Sheet2!$A$1:$I$1, 0), FALSE)</f>
        <v>#N/A</v>
      </c>
    </row>
    <row r="53" spans="1:46" x14ac:dyDescent="0.2">
      <c r="A53" s="5">
        <v>270</v>
      </c>
      <c r="B53" s="5" t="s">
        <v>175</v>
      </c>
      <c r="C53" s="5" t="s">
        <v>176</v>
      </c>
      <c r="D53" s="5" t="s">
        <v>177</v>
      </c>
      <c r="E53" s="5" t="s">
        <v>16</v>
      </c>
      <c r="F53" s="5" t="s">
        <v>27</v>
      </c>
      <c r="G53" s="5" t="s">
        <v>18</v>
      </c>
      <c r="H53" s="5" t="s">
        <v>45</v>
      </c>
      <c r="I53" s="5" t="s">
        <v>27</v>
      </c>
      <c r="J53" s="5" t="s">
        <v>17</v>
      </c>
      <c r="K53" s="5" t="s">
        <v>27</v>
      </c>
      <c r="L53" s="5" t="s">
        <v>17</v>
      </c>
      <c r="M53" s="5" t="s">
        <v>27</v>
      </c>
      <c r="N53" s="5" t="s">
        <v>18</v>
      </c>
      <c r="Y53" s="4">
        <f t="shared" si="0"/>
        <v>3.5500000000000003</v>
      </c>
      <c r="Z53" s="4">
        <f t="shared" si="1"/>
        <v>3.5500000000000003</v>
      </c>
      <c r="AC53" s="4">
        <f>VLOOKUP("phyTh", Sheet2!$A$2:$I$10, MATCH(F53, Sheet2!$A$1:$I$1, 0), FALSE)</f>
        <v>0</v>
      </c>
      <c r="AD53" s="4">
        <f>VLOOKUP("phyPr", Sheet2!$A$2:$I$10, MATCH(G53, Sheet2!$A$1:$I$1, 0), FALSE)</f>
        <v>0.45</v>
      </c>
      <c r="AE53" s="4">
        <f>VLOOKUP("m1Th", Sheet2!$A$2:$I$10, MATCH(H53, Sheet2!$A$1:$I$1, 0), FALSE)</f>
        <v>1</v>
      </c>
      <c r="AF53" s="4">
        <f>VLOOKUP("beeTh", Sheet2!$A$2:$I$10, MATCH(I53, Sheet2!$A$1:$I$1, 0), FALSE)</f>
        <v>0</v>
      </c>
      <c r="AG53" s="4">
        <f>VLOOKUP("beePr", Sheet2!$A$2:$I$10, MATCH(J53, Sheet2!$A$1:$I$1, 0), FALSE)</f>
        <v>0.4</v>
      </c>
      <c r="AH53" s="4">
        <f>VLOOKUP("egTh", Sheet2!$A$2:$I$10, MATCH(K53, Sheet2!$A$1:$I$1, 0), FALSE)</f>
        <v>0</v>
      </c>
      <c r="AI53" s="4">
        <f>VLOOKUP("egPr", Sheet2!$A$2:$I$10, MATCH(L53, Sheet2!$A$1:$I$1, 0), FALSE)</f>
        <v>0.8</v>
      </c>
      <c r="AJ53" s="4">
        <f>VLOOKUP("emTh", Sheet2!$A$2:$I$10, MATCH(M53, Sheet2!$A$1:$I$1, 0), FALSE)</f>
        <v>0</v>
      </c>
      <c r="AK53" s="4">
        <f>VLOOKUP("eePr", Sheet2!$A$2:$I$10, MATCH(N53, Sheet2!$A$1:$I$1, 0), FALSE)</f>
        <v>0.9</v>
      </c>
      <c r="AM53" s="4" t="e">
        <f>VLOOKUP("m2Th", Sheet2!$A$2:$I$18, MATCH(P53, Sheet2!$A$1:$I$1, 0), FALSE)</f>
        <v>#N/A</v>
      </c>
      <c r="AN53" s="4" t="e">
        <f>VLOOKUP("chemTh", Sheet2!$A$2:$I$18, MATCH(Q53, Sheet2!$A$1:$I$1, 0), FALSE)</f>
        <v>#N/A</v>
      </c>
      <c r="AO53" s="4" t="e">
        <f>VLOOKUP("chemPr", Sheet2!$A$2:$I$18, MATCH(R53, Sheet2!$A$1:$I$1, 0), FALSE)</f>
        <v>#N/A</v>
      </c>
      <c r="AP53" s="4" t="e">
        <f>VLOOKUP("ppsTh", Sheet2!$A$2:$I$18, MATCH(S53, Sheet2!$A$1:$I$1, 0), FALSE)</f>
        <v>#N/A</v>
      </c>
      <c r="AQ53" s="4" t="e">
        <f>VLOOKUP("ppsPr", Sheet2!$A$2:$I$18, MATCH(T53, Sheet2!$A$1:$I$1, 0), FALSE)</f>
        <v>#N/A</v>
      </c>
      <c r="AR53" s="4" t="e">
        <f>VLOOKUP("wmpPr", Sheet2!$A$2:$I$18, MATCH(U53, Sheet2!$A$1:$I$1, 0), FALSE)</f>
        <v>#N/A</v>
      </c>
      <c r="AS53" s="4" t="e">
        <f>VLOOKUP("pcTh", Sheet2!$A$2:$I$18, MATCH(V53, Sheet2!$A$1:$I$1, 0), FALSE)</f>
        <v>#N/A</v>
      </c>
      <c r="AT53" s="4" t="e">
        <f>VLOOKUP("pcPr", Sheet2!$A$2:$I$18, MATCH(W53, Sheet2!$A$1:$I$1, 0), FALSE)</f>
        <v>#N/A</v>
      </c>
    </row>
    <row r="54" spans="1:46" x14ac:dyDescent="0.2">
      <c r="A54" s="5">
        <v>79</v>
      </c>
      <c r="B54" s="5" t="s">
        <v>178</v>
      </c>
      <c r="C54" s="5" t="s">
        <v>179</v>
      </c>
      <c r="D54" s="5" t="s">
        <v>180</v>
      </c>
      <c r="E54" s="5" t="s">
        <v>16</v>
      </c>
      <c r="F54" s="5" t="s">
        <v>19</v>
      </c>
      <c r="G54" s="5" t="s">
        <v>45</v>
      </c>
      <c r="H54" s="5" t="s">
        <v>17</v>
      </c>
      <c r="I54" s="5" t="s">
        <v>18</v>
      </c>
      <c r="J54" s="5" t="s">
        <v>28</v>
      </c>
      <c r="K54" s="5" t="s">
        <v>18</v>
      </c>
      <c r="L54" s="5" t="s">
        <v>18</v>
      </c>
      <c r="M54" s="5" t="s">
        <v>28</v>
      </c>
      <c r="N54" s="5" t="s">
        <v>28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4">
        <f t="shared" si="0"/>
        <v>8.25</v>
      </c>
      <c r="Z54" s="4">
        <f t="shared" si="1"/>
        <v>8.25</v>
      </c>
      <c r="AC54" s="4">
        <f>VLOOKUP("phyTh", Sheet2!$A$2:$I$10, MATCH(F54, Sheet2!$A$1:$I$1, 0), FALSE)</f>
        <v>1.5</v>
      </c>
      <c r="AD54" s="4">
        <f>VLOOKUP("phyPr", Sheet2!$A$2:$I$10, MATCH(G54, Sheet2!$A$1:$I$1, 0), FALSE)</f>
        <v>0.25</v>
      </c>
      <c r="AE54" s="4">
        <f>VLOOKUP("m1Th", Sheet2!$A$2:$I$10, MATCH(H54, Sheet2!$A$1:$I$1, 0), FALSE)</f>
        <v>1.6</v>
      </c>
      <c r="AF54" s="4">
        <f>VLOOKUP("beeTh", Sheet2!$A$2:$I$10, MATCH(I54, Sheet2!$A$1:$I$1, 0), FALSE)</f>
        <v>1.35</v>
      </c>
      <c r="AG54" s="4">
        <f>VLOOKUP("beePr", Sheet2!$A$2:$I$10, MATCH(J54, Sheet2!$A$1:$I$1, 0), FALSE)</f>
        <v>0.35</v>
      </c>
      <c r="AH54" s="4">
        <f>VLOOKUP("egTh", Sheet2!$A$2:$I$10, MATCH(K54, Sheet2!$A$1:$I$1, 0), FALSE)</f>
        <v>0.9</v>
      </c>
      <c r="AI54" s="4">
        <f>VLOOKUP("egPr", Sheet2!$A$2:$I$10, MATCH(L54, Sheet2!$A$1:$I$1, 0), FALSE)</f>
        <v>0.9</v>
      </c>
      <c r="AJ54" s="4">
        <f>VLOOKUP("emTh", Sheet2!$A$2:$I$10, MATCH(M54, Sheet2!$A$1:$I$1, 0), FALSE)</f>
        <v>0.7</v>
      </c>
      <c r="AK54" s="4">
        <f>VLOOKUP("eePr", Sheet2!$A$2:$I$10, MATCH(N54, Sheet2!$A$1:$I$1, 0), FALSE)</f>
        <v>0.7</v>
      </c>
      <c r="AM54" s="4" t="e">
        <f>VLOOKUP("m2Th", Sheet2!$A$2:$I$18, MATCH(P54, Sheet2!$A$1:$I$1, 0), FALSE)</f>
        <v>#N/A</v>
      </c>
      <c r="AN54" s="4" t="e">
        <f>VLOOKUP("chemTh", Sheet2!$A$2:$I$18, MATCH(Q54, Sheet2!$A$1:$I$1, 0), FALSE)</f>
        <v>#N/A</v>
      </c>
      <c r="AO54" s="4" t="e">
        <f>VLOOKUP("chemPr", Sheet2!$A$2:$I$18, MATCH(R54, Sheet2!$A$1:$I$1, 0), FALSE)</f>
        <v>#N/A</v>
      </c>
      <c r="AP54" s="4" t="e">
        <f>VLOOKUP("ppsTh", Sheet2!$A$2:$I$18, MATCH(S54, Sheet2!$A$1:$I$1, 0), FALSE)</f>
        <v>#N/A</v>
      </c>
      <c r="AQ54" s="4" t="e">
        <f>VLOOKUP("ppsPr", Sheet2!$A$2:$I$18, MATCH(T54, Sheet2!$A$1:$I$1, 0), FALSE)</f>
        <v>#N/A</v>
      </c>
      <c r="AR54" s="4" t="e">
        <f>VLOOKUP("wmpPr", Sheet2!$A$2:$I$18, MATCH(U54, Sheet2!$A$1:$I$1, 0), FALSE)</f>
        <v>#N/A</v>
      </c>
      <c r="AS54" s="4" t="e">
        <f>VLOOKUP("pcTh", Sheet2!$A$2:$I$18, MATCH(V54, Sheet2!$A$1:$I$1, 0), FALSE)</f>
        <v>#N/A</v>
      </c>
      <c r="AT54" s="4" t="e">
        <f>VLOOKUP("pcPr", Sheet2!$A$2:$I$18, MATCH(W54, Sheet2!$A$1:$I$1, 0), FALSE)</f>
        <v>#N/A</v>
      </c>
    </row>
    <row r="55" spans="1:46" x14ac:dyDescent="0.2">
      <c r="A55" s="5">
        <v>131</v>
      </c>
      <c r="B55" s="5" t="s">
        <v>181</v>
      </c>
      <c r="C55" s="5" t="s">
        <v>182</v>
      </c>
      <c r="D55" s="5" t="s">
        <v>183</v>
      </c>
      <c r="E55" s="5" t="s">
        <v>16</v>
      </c>
      <c r="F55" s="5" t="s">
        <v>28</v>
      </c>
      <c r="G55" s="5" t="s">
        <v>18</v>
      </c>
      <c r="H55" s="5" t="s">
        <v>28</v>
      </c>
      <c r="I55" s="5" t="s">
        <v>17</v>
      </c>
      <c r="J55" s="5" t="s">
        <v>17</v>
      </c>
      <c r="K55" s="5" t="s">
        <v>17</v>
      </c>
      <c r="L55" s="5" t="s">
        <v>17</v>
      </c>
      <c r="M55" s="5" t="s">
        <v>45</v>
      </c>
      <c r="N55" s="5" t="s">
        <v>18</v>
      </c>
      <c r="Y55" s="4">
        <f t="shared" si="0"/>
        <v>7.5</v>
      </c>
      <c r="Z55" s="4">
        <f t="shared" si="1"/>
        <v>7.5</v>
      </c>
      <c r="AC55" s="4">
        <f>VLOOKUP("phyTh", Sheet2!$A$2:$I$10, MATCH(F55, Sheet2!$A$1:$I$1, 0), FALSE)</f>
        <v>1.05</v>
      </c>
      <c r="AD55" s="4">
        <f>VLOOKUP("phyPr", Sheet2!$A$2:$I$10, MATCH(G55, Sheet2!$A$1:$I$1, 0), FALSE)</f>
        <v>0.45</v>
      </c>
      <c r="AE55" s="4">
        <f>VLOOKUP("m1Th", Sheet2!$A$2:$I$10, MATCH(H55, Sheet2!$A$1:$I$1, 0), FALSE)</f>
        <v>1.4</v>
      </c>
      <c r="AF55" s="4">
        <f>VLOOKUP("beeTh", Sheet2!$A$2:$I$10, MATCH(I55, Sheet2!$A$1:$I$1, 0), FALSE)</f>
        <v>1.2</v>
      </c>
      <c r="AG55" s="4">
        <f>VLOOKUP("beePr", Sheet2!$A$2:$I$10, MATCH(J55, Sheet2!$A$1:$I$1, 0), FALSE)</f>
        <v>0.4</v>
      </c>
      <c r="AH55" s="4">
        <f>VLOOKUP("egTh", Sheet2!$A$2:$I$10, MATCH(K55, Sheet2!$A$1:$I$1, 0), FALSE)</f>
        <v>0.8</v>
      </c>
      <c r="AI55" s="4">
        <f>VLOOKUP("egPr", Sheet2!$A$2:$I$10, MATCH(L55, Sheet2!$A$1:$I$1, 0), FALSE)</f>
        <v>0.8</v>
      </c>
      <c r="AJ55" s="4">
        <f>VLOOKUP("emTh", Sheet2!$A$2:$I$10, MATCH(M55, Sheet2!$A$1:$I$1, 0), FALSE)</f>
        <v>0.5</v>
      </c>
      <c r="AK55" s="4">
        <f>VLOOKUP("eePr", Sheet2!$A$2:$I$10, MATCH(N55, Sheet2!$A$1:$I$1, 0), FALSE)</f>
        <v>0.9</v>
      </c>
      <c r="AM55" s="4" t="e">
        <f>VLOOKUP("m2Th", Sheet2!$A$2:$I$18, MATCH(P55, Sheet2!$A$1:$I$1, 0), FALSE)</f>
        <v>#N/A</v>
      </c>
      <c r="AN55" s="4" t="e">
        <f>VLOOKUP("chemTh", Sheet2!$A$2:$I$18, MATCH(Q55, Sheet2!$A$1:$I$1, 0), FALSE)</f>
        <v>#N/A</v>
      </c>
      <c r="AO55" s="4" t="e">
        <f>VLOOKUP("chemPr", Sheet2!$A$2:$I$18, MATCH(R55, Sheet2!$A$1:$I$1, 0), FALSE)</f>
        <v>#N/A</v>
      </c>
      <c r="AP55" s="4" t="e">
        <f>VLOOKUP("ppsTh", Sheet2!$A$2:$I$18, MATCH(S55, Sheet2!$A$1:$I$1, 0), FALSE)</f>
        <v>#N/A</v>
      </c>
      <c r="AQ55" s="4" t="e">
        <f>VLOOKUP("ppsPr", Sheet2!$A$2:$I$18, MATCH(T55, Sheet2!$A$1:$I$1, 0), FALSE)</f>
        <v>#N/A</v>
      </c>
      <c r="AR55" s="4" t="e">
        <f>VLOOKUP("wmpPr", Sheet2!$A$2:$I$18, MATCH(U55, Sheet2!$A$1:$I$1, 0), FALSE)</f>
        <v>#N/A</v>
      </c>
      <c r="AS55" s="4" t="e">
        <f>VLOOKUP("pcTh", Sheet2!$A$2:$I$18, MATCH(V55, Sheet2!$A$1:$I$1, 0), FALSE)</f>
        <v>#N/A</v>
      </c>
      <c r="AT55" s="4" t="e">
        <f>VLOOKUP("pcPr", Sheet2!$A$2:$I$18, MATCH(W55, Sheet2!$A$1:$I$1, 0), FALSE)</f>
        <v>#N/A</v>
      </c>
    </row>
    <row r="56" spans="1:46" x14ac:dyDescent="0.2">
      <c r="A56" s="5">
        <v>215</v>
      </c>
      <c r="B56" s="5" t="s">
        <v>184</v>
      </c>
      <c r="C56" s="5" t="s">
        <v>185</v>
      </c>
      <c r="D56" s="5" t="s">
        <v>186</v>
      </c>
      <c r="E56" s="5" t="s">
        <v>16</v>
      </c>
      <c r="F56" s="5" t="s">
        <v>29</v>
      </c>
      <c r="G56" s="5" t="s">
        <v>28</v>
      </c>
      <c r="H56" s="5" t="s">
        <v>26</v>
      </c>
      <c r="I56" s="5" t="s">
        <v>45</v>
      </c>
      <c r="J56" s="5" t="s">
        <v>28</v>
      </c>
      <c r="K56" s="5" t="s">
        <v>28</v>
      </c>
      <c r="L56" s="5" t="s">
        <v>17</v>
      </c>
      <c r="M56" s="5" t="s">
        <v>27</v>
      </c>
      <c r="N56" s="5" t="s">
        <v>28</v>
      </c>
      <c r="Y56" s="4">
        <f t="shared" si="0"/>
        <v>5.45</v>
      </c>
      <c r="Z56" s="4">
        <f t="shared" si="1"/>
        <v>5.45</v>
      </c>
      <c r="AC56" s="4">
        <f>VLOOKUP("phyTh", Sheet2!$A$2:$I$10, MATCH(F56, Sheet2!$A$1:$I$1, 0), FALSE)</f>
        <v>0.6</v>
      </c>
      <c r="AD56" s="4">
        <f>VLOOKUP("phyPr", Sheet2!$A$2:$I$10, MATCH(G56, Sheet2!$A$1:$I$1, 0), FALSE)</f>
        <v>0.35</v>
      </c>
      <c r="AE56" s="4">
        <f>VLOOKUP("m1Th", Sheet2!$A$2:$I$10, MATCH(H56, Sheet2!$A$1:$I$1, 0), FALSE)</f>
        <v>1.2</v>
      </c>
      <c r="AF56" s="4">
        <f>VLOOKUP("beeTh", Sheet2!$A$2:$I$10, MATCH(I56, Sheet2!$A$1:$I$1, 0), FALSE)</f>
        <v>0.75</v>
      </c>
      <c r="AG56" s="4">
        <f>VLOOKUP("beePr", Sheet2!$A$2:$I$10, MATCH(J56, Sheet2!$A$1:$I$1, 0), FALSE)</f>
        <v>0.35</v>
      </c>
      <c r="AH56" s="4">
        <f>VLOOKUP("egTh", Sheet2!$A$2:$I$10, MATCH(K56, Sheet2!$A$1:$I$1, 0), FALSE)</f>
        <v>0.7</v>
      </c>
      <c r="AI56" s="4">
        <f>VLOOKUP("egPr", Sheet2!$A$2:$I$10, MATCH(L56, Sheet2!$A$1:$I$1, 0), FALSE)</f>
        <v>0.8</v>
      </c>
      <c r="AJ56" s="4">
        <f>VLOOKUP("emTh", Sheet2!$A$2:$I$10, MATCH(M56, Sheet2!$A$1:$I$1, 0), FALSE)</f>
        <v>0</v>
      </c>
      <c r="AK56" s="4">
        <f>VLOOKUP("eePr", Sheet2!$A$2:$I$10, MATCH(N56, Sheet2!$A$1:$I$1, 0), FALSE)</f>
        <v>0.7</v>
      </c>
      <c r="AM56" s="4" t="e">
        <f>VLOOKUP("m2Th", Sheet2!$A$2:$I$18, MATCH(P56, Sheet2!$A$1:$I$1, 0), FALSE)</f>
        <v>#N/A</v>
      </c>
      <c r="AN56" s="4" t="e">
        <f>VLOOKUP("chemTh", Sheet2!$A$2:$I$18, MATCH(Q56, Sheet2!$A$1:$I$1, 0), FALSE)</f>
        <v>#N/A</v>
      </c>
      <c r="AO56" s="4" t="e">
        <f>VLOOKUP("chemPr", Sheet2!$A$2:$I$18, MATCH(R56, Sheet2!$A$1:$I$1, 0), FALSE)</f>
        <v>#N/A</v>
      </c>
      <c r="AP56" s="4" t="e">
        <f>VLOOKUP("ppsTh", Sheet2!$A$2:$I$18, MATCH(S56, Sheet2!$A$1:$I$1, 0), FALSE)</f>
        <v>#N/A</v>
      </c>
      <c r="AQ56" s="4" t="e">
        <f>VLOOKUP("ppsPr", Sheet2!$A$2:$I$18, MATCH(T56, Sheet2!$A$1:$I$1, 0), FALSE)</f>
        <v>#N/A</v>
      </c>
      <c r="AR56" s="4" t="e">
        <f>VLOOKUP("wmpPr", Sheet2!$A$2:$I$18, MATCH(U56, Sheet2!$A$1:$I$1, 0), FALSE)</f>
        <v>#N/A</v>
      </c>
      <c r="AS56" s="4" t="e">
        <f>VLOOKUP("pcTh", Sheet2!$A$2:$I$18, MATCH(V56, Sheet2!$A$1:$I$1, 0), FALSE)</f>
        <v>#N/A</v>
      </c>
      <c r="AT56" s="4" t="e">
        <f>VLOOKUP("pcPr", Sheet2!$A$2:$I$18, MATCH(W56, Sheet2!$A$1:$I$1, 0), FALSE)</f>
        <v>#N/A</v>
      </c>
    </row>
    <row r="57" spans="1:46" x14ac:dyDescent="0.2">
      <c r="A57" s="5">
        <v>217</v>
      </c>
      <c r="B57" s="5" t="s">
        <v>187</v>
      </c>
      <c r="C57" s="5" t="s">
        <v>188</v>
      </c>
      <c r="D57" s="5" t="s">
        <v>189</v>
      </c>
      <c r="E57" s="5" t="s">
        <v>16</v>
      </c>
      <c r="F57" s="5" t="s">
        <v>26</v>
      </c>
      <c r="G57" s="5" t="s">
        <v>17</v>
      </c>
      <c r="H57" s="5" t="s">
        <v>45</v>
      </c>
      <c r="I57" s="5" t="s">
        <v>26</v>
      </c>
      <c r="J57" s="5" t="s">
        <v>28</v>
      </c>
      <c r="K57" s="5" t="s">
        <v>45</v>
      </c>
      <c r="L57" s="5" t="s">
        <v>17</v>
      </c>
      <c r="M57" s="5" t="s">
        <v>27</v>
      </c>
      <c r="N57" s="5" t="s">
        <v>26</v>
      </c>
      <c r="Y57" s="4">
        <f t="shared" si="0"/>
        <v>5.4499999999999993</v>
      </c>
      <c r="Z57" s="4">
        <f t="shared" si="1"/>
        <v>5.4499999999999993</v>
      </c>
      <c r="AC57" s="4">
        <f>VLOOKUP("phyTh", Sheet2!$A$2:$I$10, MATCH(F57, Sheet2!$A$1:$I$1, 0), FALSE)</f>
        <v>0.9</v>
      </c>
      <c r="AD57" s="4">
        <f>VLOOKUP("phyPr", Sheet2!$A$2:$I$10, MATCH(G57, Sheet2!$A$1:$I$1, 0), FALSE)</f>
        <v>0.4</v>
      </c>
      <c r="AE57" s="4">
        <f>VLOOKUP("m1Th", Sheet2!$A$2:$I$10, MATCH(H57, Sheet2!$A$1:$I$1, 0), FALSE)</f>
        <v>1</v>
      </c>
      <c r="AF57" s="4">
        <f>VLOOKUP("beeTh", Sheet2!$A$2:$I$10, MATCH(I57, Sheet2!$A$1:$I$1, 0), FALSE)</f>
        <v>0.9</v>
      </c>
      <c r="AG57" s="4">
        <f>VLOOKUP("beePr", Sheet2!$A$2:$I$10, MATCH(J57, Sheet2!$A$1:$I$1, 0), FALSE)</f>
        <v>0.35</v>
      </c>
      <c r="AH57" s="4">
        <f>VLOOKUP("egTh", Sheet2!$A$2:$I$10, MATCH(K57, Sheet2!$A$1:$I$1, 0), FALSE)</f>
        <v>0.5</v>
      </c>
      <c r="AI57" s="4">
        <f>VLOOKUP("egPr", Sheet2!$A$2:$I$10, MATCH(L57, Sheet2!$A$1:$I$1, 0), FALSE)</f>
        <v>0.8</v>
      </c>
      <c r="AJ57" s="4">
        <f>VLOOKUP("emTh", Sheet2!$A$2:$I$10, MATCH(M57, Sheet2!$A$1:$I$1, 0), FALSE)</f>
        <v>0</v>
      </c>
      <c r="AK57" s="4">
        <f>VLOOKUP("eePr", Sheet2!$A$2:$I$10, MATCH(N57, Sheet2!$A$1:$I$1, 0), FALSE)</f>
        <v>0.6</v>
      </c>
      <c r="AM57" s="4" t="e">
        <f>VLOOKUP("m2Th", Sheet2!$A$2:$I$18, MATCH(P57, Sheet2!$A$1:$I$1, 0), FALSE)</f>
        <v>#N/A</v>
      </c>
      <c r="AN57" s="4" t="e">
        <f>VLOOKUP("chemTh", Sheet2!$A$2:$I$18, MATCH(Q57, Sheet2!$A$1:$I$1, 0), FALSE)</f>
        <v>#N/A</v>
      </c>
      <c r="AO57" s="4" t="e">
        <f>VLOOKUP("chemPr", Sheet2!$A$2:$I$18, MATCH(R57, Sheet2!$A$1:$I$1, 0), FALSE)</f>
        <v>#N/A</v>
      </c>
      <c r="AP57" s="4" t="e">
        <f>VLOOKUP("ppsTh", Sheet2!$A$2:$I$18, MATCH(S57, Sheet2!$A$1:$I$1, 0), FALSE)</f>
        <v>#N/A</v>
      </c>
      <c r="AQ57" s="4" t="e">
        <f>VLOOKUP("ppsPr", Sheet2!$A$2:$I$18, MATCH(T57, Sheet2!$A$1:$I$1, 0), FALSE)</f>
        <v>#N/A</v>
      </c>
      <c r="AR57" s="4" t="e">
        <f>VLOOKUP("wmpPr", Sheet2!$A$2:$I$18, MATCH(U57, Sheet2!$A$1:$I$1, 0), FALSE)</f>
        <v>#N/A</v>
      </c>
      <c r="AS57" s="4" t="e">
        <f>VLOOKUP("pcTh", Sheet2!$A$2:$I$18, MATCH(V57, Sheet2!$A$1:$I$1, 0), FALSE)</f>
        <v>#N/A</v>
      </c>
      <c r="AT57" s="4" t="e">
        <f>VLOOKUP("pcPr", Sheet2!$A$2:$I$18, MATCH(W57, Sheet2!$A$1:$I$1, 0), FALSE)</f>
        <v>#N/A</v>
      </c>
    </row>
    <row r="58" spans="1:46" x14ac:dyDescent="0.2">
      <c r="A58" s="5">
        <v>286</v>
      </c>
      <c r="B58" s="5" t="s">
        <v>190</v>
      </c>
      <c r="C58" s="5" t="s">
        <v>191</v>
      </c>
      <c r="D58" s="5" t="s">
        <v>192</v>
      </c>
      <c r="E58" s="5" t="s">
        <v>16</v>
      </c>
      <c r="F58" s="5" t="s">
        <v>27</v>
      </c>
      <c r="G58" s="5" t="s">
        <v>18</v>
      </c>
      <c r="H58" s="5" t="s">
        <v>29</v>
      </c>
      <c r="I58" s="5" t="s">
        <v>27</v>
      </c>
      <c r="J58" s="5" t="s">
        <v>17</v>
      </c>
      <c r="K58" s="5" t="s">
        <v>27</v>
      </c>
      <c r="L58" s="5" t="s">
        <v>28</v>
      </c>
      <c r="M58" s="5" t="s">
        <v>27</v>
      </c>
      <c r="N58" s="5" t="s">
        <v>28</v>
      </c>
      <c r="Y58" s="4">
        <f t="shared" si="0"/>
        <v>3.05</v>
      </c>
      <c r="Z58" s="4">
        <f t="shared" si="1"/>
        <v>3.05</v>
      </c>
      <c r="AC58" s="4">
        <f>VLOOKUP("phyTh", Sheet2!$A$2:$I$10, MATCH(F58, Sheet2!$A$1:$I$1, 0), FALSE)</f>
        <v>0</v>
      </c>
      <c r="AD58" s="4">
        <f>VLOOKUP("phyPr", Sheet2!$A$2:$I$10, MATCH(G58, Sheet2!$A$1:$I$1, 0), FALSE)</f>
        <v>0.45</v>
      </c>
      <c r="AE58" s="4">
        <f>VLOOKUP("m1Th", Sheet2!$A$2:$I$10, MATCH(H58, Sheet2!$A$1:$I$1, 0), FALSE)</f>
        <v>0.8</v>
      </c>
      <c r="AF58" s="4">
        <f>VLOOKUP("beeTh", Sheet2!$A$2:$I$10, MATCH(I58, Sheet2!$A$1:$I$1, 0), FALSE)</f>
        <v>0</v>
      </c>
      <c r="AG58" s="4">
        <f>VLOOKUP("beePr", Sheet2!$A$2:$I$10, MATCH(J58, Sheet2!$A$1:$I$1, 0), FALSE)</f>
        <v>0.4</v>
      </c>
      <c r="AH58" s="4">
        <f>VLOOKUP("egTh", Sheet2!$A$2:$I$10, MATCH(K58, Sheet2!$A$1:$I$1, 0), FALSE)</f>
        <v>0</v>
      </c>
      <c r="AI58" s="4">
        <f>VLOOKUP("egPr", Sheet2!$A$2:$I$10, MATCH(L58, Sheet2!$A$1:$I$1, 0), FALSE)</f>
        <v>0.7</v>
      </c>
      <c r="AJ58" s="4">
        <f>VLOOKUP("emTh", Sheet2!$A$2:$I$10, MATCH(M58, Sheet2!$A$1:$I$1, 0), FALSE)</f>
        <v>0</v>
      </c>
      <c r="AK58" s="4">
        <f>VLOOKUP("eePr", Sheet2!$A$2:$I$10, MATCH(N58, Sheet2!$A$1:$I$1, 0), FALSE)</f>
        <v>0.7</v>
      </c>
      <c r="AM58" s="4" t="e">
        <f>VLOOKUP("m2Th", Sheet2!$A$2:$I$18, MATCH(P58, Sheet2!$A$1:$I$1, 0), FALSE)</f>
        <v>#N/A</v>
      </c>
      <c r="AN58" s="4" t="e">
        <f>VLOOKUP("chemTh", Sheet2!$A$2:$I$18, MATCH(Q58, Sheet2!$A$1:$I$1, 0), FALSE)</f>
        <v>#N/A</v>
      </c>
      <c r="AO58" s="4" t="e">
        <f>VLOOKUP("chemPr", Sheet2!$A$2:$I$18, MATCH(R58, Sheet2!$A$1:$I$1, 0), FALSE)</f>
        <v>#N/A</v>
      </c>
      <c r="AP58" s="4" t="e">
        <f>VLOOKUP("ppsTh", Sheet2!$A$2:$I$18, MATCH(S58, Sheet2!$A$1:$I$1, 0), FALSE)</f>
        <v>#N/A</v>
      </c>
      <c r="AQ58" s="4" t="e">
        <f>VLOOKUP("ppsPr", Sheet2!$A$2:$I$18, MATCH(T58, Sheet2!$A$1:$I$1, 0), FALSE)</f>
        <v>#N/A</v>
      </c>
      <c r="AR58" s="4" t="e">
        <f>VLOOKUP("wmpPr", Sheet2!$A$2:$I$18, MATCH(U58, Sheet2!$A$1:$I$1, 0), FALSE)</f>
        <v>#N/A</v>
      </c>
      <c r="AS58" s="4" t="e">
        <f>VLOOKUP("pcTh", Sheet2!$A$2:$I$18, MATCH(V58, Sheet2!$A$1:$I$1, 0), FALSE)</f>
        <v>#N/A</v>
      </c>
      <c r="AT58" s="4" t="e">
        <f>VLOOKUP("pcPr", Sheet2!$A$2:$I$18, MATCH(W58, Sheet2!$A$1:$I$1, 0), FALSE)</f>
        <v>#N/A</v>
      </c>
    </row>
    <row r="59" spans="1:46" x14ac:dyDescent="0.2">
      <c r="A59" s="5">
        <v>60</v>
      </c>
      <c r="B59" s="5" t="s">
        <v>193</v>
      </c>
      <c r="C59" s="5" t="s">
        <v>194</v>
      </c>
      <c r="D59" s="5" t="s">
        <v>195</v>
      </c>
      <c r="E59" s="5" t="s">
        <v>16</v>
      </c>
      <c r="F59" s="5" t="s">
        <v>18</v>
      </c>
      <c r="G59" s="5" t="s">
        <v>18</v>
      </c>
      <c r="H59" s="5" t="s">
        <v>17</v>
      </c>
      <c r="I59" s="5" t="s">
        <v>18</v>
      </c>
      <c r="J59" s="5" t="s">
        <v>17</v>
      </c>
      <c r="K59" s="5" t="s">
        <v>18</v>
      </c>
      <c r="L59" s="5" t="s">
        <v>18</v>
      </c>
      <c r="M59" s="5" t="s">
        <v>28</v>
      </c>
      <c r="N59" s="5" t="s">
        <v>17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4">
        <f t="shared" si="0"/>
        <v>8.4500000000000011</v>
      </c>
      <c r="Z59" s="4">
        <f t="shared" si="1"/>
        <v>8.4500000000000011</v>
      </c>
      <c r="AC59" s="4">
        <f>VLOOKUP("phyTh", Sheet2!$A$2:$I$10, MATCH(F59, Sheet2!$A$1:$I$1, 0), FALSE)</f>
        <v>1.35</v>
      </c>
      <c r="AD59" s="4">
        <f>VLOOKUP("phyPr", Sheet2!$A$2:$I$10, MATCH(G59, Sheet2!$A$1:$I$1, 0), FALSE)</f>
        <v>0.45</v>
      </c>
      <c r="AE59" s="4">
        <f>VLOOKUP("m1Th", Sheet2!$A$2:$I$10, MATCH(H59, Sheet2!$A$1:$I$1, 0), FALSE)</f>
        <v>1.6</v>
      </c>
      <c r="AF59" s="4">
        <f>VLOOKUP("beeTh", Sheet2!$A$2:$I$10, MATCH(I59, Sheet2!$A$1:$I$1, 0), FALSE)</f>
        <v>1.35</v>
      </c>
      <c r="AG59" s="4">
        <f>VLOOKUP("beePr", Sheet2!$A$2:$I$10, MATCH(J59, Sheet2!$A$1:$I$1, 0), FALSE)</f>
        <v>0.4</v>
      </c>
      <c r="AH59" s="4">
        <f>VLOOKUP("egTh", Sheet2!$A$2:$I$10, MATCH(K59, Sheet2!$A$1:$I$1, 0), FALSE)</f>
        <v>0.9</v>
      </c>
      <c r="AI59" s="4">
        <f>VLOOKUP("egPr", Sheet2!$A$2:$I$10, MATCH(L59, Sheet2!$A$1:$I$1, 0), FALSE)</f>
        <v>0.9</v>
      </c>
      <c r="AJ59" s="4">
        <f>VLOOKUP("emTh", Sheet2!$A$2:$I$10, MATCH(M59, Sheet2!$A$1:$I$1, 0), FALSE)</f>
        <v>0.7</v>
      </c>
      <c r="AK59" s="4">
        <f>VLOOKUP("eePr", Sheet2!$A$2:$I$10, MATCH(N59, Sheet2!$A$1:$I$1, 0), FALSE)</f>
        <v>0.8</v>
      </c>
      <c r="AM59" s="4" t="e">
        <f>VLOOKUP("m2Th", Sheet2!$A$2:$I$18, MATCH(P59, Sheet2!$A$1:$I$1, 0), FALSE)</f>
        <v>#N/A</v>
      </c>
      <c r="AN59" s="4" t="e">
        <f>VLOOKUP("chemTh", Sheet2!$A$2:$I$18, MATCH(Q59, Sheet2!$A$1:$I$1, 0), FALSE)</f>
        <v>#N/A</v>
      </c>
      <c r="AO59" s="4" t="e">
        <f>VLOOKUP("chemPr", Sheet2!$A$2:$I$18, MATCH(R59, Sheet2!$A$1:$I$1, 0), FALSE)</f>
        <v>#N/A</v>
      </c>
      <c r="AP59" s="4" t="e">
        <f>VLOOKUP("ppsTh", Sheet2!$A$2:$I$18, MATCH(S59, Sheet2!$A$1:$I$1, 0), FALSE)</f>
        <v>#N/A</v>
      </c>
      <c r="AQ59" s="4" t="e">
        <f>VLOOKUP("ppsPr", Sheet2!$A$2:$I$18, MATCH(T59, Sheet2!$A$1:$I$1, 0), FALSE)</f>
        <v>#N/A</v>
      </c>
      <c r="AR59" s="4" t="e">
        <f>VLOOKUP("wmpPr", Sheet2!$A$2:$I$18, MATCH(U59, Sheet2!$A$1:$I$1, 0), FALSE)</f>
        <v>#N/A</v>
      </c>
      <c r="AS59" s="4" t="e">
        <f>VLOOKUP("pcTh", Sheet2!$A$2:$I$18, MATCH(V59, Sheet2!$A$1:$I$1, 0), FALSE)</f>
        <v>#N/A</v>
      </c>
      <c r="AT59" s="4" t="e">
        <f>VLOOKUP("pcPr", Sheet2!$A$2:$I$18, MATCH(W59, Sheet2!$A$1:$I$1, 0), FALSE)</f>
        <v>#N/A</v>
      </c>
    </row>
    <row r="60" spans="1:46" x14ac:dyDescent="0.2">
      <c r="A60" s="5">
        <v>305</v>
      </c>
      <c r="B60" s="5" t="s">
        <v>196</v>
      </c>
      <c r="C60" s="5" t="s">
        <v>197</v>
      </c>
      <c r="D60" s="5" t="s">
        <v>198</v>
      </c>
      <c r="E60" s="5" t="s">
        <v>16</v>
      </c>
      <c r="F60" s="5" t="s">
        <v>27</v>
      </c>
      <c r="G60" s="5" t="s">
        <v>19</v>
      </c>
      <c r="H60" s="5" t="s">
        <v>27</v>
      </c>
      <c r="I60" s="5" t="s">
        <v>27</v>
      </c>
      <c r="J60" s="5" t="s">
        <v>17</v>
      </c>
      <c r="K60" s="5" t="s">
        <v>27</v>
      </c>
      <c r="L60" s="5" t="s">
        <v>17</v>
      </c>
      <c r="M60" s="5" t="s">
        <v>27</v>
      </c>
      <c r="N60" s="5" t="s">
        <v>26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4">
        <f t="shared" si="0"/>
        <v>2.3000000000000003</v>
      </c>
      <c r="Z60" s="4">
        <f t="shared" si="1"/>
        <v>2.3000000000000003</v>
      </c>
      <c r="AC60" s="4">
        <f>VLOOKUP("phyTh", Sheet2!$A$2:$I$10, MATCH(F60, Sheet2!$A$1:$I$1, 0), FALSE)</f>
        <v>0</v>
      </c>
      <c r="AD60" s="4">
        <f>VLOOKUP("phyPr", Sheet2!$A$2:$I$10, MATCH(G60, Sheet2!$A$1:$I$1, 0), FALSE)</f>
        <v>0.5</v>
      </c>
      <c r="AE60" s="4">
        <f>VLOOKUP("m1Th", Sheet2!$A$2:$I$10, MATCH(H60, Sheet2!$A$1:$I$1, 0), FALSE)</f>
        <v>0</v>
      </c>
      <c r="AF60" s="4">
        <f>VLOOKUP("beeTh", Sheet2!$A$2:$I$10, MATCH(I60, Sheet2!$A$1:$I$1, 0), FALSE)</f>
        <v>0</v>
      </c>
      <c r="AG60" s="4">
        <f>VLOOKUP("beePr", Sheet2!$A$2:$I$10, MATCH(J60, Sheet2!$A$1:$I$1, 0), FALSE)</f>
        <v>0.4</v>
      </c>
      <c r="AH60" s="4">
        <f>VLOOKUP("egTh", Sheet2!$A$2:$I$10, MATCH(K60, Sheet2!$A$1:$I$1, 0), FALSE)</f>
        <v>0</v>
      </c>
      <c r="AI60" s="4">
        <f>VLOOKUP("egPr", Sheet2!$A$2:$I$10, MATCH(L60, Sheet2!$A$1:$I$1, 0), FALSE)</f>
        <v>0.8</v>
      </c>
      <c r="AJ60" s="4">
        <f>VLOOKUP("emTh", Sheet2!$A$2:$I$10, MATCH(M60, Sheet2!$A$1:$I$1, 0), FALSE)</f>
        <v>0</v>
      </c>
      <c r="AK60" s="4">
        <f>VLOOKUP("eePr", Sheet2!$A$2:$I$10, MATCH(N60, Sheet2!$A$1:$I$1, 0), FALSE)</f>
        <v>0.6</v>
      </c>
      <c r="AM60" s="4" t="e">
        <f>VLOOKUP("m2Th", Sheet2!$A$2:$I$18, MATCH(P60, Sheet2!$A$1:$I$1, 0), FALSE)</f>
        <v>#N/A</v>
      </c>
      <c r="AN60" s="4" t="e">
        <f>VLOOKUP("chemTh", Sheet2!$A$2:$I$18, MATCH(Q60, Sheet2!$A$1:$I$1, 0), FALSE)</f>
        <v>#N/A</v>
      </c>
      <c r="AO60" s="4" t="e">
        <f>VLOOKUP("chemPr", Sheet2!$A$2:$I$18, MATCH(R60, Sheet2!$A$1:$I$1, 0), FALSE)</f>
        <v>#N/A</v>
      </c>
      <c r="AP60" s="4" t="e">
        <f>VLOOKUP("ppsTh", Sheet2!$A$2:$I$18, MATCH(S60, Sheet2!$A$1:$I$1, 0), FALSE)</f>
        <v>#N/A</v>
      </c>
      <c r="AQ60" s="4" t="e">
        <f>VLOOKUP("ppsPr", Sheet2!$A$2:$I$18, MATCH(T60, Sheet2!$A$1:$I$1, 0), FALSE)</f>
        <v>#N/A</v>
      </c>
      <c r="AR60" s="4" t="e">
        <f>VLOOKUP("wmpPr", Sheet2!$A$2:$I$18, MATCH(U60, Sheet2!$A$1:$I$1, 0), FALSE)</f>
        <v>#N/A</v>
      </c>
      <c r="AS60" s="4" t="e">
        <f>VLOOKUP("pcTh", Sheet2!$A$2:$I$18, MATCH(V60, Sheet2!$A$1:$I$1, 0), FALSE)</f>
        <v>#N/A</v>
      </c>
      <c r="AT60" s="4" t="e">
        <f>VLOOKUP("pcPr", Sheet2!$A$2:$I$18, MATCH(W60, Sheet2!$A$1:$I$1, 0), FALSE)</f>
        <v>#N/A</v>
      </c>
    </row>
    <row r="61" spans="1:46" x14ac:dyDescent="0.2">
      <c r="A61" s="5">
        <v>151</v>
      </c>
      <c r="B61" s="5" t="s">
        <v>199</v>
      </c>
      <c r="C61" s="5" t="s">
        <v>200</v>
      </c>
      <c r="D61" s="5" t="s">
        <v>201</v>
      </c>
      <c r="E61" s="5" t="s">
        <v>16</v>
      </c>
      <c r="F61" s="5" t="s">
        <v>28</v>
      </c>
      <c r="G61" s="5" t="s">
        <v>17</v>
      </c>
      <c r="H61" s="5" t="s">
        <v>28</v>
      </c>
      <c r="I61" s="5" t="s">
        <v>17</v>
      </c>
      <c r="J61" s="5" t="s">
        <v>17</v>
      </c>
      <c r="K61" s="5" t="s">
        <v>17</v>
      </c>
      <c r="L61" s="5" t="s">
        <v>17</v>
      </c>
      <c r="M61" s="5" t="s">
        <v>29</v>
      </c>
      <c r="N61" s="5" t="s">
        <v>28</v>
      </c>
      <c r="Y61" s="4">
        <f t="shared" si="0"/>
        <v>7.15</v>
      </c>
      <c r="Z61" s="4">
        <f t="shared" si="1"/>
        <v>7.15</v>
      </c>
      <c r="AC61" s="4">
        <f>VLOOKUP("phyTh", Sheet2!$A$2:$I$10, MATCH(F61, Sheet2!$A$1:$I$1, 0), FALSE)</f>
        <v>1.05</v>
      </c>
      <c r="AD61" s="4">
        <f>VLOOKUP("phyPr", Sheet2!$A$2:$I$10, MATCH(G61, Sheet2!$A$1:$I$1, 0), FALSE)</f>
        <v>0.4</v>
      </c>
      <c r="AE61" s="4">
        <f>VLOOKUP("m1Th", Sheet2!$A$2:$I$10, MATCH(H61, Sheet2!$A$1:$I$1, 0), FALSE)</f>
        <v>1.4</v>
      </c>
      <c r="AF61" s="4">
        <f>VLOOKUP("beeTh", Sheet2!$A$2:$I$10, MATCH(I61, Sheet2!$A$1:$I$1, 0), FALSE)</f>
        <v>1.2</v>
      </c>
      <c r="AG61" s="4">
        <f>VLOOKUP("beePr", Sheet2!$A$2:$I$10, MATCH(J61, Sheet2!$A$1:$I$1, 0), FALSE)</f>
        <v>0.4</v>
      </c>
      <c r="AH61" s="4">
        <f>VLOOKUP("egTh", Sheet2!$A$2:$I$10, MATCH(K61, Sheet2!$A$1:$I$1, 0), FALSE)</f>
        <v>0.8</v>
      </c>
      <c r="AI61" s="4">
        <f>VLOOKUP("egPr", Sheet2!$A$2:$I$10, MATCH(L61, Sheet2!$A$1:$I$1, 0), FALSE)</f>
        <v>0.8</v>
      </c>
      <c r="AJ61" s="4">
        <f>VLOOKUP("emTh", Sheet2!$A$2:$I$10, MATCH(M61, Sheet2!$A$1:$I$1, 0), FALSE)</f>
        <v>0.4</v>
      </c>
      <c r="AK61" s="4">
        <f>VLOOKUP("eePr", Sheet2!$A$2:$I$10, MATCH(N61, Sheet2!$A$1:$I$1, 0), FALSE)</f>
        <v>0.7</v>
      </c>
      <c r="AM61" s="4" t="e">
        <f>VLOOKUP("m2Th", Sheet2!$A$2:$I$18, MATCH(P61, Sheet2!$A$1:$I$1, 0), FALSE)</f>
        <v>#N/A</v>
      </c>
      <c r="AN61" s="4" t="e">
        <f>VLOOKUP("chemTh", Sheet2!$A$2:$I$18, MATCH(Q61, Sheet2!$A$1:$I$1, 0), FALSE)</f>
        <v>#N/A</v>
      </c>
      <c r="AO61" s="4" t="e">
        <f>VLOOKUP("chemPr", Sheet2!$A$2:$I$18, MATCH(R61, Sheet2!$A$1:$I$1, 0), FALSE)</f>
        <v>#N/A</v>
      </c>
      <c r="AP61" s="4" t="e">
        <f>VLOOKUP("ppsTh", Sheet2!$A$2:$I$18, MATCH(S61, Sheet2!$A$1:$I$1, 0), FALSE)</f>
        <v>#N/A</v>
      </c>
      <c r="AQ61" s="4" t="e">
        <f>VLOOKUP("ppsPr", Sheet2!$A$2:$I$18, MATCH(T61, Sheet2!$A$1:$I$1, 0), FALSE)</f>
        <v>#N/A</v>
      </c>
      <c r="AR61" s="4" t="e">
        <f>VLOOKUP("wmpPr", Sheet2!$A$2:$I$18, MATCH(U61, Sheet2!$A$1:$I$1, 0), FALSE)</f>
        <v>#N/A</v>
      </c>
      <c r="AS61" s="4" t="e">
        <f>VLOOKUP("pcTh", Sheet2!$A$2:$I$18, MATCH(V61, Sheet2!$A$1:$I$1, 0), FALSE)</f>
        <v>#N/A</v>
      </c>
      <c r="AT61" s="4" t="e">
        <f>VLOOKUP("pcPr", Sheet2!$A$2:$I$18, MATCH(W61, Sheet2!$A$1:$I$1, 0), FALSE)</f>
        <v>#N/A</v>
      </c>
    </row>
    <row r="62" spans="1:46" x14ac:dyDescent="0.2">
      <c r="A62" s="5">
        <v>207</v>
      </c>
      <c r="B62" s="5" t="s">
        <v>202</v>
      </c>
      <c r="C62" s="5" t="s">
        <v>203</v>
      </c>
      <c r="D62" s="5" t="s">
        <v>204</v>
      </c>
      <c r="E62" s="5" t="s">
        <v>16</v>
      </c>
      <c r="F62" s="5" t="s">
        <v>28</v>
      </c>
      <c r="G62" s="5" t="s">
        <v>17</v>
      </c>
      <c r="H62" s="5" t="s">
        <v>26</v>
      </c>
      <c r="I62" s="5" t="s">
        <v>26</v>
      </c>
      <c r="J62" s="5" t="s">
        <v>17</v>
      </c>
      <c r="K62" s="5" t="s">
        <v>45</v>
      </c>
      <c r="L62" s="5" t="s">
        <v>28</v>
      </c>
      <c r="M62" s="5" t="s">
        <v>27</v>
      </c>
      <c r="N62" s="5" t="s">
        <v>28</v>
      </c>
      <c r="Y62" s="4">
        <f t="shared" si="0"/>
        <v>5.8500000000000005</v>
      </c>
      <c r="Z62" s="4">
        <f t="shared" si="1"/>
        <v>5.8500000000000005</v>
      </c>
      <c r="AC62" s="4">
        <f>VLOOKUP("phyTh", Sheet2!$A$2:$I$10, MATCH(F62, Sheet2!$A$1:$I$1, 0), FALSE)</f>
        <v>1.05</v>
      </c>
      <c r="AD62" s="4">
        <f>VLOOKUP("phyPr", Sheet2!$A$2:$I$10, MATCH(G62, Sheet2!$A$1:$I$1, 0), FALSE)</f>
        <v>0.4</v>
      </c>
      <c r="AE62" s="4">
        <f>VLOOKUP("m1Th", Sheet2!$A$2:$I$10, MATCH(H62, Sheet2!$A$1:$I$1, 0), FALSE)</f>
        <v>1.2</v>
      </c>
      <c r="AF62" s="4">
        <f>VLOOKUP("beeTh", Sheet2!$A$2:$I$10, MATCH(I62, Sheet2!$A$1:$I$1, 0), FALSE)</f>
        <v>0.9</v>
      </c>
      <c r="AG62" s="4">
        <f>VLOOKUP("beePr", Sheet2!$A$2:$I$10, MATCH(J62, Sheet2!$A$1:$I$1, 0), FALSE)</f>
        <v>0.4</v>
      </c>
      <c r="AH62" s="4">
        <f>VLOOKUP("egTh", Sheet2!$A$2:$I$10, MATCH(K62, Sheet2!$A$1:$I$1, 0), FALSE)</f>
        <v>0.5</v>
      </c>
      <c r="AI62" s="4">
        <f>VLOOKUP("egPr", Sheet2!$A$2:$I$10, MATCH(L62, Sheet2!$A$1:$I$1, 0), FALSE)</f>
        <v>0.7</v>
      </c>
      <c r="AJ62" s="4">
        <f>VLOOKUP("emTh", Sheet2!$A$2:$I$10, MATCH(M62, Sheet2!$A$1:$I$1, 0), FALSE)</f>
        <v>0</v>
      </c>
      <c r="AK62" s="4">
        <f>VLOOKUP("eePr", Sheet2!$A$2:$I$10, MATCH(N62, Sheet2!$A$1:$I$1, 0), FALSE)</f>
        <v>0.7</v>
      </c>
      <c r="AM62" s="4" t="e">
        <f>VLOOKUP("m2Th", Sheet2!$A$2:$I$18, MATCH(P62, Sheet2!$A$1:$I$1, 0), FALSE)</f>
        <v>#N/A</v>
      </c>
      <c r="AN62" s="4" t="e">
        <f>VLOOKUP("chemTh", Sheet2!$A$2:$I$18, MATCH(Q62, Sheet2!$A$1:$I$1, 0), FALSE)</f>
        <v>#N/A</v>
      </c>
      <c r="AO62" s="4" t="e">
        <f>VLOOKUP("chemPr", Sheet2!$A$2:$I$18, MATCH(R62, Sheet2!$A$1:$I$1, 0), FALSE)</f>
        <v>#N/A</v>
      </c>
      <c r="AP62" s="4" t="e">
        <f>VLOOKUP("ppsTh", Sheet2!$A$2:$I$18, MATCH(S62, Sheet2!$A$1:$I$1, 0), FALSE)</f>
        <v>#N/A</v>
      </c>
      <c r="AQ62" s="4" t="e">
        <f>VLOOKUP("ppsPr", Sheet2!$A$2:$I$18, MATCH(T62, Sheet2!$A$1:$I$1, 0), FALSE)</f>
        <v>#N/A</v>
      </c>
      <c r="AR62" s="4" t="e">
        <f>VLOOKUP("wmpPr", Sheet2!$A$2:$I$18, MATCH(U62, Sheet2!$A$1:$I$1, 0), FALSE)</f>
        <v>#N/A</v>
      </c>
      <c r="AS62" s="4" t="e">
        <f>VLOOKUP("pcTh", Sheet2!$A$2:$I$18, MATCH(V62, Sheet2!$A$1:$I$1, 0), FALSE)</f>
        <v>#N/A</v>
      </c>
      <c r="AT62" s="4" t="e">
        <f>VLOOKUP("pcPr", Sheet2!$A$2:$I$18, MATCH(W62, Sheet2!$A$1:$I$1, 0), FALSE)</f>
        <v>#N/A</v>
      </c>
    </row>
    <row r="63" spans="1:46" x14ac:dyDescent="0.2">
      <c r="A63" s="5">
        <v>298</v>
      </c>
      <c r="B63" s="5" t="s">
        <v>205</v>
      </c>
      <c r="C63" s="5" t="s">
        <v>206</v>
      </c>
      <c r="D63" s="5" t="s">
        <v>207</v>
      </c>
      <c r="E63" s="5" t="s">
        <v>16</v>
      </c>
      <c r="F63" s="5" t="s">
        <v>27</v>
      </c>
      <c r="G63" s="5" t="s">
        <v>18</v>
      </c>
      <c r="H63" s="5" t="s">
        <v>27</v>
      </c>
      <c r="I63" s="5" t="s">
        <v>27</v>
      </c>
      <c r="J63" s="5" t="s">
        <v>45</v>
      </c>
      <c r="K63" s="5" t="s">
        <v>27</v>
      </c>
      <c r="L63" s="5" t="s">
        <v>28</v>
      </c>
      <c r="M63" s="5" t="s">
        <v>27</v>
      </c>
      <c r="N63" s="5" t="s">
        <v>19</v>
      </c>
      <c r="Y63" s="4">
        <f t="shared" si="0"/>
        <v>2.4</v>
      </c>
      <c r="Z63" s="4">
        <f t="shared" si="1"/>
        <v>2.4</v>
      </c>
      <c r="AC63" s="4">
        <f>VLOOKUP("phyTh", Sheet2!$A$2:$I$10, MATCH(F63, Sheet2!$A$1:$I$1, 0), FALSE)</f>
        <v>0</v>
      </c>
      <c r="AD63" s="4">
        <f>VLOOKUP("phyPr", Sheet2!$A$2:$I$10, MATCH(G63, Sheet2!$A$1:$I$1, 0), FALSE)</f>
        <v>0.45</v>
      </c>
      <c r="AE63" s="4">
        <f>VLOOKUP("m1Th", Sheet2!$A$2:$I$10, MATCH(H63, Sheet2!$A$1:$I$1, 0), FALSE)</f>
        <v>0</v>
      </c>
      <c r="AF63" s="4">
        <f>VLOOKUP("beeTh", Sheet2!$A$2:$I$10, MATCH(I63, Sheet2!$A$1:$I$1, 0), FALSE)</f>
        <v>0</v>
      </c>
      <c r="AG63" s="4">
        <f>VLOOKUP("beePr", Sheet2!$A$2:$I$10, MATCH(J63, Sheet2!$A$1:$I$1, 0), FALSE)</f>
        <v>0.25</v>
      </c>
      <c r="AH63" s="4">
        <f>VLOOKUP("egTh", Sheet2!$A$2:$I$10, MATCH(K63, Sheet2!$A$1:$I$1, 0), FALSE)</f>
        <v>0</v>
      </c>
      <c r="AI63" s="4">
        <f>VLOOKUP("egPr", Sheet2!$A$2:$I$10, MATCH(L63, Sheet2!$A$1:$I$1, 0), FALSE)</f>
        <v>0.7</v>
      </c>
      <c r="AJ63" s="4">
        <f>VLOOKUP("emTh", Sheet2!$A$2:$I$10, MATCH(M63, Sheet2!$A$1:$I$1, 0), FALSE)</f>
        <v>0</v>
      </c>
      <c r="AK63" s="4">
        <f>VLOOKUP("eePr", Sheet2!$A$2:$I$10, MATCH(N63, Sheet2!$A$1:$I$1, 0), FALSE)</f>
        <v>1</v>
      </c>
      <c r="AM63" s="4" t="e">
        <f>VLOOKUP("m2Th", Sheet2!$A$2:$I$18, MATCH(P63, Sheet2!$A$1:$I$1, 0), FALSE)</f>
        <v>#N/A</v>
      </c>
      <c r="AN63" s="4" t="e">
        <f>VLOOKUP("chemTh", Sheet2!$A$2:$I$18, MATCH(Q63, Sheet2!$A$1:$I$1, 0), FALSE)</f>
        <v>#N/A</v>
      </c>
      <c r="AO63" s="4" t="e">
        <f>VLOOKUP("chemPr", Sheet2!$A$2:$I$18, MATCH(R63, Sheet2!$A$1:$I$1, 0), FALSE)</f>
        <v>#N/A</v>
      </c>
      <c r="AP63" s="4" t="e">
        <f>VLOOKUP("ppsTh", Sheet2!$A$2:$I$18, MATCH(S63, Sheet2!$A$1:$I$1, 0), FALSE)</f>
        <v>#N/A</v>
      </c>
      <c r="AQ63" s="4" t="e">
        <f>VLOOKUP("ppsPr", Sheet2!$A$2:$I$18, MATCH(T63, Sheet2!$A$1:$I$1, 0), FALSE)</f>
        <v>#N/A</v>
      </c>
      <c r="AR63" s="4" t="e">
        <f>VLOOKUP("wmpPr", Sheet2!$A$2:$I$18, MATCH(U63, Sheet2!$A$1:$I$1, 0), FALSE)</f>
        <v>#N/A</v>
      </c>
      <c r="AS63" s="4" t="e">
        <f>VLOOKUP("pcTh", Sheet2!$A$2:$I$18, MATCH(V63, Sheet2!$A$1:$I$1, 0), FALSE)</f>
        <v>#N/A</v>
      </c>
      <c r="AT63" s="4" t="e">
        <f>VLOOKUP("pcPr", Sheet2!$A$2:$I$18, MATCH(W63, Sheet2!$A$1:$I$1, 0), FALSE)</f>
        <v>#N/A</v>
      </c>
    </row>
    <row r="64" spans="1:46" x14ac:dyDescent="0.2">
      <c r="A64" s="5">
        <v>232</v>
      </c>
      <c r="B64" s="5" t="s">
        <v>208</v>
      </c>
      <c r="C64" s="5" t="s">
        <v>209</v>
      </c>
      <c r="D64" s="5" t="s">
        <v>210</v>
      </c>
      <c r="E64" s="5" t="s">
        <v>16</v>
      </c>
      <c r="F64" s="5" t="s">
        <v>29</v>
      </c>
      <c r="G64" s="5" t="s">
        <v>17</v>
      </c>
      <c r="H64" s="5" t="s">
        <v>45</v>
      </c>
      <c r="I64" s="5" t="s">
        <v>27</v>
      </c>
      <c r="J64" s="5" t="s">
        <v>17</v>
      </c>
      <c r="K64" s="5" t="s">
        <v>26</v>
      </c>
      <c r="L64" s="5" t="s">
        <v>17</v>
      </c>
      <c r="M64" s="5" t="s">
        <v>29</v>
      </c>
      <c r="N64" s="5" t="s">
        <v>18</v>
      </c>
      <c r="Y64" s="4">
        <f t="shared" si="0"/>
        <v>5.1000000000000005</v>
      </c>
      <c r="Z64" s="4">
        <f t="shared" si="1"/>
        <v>5.1000000000000005</v>
      </c>
      <c r="AC64" s="4">
        <f>VLOOKUP("phyTh", Sheet2!$A$2:$I$10, MATCH(F64, Sheet2!$A$1:$I$1, 0), FALSE)</f>
        <v>0.6</v>
      </c>
      <c r="AD64" s="4">
        <f>VLOOKUP("phyPr", Sheet2!$A$2:$I$10, MATCH(G64, Sheet2!$A$1:$I$1, 0), FALSE)</f>
        <v>0.4</v>
      </c>
      <c r="AE64" s="4">
        <f>VLOOKUP("m1Th", Sheet2!$A$2:$I$10, MATCH(H64, Sheet2!$A$1:$I$1, 0), FALSE)</f>
        <v>1</v>
      </c>
      <c r="AF64" s="4">
        <f>VLOOKUP("beeTh", Sheet2!$A$2:$I$10, MATCH(I64, Sheet2!$A$1:$I$1, 0), FALSE)</f>
        <v>0</v>
      </c>
      <c r="AG64" s="4">
        <f>VLOOKUP("beePr", Sheet2!$A$2:$I$10, MATCH(J64, Sheet2!$A$1:$I$1, 0), FALSE)</f>
        <v>0.4</v>
      </c>
      <c r="AH64" s="4">
        <f>VLOOKUP("egTh", Sheet2!$A$2:$I$10, MATCH(K64, Sheet2!$A$1:$I$1, 0), FALSE)</f>
        <v>0.6</v>
      </c>
      <c r="AI64" s="4">
        <f>VLOOKUP("egPr", Sheet2!$A$2:$I$10, MATCH(L64, Sheet2!$A$1:$I$1, 0), FALSE)</f>
        <v>0.8</v>
      </c>
      <c r="AJ64" s="4">
        <f>VLOOKUP("emTh", Sheet2!$A$2:$I$10, MATCH(M64, Sheet2!$A$1:$I$1, 0), FALSE)</f>
        <v>0.4</v>
      </c>
      <c r="AK64" s="4">
        <f>VLOOKUP("eePr", Sheet2!$A$2:$I$10, MATCH(N64, Sheet2!$A$1:$I$1, 0), FALSE)</f>
        <v>0.9</v>
      </c>
      <c r="AM64" s="4" t="e">
        <f>VLOOKUP("m2Th", Sheet2!$A$2:$I$18, MATCH(P64, Sheet2!$A$1:$I$1, 0), FALSE)</f>
        <v>#N/A</v>
      </c>
      <c r="AN64" s="4" t="e">
        <f>VLOOKUP("chemTh", Sheet2!$A$2:$I$18, MATCH(Q64, Sheet2!$A$1:$I$1, 0), FALSE)</f>
        <v>#N/A</v>
      </c>
      <c r="AO64" s="4" t="e">
        <f>VLOOKUP("chemPr", Sheet2!$A$2:$I$18, MATCH(R64, Sheet2!$A$1:$I$1, 0), FALSE)</f>
        <v>#N/A</v>
      </c>
      <c r="AP64" s="4" t="e">
        <f>VLOOKUP("ppsTh", Sheet2!$A$2:$I$18, MATCH(S64, Sheet2!$A$1:$I$1, 0), FALSE)</f>
        <v>#N/A</v>
      </c>
      <c r="AQ64" s="4" t="e">
        <f>VLOOKUP("ppsPr", Sheet2!$A$2:$I$18, MATCH(T64, Sheet2!$A$1:$I$1, 0), FALSE)</f>
        <v>#N/A</v>
      </c>
      <c r="AR64" s="4" t="e">
        <f>VLOOKUP("wmpPr", Sheet2!$A$2:$I$18, MATCH(U64, Sheet2!$A$1:$I$1, 0), FALSE)</f>
        <v>#N/A</v>
      </c>
      <c r="AS64" s="4" t="e">
        <f>VLOOKUP("pcTh", Sheet2!$A$2:$I$18, MATCH(V64, Sheet2!$A$1:$I$1, 0), FALSE)</f>
        <v>#N/A</v>
      </c>
      <c r="AT64" s="4" t="e">
        <f>VLOOKUP("pcPr", Sheet2!$A$2:$I$18, MATCH(W64, Sheet2!$A$1:$I$1, 0), FALSE)</f>
        <v>#N/A</v>
      </c>
    </row>
    <row r="65" spans="1:46" x14ac:dyDescent="0.2">
      <c r="A65" s="5">
        <v>158</v>
      </c>
      <c r="B65" s="5" t="s">
        <v>211</v>
      </c>
      <c r="C65" s="5" t="s">
        <v>212</v>
      </c>
      <c r="D65" s="5" t="s">
        <v>213</v>
      </c>
      <c r="E65" s="5" t="s">
        <v>16</v>
      </c>
      <c r="F65" s="5" t="s">
        <v>28</v>
      </c>
      <c r="G65" s="5" t="s">
        <v>28</v>
      </c>
      <c r="H65" s="5" t="s">
        <v>28</v>
      </c>
      <c r="I65" s="5" t="s">
        <v>26</v>
      </c>
      <c r="J65" s="5" t="s">
        <v>17</v>
      </c>
      <c r="K65" s="5" t="s">
        <v>17</v>
      </c>
      <c r="L65" s="5" t="s">
        <v>17</v>
      </c>
      <c r="M65" s="5" t="s">
        <v>45</v>
      </c>
      <c r="N65" s="5" t="s">
        <v>17</v>
      </c>
      <c r="Y65" s="4">
        <f t="shared" si="0"/>
        <v>6.9999999999999991</v>
      </c>
      <c r="Z65" s="4">
        <f t="shared" si="1"/>
        <v>6.9999999999999991</v>
      </c>
      <c r="AC65" s="4">
        <f>VLOOKUP("phyTh", Sheet2!$A$2:$I$10, MATCH(F65, Sheet2!$A$1:$I$1, 0), FALSE)</f>
        <v>1.05</v>
      </c>
      <c r="AD65" s="4">
        <f>VLOOKUP("phyPr", Sheet2!$A$2:$I$10, MATCH(G65, Sheet2!$A$1:$I$1, 0), FALSE)</f>
        <v>0.35</v>
      </c>
      <c r="AE65" s="4">
        <f>VLOOKUP("m1Th", Sheet2!$A$2:$I$10, MATCH(H65, Sheet2!$A$1:$I$1, 0), FALSE)</f>
        <v>1.4</v>
      </c>
      <c r="AF65" s="4">
        <f>VLOOKUP("beeTh", Sheet2!$A$2:$I$10, MATCH(I65, Sheet2!$A$1:$I$1, 0), FALSE)</f>
        <v>0.9</v>
      </c>
      <c r="AG65" s="4">
        <f>VLOOKUP("beePr", Sheet2!$A$2:$I$10, MATCH(J65, Sheet2!$A$1:$I$1, 0), FALSE)</f>
        <v>0.4</v>
      </c>
      <c r="AH65" s="4">
        <f>VLOOKUP("egTh", Sheet2!$A$2:$I$10, MATCH(K65, Sheet2!$A$1:$I$1, 0), FALSE)</f>
        <v>0.8</v>
      </c>
      <c r="AI65" s="4">
        <f>VLOOKUP("egPr", Sheet2!$A$2:$I$10, MATCH(L65, Sheet2!$A$1:$I$1, 0), FALSE)</f>
        <v>0.8</v>
      </c>
      <c r="AJ65" s="4">
        <f>VLOOKUP("emTh", Sheet2!$A$2:$I$10, MATCH(M65, Sheet2!$A$1:$I$1, 0), FALSE)</f>
        <v>0.5</v>
      </c>
      <c r="AK65" s="4">
        <f>VLOOKUP("eePr", Sheet2!$A$2:$I$10, MATCH(N65, Sheet2!$A$1:$I$1, 0), FALSE)</f>
        <v>0.8</v>
      </c>
      <c r="AM65" s="4" t="e">
        <f>VLOOKUP("m2Th", Sheet2!$A$2:$I$18, MATCH(P65, Sheet2!$A$1:$I$1, 0), FALSE)</f>
        <v>#N/A</v>
      </c>
      <c r="AN65" s="4" t="e">
        <f>VLOOKUP("chemTh", Sheet2!$A$2:$I$18, MATCH(Q65, Sheet2!$A$1:$I$1, 0), FALSE)</f>
        <v>#N/A</v>
      </c>
      <c r="AO65" s="4" t="e">
        <f>VLOOKUP("chemPr", Sheet2!$A$2:$I$18, MATCH(R65, Sheet2!$A$1:$I$1, 0), FALSE)</f>
        <v>#N/A</v>
      </c>
      <c r="AP65" s="4" t="e">
        <f>VLOOKUP("ppsTh", Sheet2!$A$2:$I$18, MATCH(S65, Sheet2!$A$1:$I$1, 0), FALSE)</f>
        <v>#N/A</v>
      </c>
      <c r="AQ65" s="4" t="e">
        <f>VLOOKUP("ppsPr", Sheet2!$A$2:$I$18, MATCH(T65, Sheet2!$A$1:$I$1, 0), FALSE)</f>
        <v>#N/A</v>
      </c>
      <c r="AR65" s="4" t="e">
        <f>VLOOKUP("wmpPr", Sheet2!$A$2:$I$18, MATCH(U65, Sheet2!$A$1:$I$1, 0), FALSE)</f>
        <v>#N/A</v>
      </c>
      <c r="AS65" s="4" t="e">
        <f>VLOOKUP("pcTh", Sheet2!$A$2:$I$18, MATCH(V65, Sheet2!$A$1:$I$1, 0), FALSE)</f>
        <v>#N/A</v>
      </c>
      <c r="AT65" s="4" t="e">
        <f>VLOOKUP("pcPr", Sheet2!$A$2:$I$18, MATCH(W65, Sheet2!$A$1:$I$1, 0), FALSE)</f>
        <v>#N/A</v>
      </c>
    </row>
    <row r="66" spans="1:46" x14ac:dyDescent="0.2">
      <c r="A66" s="5">
        <v>188</v>
      </c>
      <c r="B66" s="5" t="s">
        <v>214</v>
      </c>
      <c r="C66" s="5" t="s">
        <v>215</v>
      </c>
      <c r="D66" s="5" t="s">
        <v>216</v>
      </c>
      <c r="E66" s="5" t="s">
        <v>16</v>
      </c>
      <c r="F66" s="5" t="s">
        <v>26</v>
      </c>
      <c r="G66" s="5" t="s">
        <v>28</v>
      </c>
      <c r="H66" s="5" t="s">
        <v>26</v>
      </c>
      <c r="I66" s="5" t="s">
        <v>28</v>
      </c>
      <c r="J66" s="5" t="s">
        <v>17</v>
      </c>
      <c r="K66" s="5" t="s">
        <v>17</v>
      </c>
      <c r="L66" s="5" t="s">
        <v>17</v>
      </c>
      <c r="M66" s="5" t="s">
        <v>27</v>
      </c>
      <c r="N66" s="5" t="s">
        <v>17</v>
      </c>
      <c r="Y66" s="4">
        <f t="shared" ref="Y66:Y129" si="2">SUM(AC66:AK66)</f>
        <v>6.3</v>
      </c>
      <c r="Z66" s="4">
        <f t="shared" si="1"/>
        <v>6.3</v>
      </c>
      <c r="AC66" s="4">
        <f>VLOOKUP("phyTh", Sheet2!$A$2:$I$10, MATCH(F66, Sheet2!$A$1:$I$1, 0), FALSE)</f>
        <v>0.9</v>
      </c>
      <c r="AD66" s="4">
        <f>VLOOKUP("phyPr", Sheet2!$A$2:$I$10, MATCH(G66, Sheet2!$A$1:$I$1, 0), FALSE)</f>
        <v>0.35</v>
      </c>
      <c r="AE66" s="4">
        <f>VLOOKUP("m1Th", Sheet2!$A$2:$I$10, MATCH(H66, Sheet2!$A$1:$I$1, 0), FALSE)</f>
        <v>1.2</v>
      </c>
      <c r="AF66" s="4">
        <f>VLOOKUP("beeTh", Sheet2!$A$2:$I$10, MATCH(I66, Sheet2!$A$1:$I$1, 0), FALSE)</f>
        <v>1.05</v>
      </c>
      <c r="AG66" s="4">
        <f>VLOOKUP("beePr", Sheet2!$A$2:$I$10, MATCH(J66, Sheet2!$A$1:$I$1, 0), FALSE)</f>
        <v>0.4</v>
      </c>
      <c r="AH66" s="4">
        <f>VLOOKUP("egTh", Sheet2!$A$2:$I$10, MATCH(K66, Sheet2!$A$1:$I$1, 0), FALSE)</f>
        <v>0.8</v>
      </c>
      <c r="AI66" s="4">
        <f>VLOOKUP("egPr", Sheet2!$A$2:$I$10, MATCH(L66, Sheet2!$A$1:$I$1, 0), FALSE)</f>
        <v>0.8</v>
      </c>
      <c r="AJ66" s="4">
        <f>VLOOKUP("emTh", Sheet2!$A$2:$I$10, MATCH(M66, Sheet2!$A$1:$I$1, 0), FALSE)</f>
        <v>0</v>
      </c>
      <c r="AK66" s="4">
        <f>VLOOKUP("eePr", Sheet2!$A$2:$I$10, MATCH(N66, Sheet2!$A$1:$I$1, 0), FALSE)</f>
        <v>0.8</v>
      </c>
      <c r="AM66" s="4" t="e">
        <f>VLOOKUP("m2Th", Sheet2!$A$2:$I$18, MATCH(P66, Sheet2!$A$1:$I$1, 0), FALSE)</f>
        <v>#N/A</v>
      </c>
      <c r="AN66" s="4" t="e">
        <f>VLOOKUP("chemTh", Sheet2!$A$2:$I$18, MATCH(Q66, Sheet2!$A$1:$I$1, 0), FALSE)</f>
        <v>#N/A</v>
      </c>
      <c r="AO66" s="4" t="e">
        <f>VLOOKUP("chemPr", Sheet2!$A$2:$I$18, MATCH(R66, Sheet2!$A$1:$I$1, 0), FALSE)</f>
        <v>#N/A</v>
      </c>
      <c r="AP66" s="4" t="e">
        <f>VLOOKUP("ppsTh", Sheet2!$A$2:$I$18, MATCH(S66, Sheet2!$A$1:$I$1, 0), FALSE)</f>
        <v>#N/A</v>
      </c>
      <c r="AQ66" s="4" t="e">
        <f>VLOOKUP("ppsPr", Sheet2!$A$2:$I$18, MATCH(T66, Sheet2!$A$1:$I$1, 0), FALSE)</f>
        <v>#N/A</v>
      </c>
      <c r="AR66" s="4" t="e">
        <f>VLOOKUP("wmpPr", Sheet2!$A$2:$I$18, MATCH(U66, Sheet2!$A$1:$I$1, 0), FALSE)</f>
        <v>#N/A</v>
      </c>
      <c r="AS66" s="4" t="e">
        <f>VLOOKUP("pcTh", Sheet2!$A$2:$I$18, MATCH(V66, Sheet2!$A$1:$I$1, 0), FALSE)</f>
        <v>#N/A</v>
      </c>
      <c r="AT66" s="4" t="e">
        <f>VLOOKUP("pcPr", Sheet2!$A$2:$I$18, MATCH(W66, Sheet2!$A$1:$I$1, 0), FALSE)</f>
        <v>#N/A</v>
      </c>
    </row>
    <row r="67" spans="1:46" x14ac:dyDescent="0.2">
      <c r="A67" s="5">
        <v>138</v>
      </c>
      <c r="B67" s="5" t="s">
        <v>217</v>
      </c>
      <c r="C67" s="5" t="s">
        <v>218</v>
      </c>
      <c r="D67" s="5" t="s">
        <v>219</v>
      </c>
      <c r="E67" s="5" t="s">
        <v>16</v>
      </c>
      <c r="F67" s="5" t="s">
        <v>28</v>
      </c>
      <c r="G67" s="5" t="s">
        <v>28</v>
      </c>
      <c r="H67" s="5" t="s">
        <v>28</v>
      </c>
      <c r="I67" s="5" t="s">
        <v>17</v>
      </c>
      <c r="J67" s="5" t="s">
        <v>17</v>
      </c>
      <c r="K67" s="5" t="s">
        <v>26</v>
      </c>
      <c r="L67" s="5" t="s">
        <v>17</v>
      </c>
      <c r="M67" s="5" t="s">
        <v>26</v>
      </c>
      <c r="N67" s="5" t="s">
        <v>18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4">
        <f t="shared" si="2"/>
        <v>7.3</v>
      </c>
      <c r="Z67" s="4">
        <f t="shared" ref="Z67:Z130" si="3">SUM(AC67:AK67)</f>
        <v>7.3</v>
      </c>
      <c r="AC67" s="4">
        <f>VLOOKUP("phyTh", Sheet2!$A$2:$I$10, MATCH(F67, Sheet2!$A$1:$I$1, 0), FALSE)</f>
        <v>1.05</v>
      </c>
      <c r="AD67" s="4">
        <f>VLOOKUP("phyPr", Sheet2!$A$2:$I$10, MATCH(G67, Sheet2!$A$1:$I$1, 0), FALSE)</f>
        <v>0.35</v>
      </c>
      <c r="AE67" s="4">
        <f>VLOOKUP("m1Th", Sheet2!$A$2:$I$10, MATCH(H67, Sheet2!$A$1:$I$1, 0), FALSE)</f>
        <v>1.4</v>
      </c>
      <c r="AF67" s="4">
        <f>VLOOKUP("beeTh", Sheet2!$A$2:$I$10, MATCH(I67, Sheet2!$A$1:$I$1, 0), FALSE)</f>
        <v>1.2</v>
      </c>
      <c r="AG67" s="4">
        <f>VLOOKUP("beePr", Sheet2!$A$2:$I$10, MATCH(J67, Sheet2!$A$1:$I$1, 0), FALSE)</f>
        <v>0.4</v>
      </c>
      <c r="AH67" s="4">
        <f>VLOOKUP("egTh", Sheet2!$A$2:$I$10, MATCH(K67, Sheet2!$A$1:$I$1, 0), FALSE)</f>
        <v>0.6</v>
      </c>
      <c r="AI67" s="4">
        <f>VLOOKUP("egPr", Sheet2!$A$2:$I$10, MATCH(L67, Sheet2!$A$1:$I$1, 0), FALSE)</f>
        <v>0.8</v>
      </c>
      <c r="AJ67" s="4">
        <f>VLOOKUP("emTh", Sheet2!$A$2:$I$10, MATCH(M67, Sheet2!$A$1:$I$1, 0), FALSE)</f>
        <v>0.6</v>
      </c>
      <c r="AK67" s="4">
        <f>VLOOKUP("eePr", Sheet2!$A$2:$I$10, MATCH(N67, Sheet2!$A$1:$I$1, 0), FALSE)</f>
        <v>0.9</v>
      </c>
      <c r="AM67" s="4" t="e">
        <f>VLOOKUP("m2Th", Sheet2!$A$2:$I$18, MATCH(P67, Sheet2!$A$1:$I$1, 0), FALSE)</f>
        <v>#N/A</v>
      </c>
      <c r="AN67" s="4" t="e">
        <f>VLOOKUP("chemTh", Sheet2!$A$2:$I$18, MATCH(Q67, Sheet2!$A$1:$I$1, 0), FALSE)</f>
        <v>#N/A</v>
      </c>
      <c r="AO67" s="4" t="e">
        <f>VLOOKUP("chemPr", Sheet2!$A$2:$I$18, MATCH(R67, Sheet2!$A$1:$I$1, 0), FALSE)</f>
        <v>#N/A</v>
      </c>
      <c r="AP67" s="4" t="e">
        <f>VLOOKUP("ppsTh", Sheet2!$A$2:$I$18, MATCH(S67, Sheet2!$A$1:$I$1, 0), FALSE)</f>
        <v>#N/A</v>
      </c>
      <c r="AQ67" s="4" t="e">
        <f>VLOOKUP("ppsPr", Sheet2!$A$2:$I$18, MATCH(T67, Sheet2!$A$1:$I$1, 0), FALSE)</f>
        <v>#N/A</v>
      </c>
      <c r="AR67" s="4" t="e">
        <f>VLOOKUP("wmpPr", Sheet2!$A$2:$I$18, MATCH(U67, Sheet2!$A$1:$I$1, 0), FALSE)</f>
        <v>#N/A</v>
      </c>
      <c r="AS67" s="4" t="e">
        <f>VLOOKUP("pcTh", Sheet2!$A$2:$I$18, MATCH(V67, Sheet2!$A$1:$I$1, 0), FALSE)</f>
        <v>#N/A</v>
      </c>
      <c r="AT67" s="4" t="e">
        <f>VLOOKUP("pcPr", Sheet2!$A$2:$I$18, MATCH(W67, Sheet2!$A$1:$I$1, 0), FALSE)</f>
        <v>#N/A</v>
      </c>
    </row>
    <row r="68" spans="1:46" x14ac:dyDescent="0.2">
      <c r="A68" s="5">
        <v>52</v>
      </c>
      <c r="B68" s="5" t="s">
        <v>242</v>
      </c>
      <c r="C68" s="5" t="s">
        <v>243</v>
      </c>
      <c r="D68" s="5" t="s">
        <v>244</v>
      </c>
      <c r="E68" s="5" t="s">
        <v>16</v>
      </c>
      <c r="F68" s="5" t="s">
        <v>19</v>
      </c>
      <c r="G68" s="5" t="s">
        <v>18</v>
      </c>
      <c r="H68" s="5" t="s">
        <v>17</v>
      </c>
      <c r="I68" s="5" t="s">
        <v>18</v>
      </c>
      <c r="J68" s="5" t="s">
        <v>19</v>
      </c>
      <c r="K68" s="5" t="s">
        <v>17</v>
      </c>
      <c r="L68" s="5" t="s">
        <v>19</v>
      </c>
      <c r="M68" s="5" t="s">
        <v>45</v>
      </c>
      <c r="N68" s="5" t="s">
        <v>18</v>
      </c>
      <c r="Y68" s="4">
        <f t="shared" si="2"/>
        <v>8.6</v>
      </c>
      <c r="Z68" s="4">
        <f t="shared" si="3"/>
        <v>8.6</v>
      </c>
      <c r="AC68" s="4">
        <f>VLOOKUP("phyTh", Sheet2!$A$2:$I$10, MATCH(F68, Sheet2!$A$1:$I$1, 0), FALSE)</f>
        <v>1.5</v>
      </c>
      <c r="AD68" s="4">
        <f>VLOOKUP("phyPr", Sheet2!$A$2:$I$10, MATCH(G68, Sheet2!$A$1:$I$1, 0), FALSE)</f>
        <v>0.45</v>
      </c>
      <c r="AE68" s="4">
        <f>VLOOKUP("m1Th", Sheet2!$A$2:$I$10, MATCH(H68, Sheet2!$A$1:$I$1, 0), FALSE)</f>
        <v>1.6</v>
      </c>
      <c r="AF68" s="4">
        <f>VLOOKUP("beeTh", Sheet2!$A$2:$I$10, MATCH(I68, Sheet2!$A$1:$I$1, 0), FALSE)</f>
        <v>1.35</v>
      </c>
      <c r="AG68" s="4">
        <f>VLOOKUP("beePr", Sheet2!$A$2:$I$10, MATCH(J68, Sheet2!$A$1:$I$1, 0), FALSE)</f>
        <v>0.5</v>
      </c>
      <c r="AH68" s="4">
        <f>VLOOKUP("egTh", Sheet2!$A$2:$I$10, MATCH(K68, Sheet2!$A$1:$I$1, 0), FALSE)</f>
        <v>0.8</v>
      </c>
      <c r="AI68" s="4">
        <f>VLOOKUP("egPr", Sheet2!$A$2:$I$10, MATCH(L68, Sheet2!$A$1:$I$1, 0), FALSE)</f>
        <v>1</v>
      </c>
      <c r="AJ68" s="4">
        <f>VLOOKUP("emTh", Sheet2!$A$2:$I$10, MATCH(M68, Sheet2!$A$1:$I$1, 0), FALSE)</f>
        <v>0.5</v>
      </c>
      <c r="AK68" s="4">
        <f>VLOOKUP("eePr", Sheet2!$A$2:$I$10, MATCH(N68, Sheet2!$A$1:$I$1, 0), FALSE)</f>
        <v>0.9</v>
      </c>
      <c r="AM68" s="4" t="e">
        <f>VLOOKUP("m2Th", Sheet2!$A$2:$I$18, MATCH(P68, Sheet2!$A$1:$I$1, 0), FALSE)</f>
        <v>#N/A</v>
      </c>
      <c r="AN68" s="4" t="e">
        <f>VLOOKUP("chemTh", Sheet2!$A$2:$I$18, MATCH(Q68, Sheet2!$A$1:$I$1, 0), FALSE)</f>
        <v>#N/A</v>
      </c>
      <c r="AO68" s="4" t="e">
        <f>VLOOKUP("chemPr", Sheet2!$A$2:$I$18, MATCH(R68, Sheet2!$A$1:$I$1, 0), FALSE)</f>
        <v>#N/A</v>
      </c>
      <c r="AP68" s="4" t="e">
        <f>VLOOKUP("ppsTh", Sheet2!$A$2:$I$18, MATCH(S68, Sheet2!$A$1:$I$1, 0), FALSE)</f>
        <v>#N/A</v>
      </c>
      <c r="AQ68" s="4" t="e">
        <f>VLOOKUP("ppsPr", Sheet2!$A$2:$I$18, MATCH(T68, Sheet2!$A$1:$I$1, 0), FALSE)</f>
        <v>#N/A</v>
      </c>
      <c r="AR68" s="4" t="e">
        <f>VLOOKUP("wmpPr", Sheet2!$A$2:$I$18, MATCH(U68, Sheet2!$A$1:$I$1, 0), FALSE)</f>
        <v>#N/A</v>
      </c>
      <c r="AS68" s="4" t="e">
        <f>VLOOKUP("pcTh", Sheet2!$A$2:$I$18, MATCH(V68, Sheet2!$A$1:$I$1, 0), FALSE)</f>
        <v>#N/A</v>
      </c>
      <c r="AT68" s="4" t="e">
        <f>VLOOKUP("pcPr", Sheet2!$A$2:$I$18, MATCH(W68, Sheet2!$A$1:$I$1, 0), FALSE)</f>
        <v>#N/A</v>
      </c>
    </row>
    <row r="69" spans="1:46" x14ac:dyDescent="0.2">
      <c r="A69" s="5">
        <v>139</v>
      </c>
      <c r="B69" s="5" t="s">
        <v>245</v>
      </c>
      <c r="C69" s="5" t="s">
        <v>246</v>
      </c>
      <c r="D69" s="5" t="s">
        <v>247</v>
      </c>
      <c r="E69" s="5" t="s">
        <v>16</v>
      </c>
      <c r="F69" s="5" t="s">
        <v>45</v>
      </c>
      <c r="G69" s="5" t="s">
        <v>17</v>
      </c>
      <c r="H69" s="5" t="s">
        <v>17</v>
      </c>
      <c r="I69" s="5" t="s">
        <v>28</v>
      </c>
      <c r="J69" s="5" t="s">
        <v>17</v>
      </c>
      <c r="K69" s="5" t="s">
        <v>17</v>
      </c>
      <c r="L69" s="5" t="s">
        <v>17</v>
      </c>
      <c r="M69" s="5" t="s">
        <v>45</v>
      </c>
      <c r="N69" s="5" t="s">
        <v>19</v>
      </c>
      <c r="Y69" s="4">
        <f t="shared" si="2"/>
        <v>7.3</v>
      </c>
      <c r="Z69" s="4">
        <f t="shared" si="3"/>
        <v>7.3</v>
      </c>
      <c r="AC69" s="4">
        <f>VLOOKUP("phyTh", Sheet2!$A$2:$I$10, MATCH(F69, Sheet2!$A$1:$I$1, 0), FALSE)</f>
        <v>0.75</v>
      </c>
      <c r="AD69" s="4">
        <f>VLOOKUP("phyPr", Sheet2!$A$2:$I$10, MATCH(G69, Sheet2!$A$1:$I$1, 0), FALSE)</f>
        <v>0.4</v>
      </c>
      <c r="AE69" s="4">
        <f>VLOOKUP("m1Th", Sheet2!$A$2:$I$10, MATCH(H69, Sheet2!$A$1:$I$1, 0), FALSE)</f>
        <v>1.6</v>
      </c>
      <c r="AF69" s="4">
        <f>VLOOKUP("beeTh", Sheet2!$A$2:$I$10, MATCH(I69, Sheet2!$A$1:$I$1, 0), FALSE)</f>
        <v>1.05</v>
      </c>
      <c r="AG69" s="4">
        <f>VLOOKUP("beePr", Sheet2!$A$2:$I$10, MATCH(J69, Sheet2!$A$1:$I$1, 0), FALSE)</f>
        <v>0.4</v>
      </c>
      <c r="AH69" s="4">
        <f>VLOOKUP("egTh", Sheet2!$A$2:$I$10, MATCH(K69, Sheet2!$A$1:$I$1, 0), FALSE)</f>
        <v>0.8</v>
      </c>
      <c r="AI69" s="4">
        <f>VLOOKUP("egPr", Sheet2!$A$2:$I$10, MATCH(L69, Sheet2!$A$1:$I$1, 0), FALSE)</f>
        <v>0.8</v>
      </c>
      <c r="AJ69" s="4">
        <f>VLOOKUP("emTh", Sheet2!$A$2:$I$10, MATCH(M69, Sheet2!$A$1:$I$1, 0), FALSE)</f>
        <v>0.5</v>
      </c>
      <c r="AK69" s="4">
        <f>VLOOKUP("eePr", Sheet2!$A$2:$I$10, MATCH(N69, Sheet2!$A$1:$I$1, 0), FALSE)</f>
        <v>1</v>
      </c>
      <c r="AM69" s="4" t="e">
        <f>VLOOKUP("m2Th", Sheet2!$A$2:$I$18, MATCH(P69, Sheet2!$A$1:$I$1, 0), FALSE)</f>
        <v>#N/A</v>
      </c>
      <c r="AN69" s="4" t="e">
        <f>VLOOKUP("chemTh", Sheet2!$A$2:$I$18, MATCH(Q69, Sheet2!$A$1:$I$1, 0), FALSE)</f>
        <v>#N/A</v>
      </c>
      <c r="AO69" s="4" t="e">
        <f>VLOOKUP("chemPr", Sheet2!$A$2:$I$18, MATCH(R69, Sheet2!$A$1:$I$1, 0), FALSE)</f>
        <v>#N/A</v>
      </c>
      <c r="AP69" s="4" t="e">
        <f>VLOOKUP("ppsTh", Sheet2!$A$2:$I$18, MATCH(S69, Sheet2!$A$1:$I$1, 0), FALSE)</f>
        <v>#N/A</v>
      </c>
      <c r="AQ69" s="4" t="e">
        <f>VLOOKUP("ppsPr", Sheet2!$A$2:$I$18, MATCH(T69, Sheet2!$A$1:$I$1, 0), FALSE)</f>
        <v>#N/A</v>
      </c>
      <c r="AR69" s="4" t="e">
        <f>VLOOKUP("wmpPr", Sheet2!$A$2:$I$18, MATCH(U69, Sheet2!$A$1:$I$1, 0), FALSE)</f>
        <v>#N/A</v>
      </c>
      <c r="AS69" s="4" t="e">
        <f>VLOOKUP("pcTh", Sheet2!$A$2:$I$18, MATCH(V69, Sheet2!$A$1:$I$1, 0), FALSE)</f>
        <v>#N/A</v>
      </c>
      <c r="AT69" s="4" t="e">
        <f>VLOOKUP("pcPr", Sheet2!$A$2:$I$18, MATCH(W69, Sheet2!$A$1:$I$1, 0), FALSE)</f>
        <v>#N/A</v>
      </c>
    </row>
    <row r="70" spans="1:46" x14ac:dyDescent="0.2">
      <c r="A70" s="5">
        <v>84</v>
      </c>
      <c r="B70" s="5" t="s">
        <v>248</v>
      </c>
      <c r="C70" s="5" t="s">
        <v>249</v>
      </c>
      <c r="D70" s="5" t="s">
        <v>250</v>
      </c>
      <c r="E70" s="5" t="s">
        <v>16</v>
      </c>
      <c r="F70" s="5" t="s">
        <v>28</v>
      </c>
      <c r="G70" s="5" t="s">
        <v>17</v>
      </c>
      <c r="H70" s="5" t="s">
        <v>17</v>
      </c>
      <c r="I70" s="5" t="s">
        <v>18</v>
      </c>
      <c r="J70" s="5" t="s">
        <v>17</v>
      </c>
      <c r="K70" s="5" t="s">
        <v>17</v>
      </c>
      <c r="L70" s="5" t="s">
        <v>18</v>
      </c>
      <c r="M70" s="5" t="s">
        <v>17</v>
      </c>
      <c r="N70" s="5" t="s">
        <v>18</v>
      </c>
      <c r="Y70" s="4">
        <f t="shared" si="2"/>
        <v>8.2000000000000011</v>
      </c>
      <c r="Z70" s="4">
        <f t="shared" si="3"/>
        <v>8.2000000000000011</v>
      </c>
      <c r="AC70" s="4">
        <f>VLOOKUP("phyTh", Sheet2!$A$2:$I$10, MATCH(F70, Sheet2!$A$1:$I$1, 0), FALSE)</f>
        <v>1.05</v>
      </c>
      <c r="AD70" s="4">
        <f>VLOOKUP("phyPr", Sheet2!$A$2:$I$10, MATCH(G70, Sheet2!$A$1:$I$1, 0), FALSE)</f>
        <v>0.4</v>
      </c>
      <c r="AE70" s="4">
        <f>VLOOKUP("m1Th", Sheet2!$A$2:$I$10, MATCH(H70, Sheet2!$A$1:$I$1, 0), FALSE)</f>
        <v>1.6</v>
      </c>
      <c r="AF70" s="4">
        <f>VLOOKUP("beeTh", Sheet2!$A$2:$I$10, MATCH(I70, Sheet2!$A$1:$I$1, 0), FALSE)</f>
        <v>1.35</v>
      </c>
      <c r="AG70" s="4">
        <f>VLOOKUP("beePr", Sheet2!$A$2:$I$10, MATCH(J70, Sheet2!$A$1:$I$1, 0), FALSE)</f>
        <v>0.4</v>
      </c>
      <c r="AH70" s="4">
        <f>VLOOKUP("egTh", Sheet2!$A$2:$I$10, MATCH(K70, Sheet2!$A$1:$I$1, 0), FALSE)</f>
        <v>0.8</v>
      </c>
      <c r="AI70" s="4">
        <f>VLOOKUP("egPr", Sheet2!$A$2:$I$10, MATCH(L70, Sheet2!$A$1:$I$1, 0), FALSE)</f>
        <v>0.9</v>
      </c>
      <c r="AJ70" s="4">
        <f>VLOOKUP("emTh", Sheet2!$A$2:$I$10, MATCH(M70, Sheet2!$A$1:$I$1, 0), FALSE)</f>
        <v>0.8</v>
      </c>
      <c r="AK70" s="4">
        <f>VLOOKUP("eePr", Sheet2!$A$2:$I$10, MATCH(N70, Sheet2!$A$1:$I$1, 0), FALSE)</f>
        <v>0.9</v>
      </c>
      <c r="AM70" s="4" t="e">
        <f>VLOOKUP("m2Th", Sheet2!$A$2:$I$18, MATCH(P70, Sheet2!$A$1:$I$1, 0), FALSE)</f>
        <v>#N/A</v>
      </c>
      <c r="AN70" s="4" t="e">
        <f>VLOOKUP("chemTh", Sheet2!$A$2:$I$18, MATCH(Q70, Sheet2!$A$1:$I$1, 0), FALSE)</f>
        <v>#N/A</v>
      </c>
      <c r="AO70" s="4" t="e">
        <f>VLOOKUP("chemPr", Sheet2!$A$2:$I$18, MATCH(R70, Sheet2!$A$1:$I$1, 0), FALSE)</f>
        <v>#N/A</v>
      </c>
      <c r="AP70" s="4" t="e">
        <f>VLOOKUP("ppsTh", Sheet2!$A$2:$I$18, MATCH(S70, Sheet2!$A$1:$I$1, 0), FALSE)</f>
        <v>#N/A</v>
      </c>
      <c r="AQ70" s="4" t="e">
        <f>VLOOKUP("ppsPr", Sheet2!$A$2:$I$18, MATCH(T70, Sheet2!$A$1:$I$1, 0), FALSE)</f>
        <v>#N/A</v>
      </c>
      <c r="AR70" s="4" t="e">
        <f>VLOOKUP("wmpPr", Sheet2!$A$2:$I$18, MATCH(U70, Sheet2!$A$1:$I$1, 0), FALSE)</f>
        <v>#N/A</v>
      </c>
      <c r="AS70" s="4" t="e">
        <f>VLOOKUP("pcTh", Sheet2!$A$2:$I$18, MATCH(V70, Sheet2!$A$1:$I$1, 0), FALSE)</f>
        <v>#N/A</v>
      </c>
      <c r="AT70" s="4" t="e">
        <f>VLOOKUP("pcPr", Sheet2!$A$2:$I$18, MATCH(W70, Sheet2!$A$1:$I$1, 0), FALSE)</f>
        <v>#N/A</v>
      </c>
    </row>
    <row r="71" spans="1:46" x14ac:dyDescent="0.2">
      <c r="A71" s="5">
        <v>64</v>
      </c>
      <c r="B71" s="5" t="s">
        <v>251</v>
      </c>
      <c r="C71" s="5" t="s">
        <v>252</v>
      </c>
      <c r="D71" s="5" t="s">
        <v>253</v>
      </c>
      <c r="E71" s="5" t="s">
        <v>16</v>
      </c>
      <c r="F71" s="5" t="s">
        <v>28</v>
      </c>
      <c r="G71" s="5" t="s">
        <v>28</v>
      </c>
      <c r="H71" s="5" t="s">
        <v>18</v>
      </c>
      <c r="I71" s="5" t="s">
        <v>18</v>
      </c>
      <c r="J71" s="5" t="s">
        <v>18</v>
      </c>
      <c r="K71" s="5" t="s">
        <v>28</v>
      </c>
      <c r="L71" s="5" t="s">
        <v>18</v>
      </c>
      <c r="M71" s="5" t="s">
        <v>17</v>
      </c>
      <c r="N71" s="5" t="s">
        <v>19</v>
      </c>
      <c r="Y71" s="4">
        <f t="shared" si="2"/>
        <v>8.4000000000000021</v>
      </c>
      <c r="Z71" s="4">
        <f t="shared" si="3"/>
        <v>8.4000000000000021</v>
      </c>
      <c r="AC71" s="4">
        <f>VLOOKUP("phyTh", Sheet2!$A$2:$I$10, MATCH(F71, Sheet2!$A$1:$I$1, 0), FALSE)</f>
        <v>1.05</v>
      </c>
      <c r="AD71" s="4">
        <f>VLOOKUP("phyPr", Sheet2!$A$2:$I$10, MATCH(G71, Sheet2!$A$1:$I$1, 0), FALSE)</f>
        <v>0.35</v>
      </c>
      <c r="AE71" s="4">
        <f>VLOOKUP("m1Th", Sheet2!$A$2:$I$10, MATCH(H71, Sheet2!$A$1:$I$1, 0), FALSE)</f>
        <v>1.8</v>
      </c>
      <c r="AF71" s="4">
        <f>VLOOKUP("beeTh", Sheet2!$A$2:$I$10, MATCH(I71, Sheet2!$A$1:$I$1, 0), FALSE)</f>
        <v>1.35</v>
      </c>
      <c r="AG71" s="4">
        <f>VLOOKUP("beePr", Sheet2!$A$2:$I$10, MATCH(J71, Sheet2!$A$1:$I$1, 0), FALSE)</f>
        <v>0.45</v>
      </c>
      <c r="AH71" s="4">
        <f>VLOOKUP("egTh", Sheet2!$A$2:$I$10, MATCH(K71, Sheet2!$A$1:$I$1, 0), FALSE)</f>
        <v>0.7</v>
      </c>
      <c r="AI71" s="4">
        <f>VLOOKUP("egPr", Sheet2!$A$2:$I$10, MATCH(L71, Sheet2!$A$1:$I$1, 0), FALSE)</f>
        <v>0.9</v>
      </c>
      <c r="AJ71" s="4">
        <f>VLOOKUP("emTh", Sheet2!$A$2:$I$10, MATCH(M71, Sheet2!$A$1:$I$1, 0), FALSE)</f>
        <v>0.8</v>
      </c>
      <c r="AK71" s="4">
        <f>VLOOKUP("eePr", Sheet2!$A$2:$I$10, MATCH(N71, Sheet2!$A$1:$I$1, 0), FALSE)</f>
        <v>1</v>
      </c>
      <c r="AM71" s="4" t="e">
        <f>VLOOKUP("m2Th", Sheet2!$A$2:$I$18, MATCH(P71, Sheet2!$A$1:$I$1, 0), FALSE)</f>
        <v>#N/A</v>
      </c>
      <c r="AN71" s="4" t="e">
        <f>VLOOKUP("chemTh", Sheet2!$A$2:$I$18, MATCH(Q71, Sheet2!$A$1:$I$1, 0), FALSE)</f>
        <v>#N/A</v>
      </c>
      <c r="AO71" s="4" t="e">
        <f>VLOOKUP("chemPr", Sheet2!$A$2:$I$18, MATCH(R71, Sheet2!$A$1:$I$1, 0), FALSE)</f>
        <v>#N/A</v>
      </c>
      <c r="AP71" s="4" t="e">
        <f>VLOOKUP("ppsTh", Sheet2!$A$2:$I$18, MATCH(S71, Sheet2!$A$1:$I$1, 0), FALSE)</f>
        <v>#N/A</v>
      </c>
      <c r="AQ71" s="4" t="e">
        <f>VLOOKUP("ppsPr", Sheet2!$A$2:$I$18, MATCH(T71, Sheet2!$A$1:$I$1, 0), FALSE)</f>
        <v>#N/A</v>
      </c>
      <c r="AR71" s="4" t="e">
        <f>VLOOKUP("wmpPr", Sheet2!$A$2:$I$18, MATCH(U71, Sheet2!$A$1:$I$1, 0), FALSE)</f>
        <v>#N/A</v>
      </c>
      <c r="AS71" s="4" t="e">
        <f>VLOOKUP("pcTh", Sheet2!$A$2:$I$18, MATCH(V71, Sheet2!$A$1:$I$1, 0), FALSE)</f>
        <v>#N/A</v>
      </c>
      <c r="AT71" s="4" t="e">
        <f>VLOOKUP("pcPr", Sheet2!$A$2:$I$18, MATCH(W71, Sheet2!$A$1:$I$1, 0), FALSE)</f>
        <v>#N/A</v>
      </c>
    </row>
    <row r="72" spans="1:46" x14ac:dyDescent="0.2">
      <c r="A72" s="5">
        <v>103</v>
      </c>
      <c r="B72" s="5" t="s">
        <v>254</v>
      </c>
      <c r="C72" s="5" t="s">
        <v>255</v>
      </c>
      <c r="D72" s="5" t="s">
        <v>256</v>
      </c>
      <c r="E72" s="5" t="s">
        <v>16</v>
      </c>
      <c r="F72" s="5" t="s">
        <v>17</v>
      </c>
      <c r="G72" s="5" t="s">
        <v>28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18</v>
      </c>
      <c r="M72" s="5" t="s">
        <v>29</v>
      </c>
      <c r="N72" s="5" t="s">
        <v>19</v>
      </c>
      <c r="Y72" s="4">
        <f t="shared" si="2"/>
        <v>7.8500000000000005</v>
      </c>
      <c r="Z72" s="4">
        <f t="shared" si="3"/>
        <v>7.8500000000000005</v>
      </c>
      <c r="AC72" s="4">
        <f>VLOOKUP("phyTh", Sheet2!$A$2:$I$10, MATCH(F72, Sheet2!$A$1:$I$1, 0), FALSE)</f>
        <v>1.2</v>
      </c>
      <c r="AD72" s="4">
        <f>VLOOKUP("phyPr", Sheet2!$A$2:$I$10, MATCH(G72, Sheet2!$A$1:$I$1, 0), FALSE)</f>
        <v>0.35</v>
      </c>
      <c r="AE72" s="4">
        <f>VLOOKUP("m1Th", Sheet2!$A$2:$I$10, MATCH(H72, Sheet2!$A$1:$I$1, 0), FALSE)</f>
        <v>1.6</v>
      </c>
      <c r="AF72" s="4">
        <f>VLOOKUP("beeTh", Sheet2!$A$2:$I$10, MATCH(I72, Sheet2!$A$1:$I$1, 0), FALSE)</f>
        <v>1.2</v>
      </c>
      <c r="AG72" s="4">
        <f>VLOOKUP("beePr", Sheet2!$A$2:$I$10, MATCH(J72, Sheet2!$A$1:$I$1, 0), FALSE)</f>
        <v>0.4</v>
      </c>
      <c r="AH72" s="4">
        <f>VLOOKUP("egTh", Sheet2!$A$2:$I$10, MATCH(K72, Sheet2!$A$1:$I$1, 0), FALSE)</f>
        <v>0.8</v>
      </c>
      <c r="AI72" s="4">
        <f>VLOOKUP("egPr", Sheet2!$A$2:$I$10, MATCH(L72, Sheet2!$A$1:$I$1, 0), FALSE)</f>
        <v>0.9</v>
      </c>
      <c r="AJ72" s="4">
        <f>VLOOKUP("emTh", Sheet2!$A$2:$I$10, MATCH(M72, Sheet2!$A$1:$I$1, 0), FALSE)</f>
        <v>0.4</v>
      </c>
      <c r="AK72" s="4">
        <f>VLOOKUP("eePr", Sheet2!$A$2:$I$10, MATCH(N72, Sheet2!$A$1:$I$1, 0), FALSE)</f>
        <v>1</v>
      </c>
      <c r="AM72" s="4" t="e">
        <f>VLOOKUP("m2Th", Sheet2!$A$2:$I$18, MATCH(P72, Sheet2!$A$1:$I$1, 0), FALSE)</f>
        <v>#N/A</v>
      </c>
      <c r="AN72" s="4" t="e">
        <f>VLOOKUP("chemTh", Sheet2!$A$2:$I$18, MATCH(Q72, Sheet2!$A$1:$I$1, 0), FALSE)</f>
        <v>#N/A</v>
      </c>
      <c r="AO72" s="4" t="e">
        <f>VLOOKUP("chemPr", Sheet2!$A$2:$I$18, MATCH(R72, Sheet2!$A$1:$I$1, 0), FALSE)</f>
        <v>#N/A</v>
      </c>
      <c r="AP72" s="4" t="e">
        <f>VLOOKUP("ppsTh", Sheet2!$A$2:$I$18, MATCH(S72, Sheet2!$A$1:$I$1, 0), FALSE)</f>
        <v>#N/A</v>
      </c>
      <c r="AQ72" s="4" t="e">
        <f>VLOOKUP("ppsPr", Sheet2!$A$2:$I$18, MATCH(T72, Sheet2!$A$1:$I$1, 0), FALSE)</f>
        <v>#N/A</v>
      </c>
      <c r="AR72" s="4" t="e">
        <f>VLOOKUP("wmpPr", Sheet2!$A$2:$I$18, MATCH(U72, Sheet2!$A$1:$I$1, 0), FALSE)</f>
        <v>#N/A</v>
      </c>
      <c r="AS72" s="4" t="e">
        <f>VLOOKUP("pcTh", Sheet2!$A$2:$I$18, MATCH(V72, Sheet2!$A$1:$I$1, 0), FALSE)</f>
        <v>#N/A</v>
      </c>
      <c r="AT72" s="4" t="e">
        <f>VLOOKUP("pcPr", Sheet2!$A$2:$I$18, MATCH(W72, Sheet2!$A$1:$I$1, 0), FALSE)</f>
        <v>#N/A</v>
      </c>
    </row>
    <row r="73" spans="1:46" x14ac:dyDescent="0.2">
      <c r="A73" s="5">
        <v>63</v>
      </c>
      <c r="B73" s="5" t="s">
        <v>257</v>
      </c>
      <c r="C73" s="5" t="s">
        <v>258</v>
      </c>
      <c r="D73" s="5" t="s">
        <v>259</v>
      </c>
      <c r="E73" s="5" t="s">
        <v>16</v>
      </c>
      <c r="F73" s="5" t="s">
        <v>19</v>
      </c>
      <c r="G73" s="5" t="s">
        <v>19</v>
      </c>
      <c r="H73" s="5" t="s">
        <v>17</v>
      </c>
      <c r="I73" s="5" t="s">
        <v>18</v>
      </c>
      <c r="J73" s="5" t="s">
        <v>17</v>
      </c>
      <c r="K73" s="5" t="s">
        <v>26</v>
      </c>
      <c r="L73" s="5" t="s">
        <v>17</v>
      </c>
      <c r="M73" s="5" t="s">
        <v>17</v>
      </c>
      <c r="N73" s="5" t="s">
        <v>18</v>
      </c>
      <c r="Y73" s="4">
        <f t="shared" si="2"/>
        <v>8.4499999999999993</v>
      </c>
      <c r="Z73" s="4">
        <f t="shared" si="3"/>
        <v>8.4499999999999993</v>
      </c>
      <c r="AC73" s="4">
        <f>VLOOKUP("phyTh", Sheet2!$A$2:$I$10, MATCH(F73, Sheet2!$A$1:$I$1, 0), FALSE)</f>
        <v>1.5</v>
      </c>
      <c r="AD73" s="4">
        <f>VLOOKUP("phyPr", Sheet2!$A$2:$I$10, MATCH(G73, Sheet2!$A$1:$I$1, 0), FALSE)</f>
        <v>0.5</v>
      </c>
      <c r="AE73" s="4">
        <f>VLOOKUP("m1Th", Sheet2!$A$2:$I$10, MATCH(H73, Sheet2!$A$1:$I$1, 0), FALSE)</f>
        <v>1.6</v>
      </c>
      <c r="AF73" s="4">
        <f>VLOOKUP("beeTh", Sheet2!$A$2:$I$10, MATCH(I73, Sheet2!$A$1:$I$1, 0), FALSE)</f>
        <v>1.35</v>
      </c>
      <c r="AG73" s="4">
        <f>VLOOKUP("beePr", Sheet2!$A$2:$I$10, MATCH(J73, Sheet2!$A$1:$I$1, 0), FALSE)</f>
        <v>0.4</v>
      </c>
      <c r="AH73" s="4">
        <f>VLOOKUP("egTh", Sheet2!$A$2:$I$10, MATCH(K73, Sheet2!$A$1:$I$1, 0), FALSE)</f>
        <v>0.6</v>
      </c>
      <c r="AI73" s="4">
        <f>VLOOKUP("egPr", Sheet2!$A$2:$I$10, MATCH(L73, Sheet2!$A$1:$I$1, 0), FALSE)</f>
        <v>0.8</v>
      </c>
      <c r="AJ73" s="4">
        <f>VLOOKUP("emTh", Sheet2!$A$2:$I$10, MATCH(M73, Sheet2!$A$1:$I$1, 0), FALSE)</f>
        <v>0.8</v>
      </c>
      <c r="AK73" s="4">
        <f>VLOOKUP("eePr", Sheet2!$A$2:$I$10, MATCH(N73, Sheet2!$A$1:$I$1, 0), FALSE)</f>
        <v>0.9</v>
      </c>
      <c r="AM73" s="4" t="e">
        <f>VLOOKUP("m2Th", Sheet2!$A$2:$I$18, MATCH(P73, Sheet2!$A$1:$I$1, 0), FALSE)</f>
        <v>#N/A</v>
      </c>
      <c r="AN73" s="4" t="e">
        <f>VLOOKUP("chemTh", Sheet2!$A$2:$I$18, MATCH(Q73, Sheet2!$A$1:$I$1, 0), FALSE)</f>
        <v>#N/A</v>
      </c>
      <c r="AO73" s="4" t="e">
        <f>VLOOKUP("chemPr", Sheet2!$A$2:$I$18, MATCH(R73, Sheet2!$A$1:$I$1, 0), FALSE)</f>
        <v>#N/A</v>
      </c>
      <c r="AP73" s="4" t="e">
        <f>VLOOKUP("ppsTh", Sheet2!$A$2:$I$18, MATCH(S73, Sheet2!$A$1:$I$1, 0), FALSE)</f>
        <v>#N/A</v>
      </c>
      <c r="AQ73" s="4" t="e">
        <f>VLOOKUP("ppsPr", Sheet2!$A$2:$I$18, MATCH(T73, Sheet2!$A$1:$I$1, 0), FALSE)</f>
        <v>#N/A</v>
      </c>
      <c r="AR73" s="4" t="e">
        <f>VLOOKUP("wmpPr", Sheet2!$A$2:$I$18, MATCH(U73, Sheet2!$A$1:$I$1, 0), FALSE)</f>
        <v>#N/A</v>
      </c>
      <c r="AS73" s="4" t="e">
        <f>VLOOKUP("pcTh", Sheet2!$A$2:$I$18, MATCH(V73, Sheet2!$A$1:$I$1, 0), FALSE)</f>
        <v>#N/A</v>
      </c>
      <c r="AT73" s="4" t="e">
        <f>VLOOKUP("pcPr", Sheet2!$A$2:$I$18, MATCH(W73, Sheet2!$A$1:$I$1, 0), FALSE)</f>
        <v>#N/A</v>
      </c>
    </row>
    <row r="74" spans="1:46" x14ac:dyDescent="0.2">
      <c r="A74" s="5">
        <v>42</v>
      </c>
      <c r="B74" s="5" t="s">
        <v>260</v>
      </c>
      <c r="C74" s="5" t="s">
        <v>261</v>
      </c>
      <c r="D74" s="5" t="s">
        <v>262</v>
      </c>
      <c r="E74" s="5" t="s">
        <v>16</v>
      </c>
      <c r="F74" s="5" t="s">
        <v>19</v>
      </c>
      <c r="G74" s="5" t="s">
        <v>17</v>
      </c>
      <c r="H74" s="5" t="s">
        <v>17</v>
      </c>
      <c r="I74" s="5" t="s">
        <v>19</v>
      </c>
      <c r="J74" s="5" t="s">
        <v>18</v>
      </c>
      <c r="K74" s="5" t="s">
        <v>28</v>
      </c>
      <c r="L74" s="5" t="s">
        <v>18</v>
      </c>
      <c r="M74" s="5" t="s">
        <v>17</v>
      </c>
      <c r="N74" s="5" t="s">
        <v>18</v>
      </c>
      <c r="Y74" s="4">
        <f t="shared" si="2"/>
        <v>8.75</v>
      </c>
      <c r="Z74" s="4">
        <f t="shared" si="3"/>
        <v>8.75</v>
      </c>
      <c r="AC74" s="4">
        <f>VLOOKUP("phyTh", Sheet2!$A$2:$I$10, MATCH(F74, Sheet2!$A$1:$I$1, 0), FALSE)</f>
        <v>1.5</v>
      </c>
      <c r="AD74" s="4">
        <f>VLOOKUP("phyPr", Sheet2!$A$2:$I$10, MATCH(G74, Sheet2!$A$1:$I$1, 0), FALSE)</f>
        <v>0.4</v>
      </c>
      <c r="AE74" s="4">
        <f>VLOOKUP("m1Th", Sheet2!$A$2:$I$10, MATCH(H74, Sheet2!$A$1:$I$1, 0), FALSE)</f>
        <v>1.6</v>
      </c>
      <c r="AF74" s="4">
        <f>VLOOKUP("beeTh", Sheet2!$A$2:$I$10, MATCH(I74, Sheet2!$A$1:$I$1, 0), FALSE)</f>
        <v>1.5</v>
      </c>
      <c r="AG74" s="4">
        <f>VLOOKUP("beePr", Sheet2!$A$2:$I$10, MATCH(J74, Sheet2!$A$1:$I$1, 0), FALSE)</f>
        <v>0.45</v>
      </c>
      <c r="AH74" s="4">
        <f>VLOOKUP("egTh", Sheet2!$A$2:$I$10, MATCH(K74, Sheet2!$A$1:$I$1, 0), FALSE)</f>
        <v>0.7</v>
      </c>
      <c r="AI74" s="4">
        <f>VLOOKUP("egPr", Sheet2!$A$2:$I$10, MATCH(L74, Sheet2!$A$1:$I$1, 0), FALSE)</f>
        <v>0.9</v>
      </c>
      <c r="AJ74" s="4">
        <f>VLOOKUP("emTh", Sheet2!$A$2:$I$10, MATCH(M74, Sheet2!$A$1:$I$1, 0), FALSE)</f>
        <v>0.8</v>
      </c>
      <c r="AK74" s="4">
        <f>VLOOKUP("eePr", Sheet2!$A$2:$I$10, MATCH(N74, Sheet2!$A$1:$I$1, 0), FALSE)</f>
        <v>0.9</v>
      </c>
      <c r="AM74" s="4" t="e">
        <f>VLOOKUP("m2Th", Sheet2!$A$2:$I$18, MATCH(P74, Sheet2!$A$1:$I$1, 0), FALSE)</f>
        <v>#N/A</v>
      </c>
      <c r="AN74" s="4" t="e">
        <f>VLOOKUP("chemTh", Sheet2!$A$2:$I$18, MATCH(Q74, Sheet2!$A$1:$I$1, 0), FALSE)</f>
        <v>#N/A</v>
      </c>
      <c r="AO74" s="4" t="e">
        <f>VLOOKUP("chemPr", Sheet2!$A$2:$I$18, MATCH(R74, Sheet2!$A$1:$I$1, 0), FALSE)</f>
        <v>#N/A</v>
      </c>
      <c r="AP74" s="4" t="e">
        <f>VLOOKUP("ppsTh", Sheet2!$A$2:$I$18, MATCH(S74, Sheet2!$A$1:$I$1, 0), FALSE)</f>
        <v>#N/A</v>
      </c>
      <c r="AQ74" s="4" t="e">
        <f>VLOOKUP("ppsPr", Sheet2!$A$2:$I$18, MATCH(T74, Sheet2!$A$1:$I$1, 0), FALSE)</f>
        <v>#N/A</v>
      </c>
      <c r="AR74" s="4" t="e">
        <f>VLOOKUP("wmpPr", Sheet2!$A$2:$I$18, MATCH(U74, Sheet2!$A$1:$I$1, 0), FALSE)</f>
        <v>#N/A</v>
      </c>
      <c r="AS74" s="4" t="e">
        <f>VLOOKUP("pcTh", Sheet2!$A$2:$I$18, MATCH(V74, Sheet2!$A$1:$I$1, 0), FALSE)</f>
        <v>#N/A</v>
      </c>
      <c r="AT74" s="4" t="e">
        <f>VLOOKUP("pcPr", Sheet2!$A$2:$I$18, MATCH(W74, Sheet2!$A$1:$I$1, 0), FALSE)</f>
        <v>#N/A</v>
      </c>
    </row>
    <row r="75" spans="1:46" x14ac:dyDescent="0.2">
      <c r="A75" s="5">
        <v>189</v>
      </c>
      <c r="B75" s="5" t="s">
        <v>263</v>
      </c>
      <c r="C75" s="5" t="s">
        <v>264</v>
      </c>
      <c r="D75" s="5" t="s">
        <v>265</v>
      </c>
      <c r="E75" s="5" t="s">
        <v>16</v>
      </c>
      <c r="F75" s="5" t="s">
        <v>28</v>
      </c>
      <c r="G75" s="5" t="s">
        <v>17</v>
      </c>
      <c r="H75" s="5" t="s">
        <v>26</v>
      </c>
      <c r="I75" s="5" t="s">
        <v>28</v>
      </c>
      <c r="J75" s="5" t="s">
        <v>19</v>
      </c>
      <c r="K75" s="5" t="s">
        <v>45</v>
      </c>
      <c r="L75" s="5" t="s">
        <v>17</v>
      </c>
      <c r="M75" s="5" t="s">
        <v>27</v>
      </c>
      <c r="N75" s="5" t="s">
        <v>17</v>
      </c>
      <c r="Y75" s="4">
        <f t="shared" si="2"/>
        <v>6.3</v>
      </c>
      <c r="Z75" s="4">
        <f t="shared" si="3"/>
        <v>6.3</v>
      </c>
      <c r="AC75" s="4">
        <f>VLOOKUP("phyTh", Sheet2!$A$2:$I$10, MATCH(F75, Sheet2!$A$1:$I$1, 0), FALSE)</f>
        <v>1.05</v>
      </c>
      <c r="AD75" s="4">
        <f>VLOOKUP("phyPr", Sheet2!$A$2:$I$10, MATCH(G75, Sheet2!$A$1:$I$1, 0), FALSE)</f>
        <v>0.4</v>
      </c>
      <c r="AE75" s="4">
        <f>VLOOKUP("m1Th", Sheet2!$A$2:$I$10, MATCH(H75, Sheet2!$A$1:$I$1, 0), FALSE)</f>
        <v>1.2</v>
      </c>
      <c r="AF75" s="4">
        <f>VLOOKUP("beeTh", Sheet2!$A$2:$I$10, MATCH(I75, Sheet2!$A$1:$I$1, 0), FALSE)</f>
        <v>1.05</v>
      </c>
      <c r="AG75" s="4">
        <f>VLOOKUP("beePr", Sheet2!$A$2:$I$10, MATCH(J75, Sheet2!$A$1:$I$1, 0), FALSE)</f>
        <v>0.5</v>
      </c>
      <c r="AH75" s="4">
        <f>VLOOKUP("egTh", Sheet2!$A$2:$I$10, MATCH(K75, Sheet2!$A$1:$I$1, 0), FALSE)</f>
        <v>0.5</v>
      </c>
      <c r="AI75" s="4">
        <f>VLOOKUP("egPr", Sheet2!$A$2:$I$10, MATCH(L75, Sheet2!$A$1:$I$1, 0), FALSE)</f>
        <v>0.8</v>
      </c>
      <c r="AJ75" s="4">
        <f>VLOOKUP("emTh", Sheet2!$A$2:$I$10, MATCH(M75, Sheet2!$A$1:$I$1, 0), FALSE)</f>
        <v>0</v>
      </c>
      <c r="AK75" s="4">
        <f>VLOOKUP("eePr", Sheet2!$A$2:$I$10, MATCH(N75, Sheet2!$A$1:$I$1, 0), FALSE)</f>
        <v>0.8</v>
      </c>
      <c r="AM75" s="4" t="e">
        <f>VLOOKUP("m2Th", Sheet2!$A$2:$I$18, MATCH(P75, Sheet2!$A$1:$I$1, 0), FALSE)</f>
        <v>#N/A</v>
      </c>
      <c r="AN75" s="4" t="e">
        <f>VLOOKUP("chemTh", Sheet2!$A$2:$I$18, MATCH(Q75, Sheet2!$A$1:$I$1, 0), FALSE)</f>
        <v>#N/A</v>
      </c>
      <c r="AO75" s="4" t="e">
        <f>VLOOKUP("chemPr", Sheet2!$A$2:$I$18, MATCH(R75, Sheet2!$A$1:$I$1, 0), FALSE)</f>
        <v>#N/A</v>
      </c>
      <c r="AP75" s="4" t="e">
        <f>VLOOKUP("ppsTh", Sheet2!$A$2:$I$18, MATCH(S75, Sheet2!$A$1:$I$1, 0), FALSE)</f>
        <v>#N/A</v>
      </c>
      <c r="AQ75" s="4" t="e">
        <f>VLOOKUP("ppsPr", Sheet2!$A$2:$I$18, MATCH(T75, Sheet2!$A$1:$I$1, 0), FALSE)</f>
        <v>#N/A</v>
      </c>
      <c r="AR75" s="4" t="e">
        <f>VLOOKUP("wmpPr", Sheet2!$A$2:$I$18, MATCH(U75, Sheet2!$A$1:$I$1, 0), FALSE)</f>
        <v>#N/A</v>
      </c>
      <c r="AS75" s="4" t="e">
        <f>VLOOKUP("pcTh", Sheet2!$A$2:$I$18, MATCH(V75, Sheet2!$A$1:$I$1, 0), FALSE)</f>
        <v>#N/A</v>
      </c>
      <c r="AT75" s="4" t="e">
        <f>VLOOKUP("pcPr", Sheet2!$A$2:$I$18, MATCH(W75, Sheet2!$A$1:$I$1, 0), FALSE)</f>
        <v>#N/A</v>
      </c>
    </row>
    <row r="76" spans="1:46" x14ac:dyDescent="0.2">
      <c r="A76" s="5">
        <v>98</v>
      </c>
      <c r="B76" s="5" t="s">
        <v>266</v>
      </c>
      <c r="C76" s="5" t="s">
        <v>267</v>
      </c>
      <c r="D76" s="5" t="s">
        <v>268</v>
      </c>
      <c r="E76" s="5" t="s">
        <v>16</v>
      </c>
      <c r="F76" s="5" t="s">
        <v>28</v>
      </c>
      <c r="G76" s="5" t="s">
        <v>17</v>
      </c>
      <c r="H76" s="5" t="s">
        <v>17</v>
      </c>
      <c r="I76" s="5" t="s">
        <v>18</v>
      </c>
      <c r="J76" s="5" t="s">
        <v>17</v>
      </c>
      <c r="K76" s="5" t="s">
        <v>26</v>
      </c>
      <c r="L76" s="5" t="s">
        <v>17</v>
      </c>
      <c r="M76" s="5" t="s">
        <v>28</v>
      </c>
      <c r="N76" s="5" t="s">
        <v>19</v>
      </c>
      <c r="Y76" s="4">
        <f t="shared" si="2"/>
        <v>7.9</v>
      </c>
      <c r="Z76" s="4">
        <f t="shared" si="3"/>
        <v>7.9</v>
      </c>
      <c r="AC76" s="4">
        <f>VLOOKUP("phyTh", Sheet2!$A$2:$I$10, MATCH(F76, Sheet2!$A$1:$I$1, 0), FALSE)</f>
        <v>1.05</v>
      </c>
      <c r="AD76" s="4">
        <f>VLOOKUP("phyPr", Sheet2!$A$2:$I$10, MATCH(G76, Sheet2!$A$1:$I$1, 0), FALSE)</f>
        <v>0.4</v>
      </c>
      <c r="AE76" s="4">
        <f>VLOOKUP("m1Th", Sheet2!$A$2:$I$10, MATCH(H76, Sheet2!$A$1:$I$1, 0), FALSE)</f>
        <v>1.6</v>
      </c>
      <c r="AF76" s="4">
        <f>VLOOKUP("beeTh", Sheet2!$A$2:$I$10, MATCH(I76, Sheet2!$A$1:$I$1, 0), FALSE)</f>
        <v>1.35</v>
      </c>
      <c r="AG76" s="4">
        <f>VLOOKUP("beePr", Sheet2!$A$2:$I$10, MATCH(J76, Sheet2!$A$1:$I$1, 0), FALSE)</f>
        <v>0.4</v>
      </c>
      <c r="AH76" s="4">
        <f>VLOOKUP("egTh", Sheet2!$A$2:$I$10, MATCH(K76, Sheet2!$A$1:$I$1, 0), FALSE)</f>
        <v>0.6</v>
      </c>
      <c r="AI76" s="4">
        <f>VLOOKUP("egPr", Sheet2!$A$2:$I$10, MATCH(L76, Sheet2!$A$1:$I$1, 0), FALSE)</f>
        <v>0.8</v>
      </c>
      <c r="AJ76" s="4">
        <f>VLOOKUP("emTh", Sheet2!$A$2:$I$10, MATCH(M76, Sheet2!$A$1:$I$1, 0), FALSE)</f>
        <v>0.7</v>
      </c>
      <c r="AK76" s="4">
        <f>VLOOKUP("eePr", Sheet2!$A$2:$I$10, MATCH(N76, Sheet2!$A$1:$I$1, 0), FALSE)</f>
        <v>1</v>
      </c>
      <c r="AM76" s="4" t="e">
        <f>VLOOKUP("m2Th", Sheet2!$A$2:$I$18, MATCH(P76, Sheet2!$A$1:$I$1, 0), FALSE)</f>
        <v>#N/A</v>
      </c>
      <c r="AN76" s="4" t="e">
        <f>VLOOKUP("chemTh", Sheet2!$A$2:$I$18, MATCH(Q76, Sheet2!$A$1:$I$1, 0), FALSE)</f>
        <v>#N/A</v>
      </c>
      <c r="AO76" s="4" t="e">
        <f>VLOOKUP("chemPr", Sheet2!$A$2:$I$18, MATCH(R76, Sheet2!$A$1:$I$1, 0), FALSE)</f>
        <v>#N/A</v>
      </c>
      <c r="AP76" s="4" t="e">
        <f>VLOOKUP("ppsTh", Sheet2!$A$2:$I$18, MATCH(S76, Sheet2!$A$1:$I$1, 0), FALSE)</f>
        <v>#N/A</v>
      </c>
      <c r="AQ76" s="4" t="e">
        <f>VLOOKUP("ppsPr", Sheet2!$A$2:$I$18, MATCH(T76, Sheet2!$A$1:$I$1, 0), FALSE)</f>
        <v>#N/A</v>
      </c>
      <c r="AR76" s="4" t="e">
        <f>VLOOKUP("wmpPr", Sheet2!$A$2:$I$18, MATCH(U76, Sheet2!$A$1:$I$1, 0), FALSE)</f>
        <v>#N/A</v>
      </c>
      <c r="AS76" s="4" t="e">
        <f>VLOOKUP("pcTh", Sheet2!$A$2:$I$18, MATCH(V76, Sheet2!$A$1:$I$1, 0), FALSE)</f>
        <v>#N/A</v>
      </c>
      <c r="AT76" s="4" t="e">
        <f>VLOOKUP("pcPr", Sheet2!$A$2:$I$18, MATCH(W76, Sheet2!$A$1:$I$1, 0), FALSE)</f>
        <v>#N/A</v>
      </c>
    </row>
    <row r="77" spans="1:46" x14ac:dyDescent="0.2">
      <c r="A77" s="5">
        <v>163</v>
      </c>
      <c r="B77" s="5" t="s">
        <v>269</v>
      </c>
      <c r="C77" s="5" t="s">
        <v>270</v>
      </c>
      <c r="D77" s="5" t="s">
        <v>271</v>
      </c>
      <c r="E77" s="5" t="s">
        <v>16</v>
      </c>
      <c r="F77" s="5" t="s">
        <v>26</v>
      </c>
      <c r="G77" s="5" t="s">
        <v>28</v>
      </c>
      <c r="H77" s="5" t="s">
        <v>28</v>
      </c>
      <c r="I77" s="5" t="s">
        <v>26</v>
      </c>
      <c r="J77" s="5" t="s">
        <v>19</v>
      </c>
      <c r="K77" s="5" t="s">
        <v>28</v>
      </c>
      <c r="L77" s="5" t="s">
        <v>17</v>
      </c>
      <c r="M77" s="5" t="s">
        <v>29</v>
      </c>
      <c r="N77" s="5" t="s">
        <v>18</v>
      </c>
      <c r="Y77" s="4">
        <f t="shared" si="2"/>
        <v>6.8500000000000005</v>
      </c>
      <c r="Z77" s="4">
        <f t="shared" si="3"/>
        <v>6.8500000000000005</v>
      </c>
      <c r="AC77" s="4">
        <f>VLOOKUP("phyTh", Sheet2!$A$2:$I$10, MATCH(F77, Sheet2!$A$1:$I$1, 0), FALSE)</f>
        <v>0.9</v>
      </c>
      <c r="AD77" s="4">
        <f>VLOOKUP("phyPr", Sheet2!$A$2:$I$10, MATCH(G77, Sheet2!$A$1:$I$1, 0), FALSE)</f>
        <v>0.35</v>
      </c>
      <c r="AE77" s="4">
        <f>VLOOKUP("m1Th", Sheet2!$A$2:$I$10, MATCH(H77, Sheet2!$A$1:$I$1, 0), FALSE)</f>
        <v>1.4</v>
      </c>
      <c r="AF77" s="4">
        <f>VLOOKUP("beeTh", Sheet2!$A$2:$I$10, MATCH(I77, Sheet2!$A$1:$I$1, 0), FALSE)</f>
        <v>0.9</v>
      </c>
      <c r="AG77" s="4">
        <f>VLOOKUP("beePr", Sheet2!$A$2:$I$10, MATCH(J77, Sheet2!$A$1:$I$1, 0), FALSE)</f>
        <v>0.5</v>
      </c>
      <c r="AH77" s="4">
        <f>VLOOKUP("egTh", Sheet2!$A$2:$I$10, MATCH(K77, Sheet2!$A$1:$I$1, 0), FALSE)</f>
        <v>0.7</v>
      </c>
      <c r="AI77" s="4">
        <f>VLOOKUP("egPr", Sheet2!$A$2:$I$10, MATCH(L77, Sheet2!$A$1:$I$1, 0), FALSE)</f>
        <v>0.8</v>
      </c>
      <c r="AJ77" s="4">
        <f>VLOOKUP("emTh", Sheet2!$A$2:$I$10, MATCH(M77, Sheet2!$A$1:$I$1, 0), FALSE)</f>
        <v>0.4</v>
      </c>
      <c r="AK77" s="4">
        <f>VLOOKUP("eePr", Sheet2!$A$2:$I$10, MATCH(N77, Sheet2!$A$1:$I$1, 0), FALSE)</f>
        <v>0.9</v>
      </c>
      <c r="AM77" s="4" t="e">
        <f>VLOOKUP("m2Th", Sheet2!$A$2:$I$18, MATCH(P77, Sheet2!$A$1:$I$1, 0), FALSE)</f>
        <v>#N/A</v>
      </c>
      <c r="AN77" s="4" t="e">
        <f>VLOOKUP("chemTh", Sheet2!$A$2:$I$18, MATCH(Q77, Sheet2!$A$1:$I$1, 0), FALSE)</f>
        <v>#N/A</v>
      </c>
      <c r="AO77" s="4" t="e">
        <f>VLOOKUP("chemPr", Sheet2!$A$2:$I$18, MATCH(R77, Sheet2!$A$1:$I$1, 0), FALSE)</f>
        <v>#N/A</v>
      </c>
      <c r="AP77" s="4" t="e">
        <f>VLOOKUP("ppsTh", Sheet2!$A$2:$I$18, MATCH(S77, Sheet2!$A$1:$I$1, 0), FALSE)</f>
        <v>#N/A</v>
      </c>
      <c r="AQ77" s="4" t="e">
        <f>VLOOKUP("ppsPr", Sheet2!$A$2:$I$18, MATCH(T77, Sheet2!$A$1:$I$1, 0), FALSE)</f>
        <v>#N/A</v>
      </c>
      <c r="AR77" s="4" t="e">
        <f>VLOOKUP("wmpPr", Sheet2!$A$2:$I$18, MATCH(U77, Sheet2!$A$1:$I$1, 0), FALSE)</f>
        <v>#N/A</v>
      </c>
      <c r="AS77" s="4" t="e">
        <f>VLOOKUP("pcTh", Sheet2!$A$2:$I$18, MATCH(V77, Sheet2!$A$1:$I$1, 0), FALSE)</f>
        <v>#N/A</v>
      </c>
      <c r="AT77" s="4" t="e">
        <f>VLOOKUP("pcPr", Sheet2!$A$2:$I$18, MATCH(W77, Sheet2!$A$1:$I$1, 0), FALSE)</f>
        <v>#N/A</v>
      </c>
    </row>
    <row r="78" spans="1:46" x14ac:dyDescent="0.2">
      <c r="A78" s="5">
        <v>80</v>
      </c>
      <c r="B78" s="5" t="s">
        <v>272</v>
      </c>
      <c r="C78" s="5" t="s">
        <v>273</v>
      </c>
      <c r="D78" s="5" t="s">
        <v>274</v>
      </c>
      <c r="E78" s="5" t="s">
        <v>16</v>
      </c>
      <c r="F78" s="5" t="s">
        <v>18</v>
      </c>
      <c r="G78" s="5" t="s">
        <v>18</v>
      </c>
      <c r="H78" s="5" t="s">
        <v>17</v>
      </c>
      <c r="I78" s="5" t="s">
        <v>18</v>
      </c>
      <c r="J78" s="5" t="s">
        <v>17</v>
      </c>
      <c r="K78" s="5" t="s">
        <v>17</v>
      </c>
      <c r="L78" s="5" t="s">
        <v>17</v>
      </c>
      <c r="M78" s="5" t="s">
        <v>17</v>
      </c>
      <c r="N78" s="5" t="s">
        <v>28</v>
      </c>
      <c r="Y78" s="4">
        <f t="shared" si="2"/>
        <v>8.25</v>
      </c>
      <c r="Z78" s="4">
        <f t="shared" si="3"/>
        <v>8.25</v>
      </c>
      <c r="AC78" s="4">
        <f>VLOOKUP("phyTh", Sheet2!$A$2:$I$10, MATCH(F78, Sheet2!$A$1:$I$1, 0), FALSE)</f>
        <v>1.35</v>
      </c>
      <c r="AD78" s="4">
        <f>VLOOKUP("phyPr", Sheet2!$A$2:$I$10, MATCH(G78, Sheet2!$A$1:$I$1, 0), FALSE)</f>
        <v>0.45</v>
      </c>
      <c r="AE78" s="4">
        <f>VLOOKUP("m1Th", Sheet2!$A$2:$I$10, MATCH(H78, Sheet2!$A$1:$I$1, 0), FALSE)</f>
        <v>1.6</v>
      </c>
      <c r="AF78" s="4">
        <f>VLOOKUP("beeTh", Sheet2!$A$2:$I$10, MATCH(I78, Sheet2!$A$1:$I$1, 0), FALSE)</f>
        <v>1.35</v>
      </c>
      <c r="AG78" s="4">
        <f>VLOOKUP("beePr", Sheet2!$A$2:$I$10, MATCH(J78, Sheet2!$A$1:$I$1, 0), FALSE)</f>
        <v>0.4</v>
      </c>
      <c r="AH78" s="4">
        <f>VLOOKUP("egTh", Sheet2!$A$2:$I$10, MATCH(K78, Sheet2!$A$1:$I$1, 0), FALSE)</f>
        <v>0.8</v>
      </c>
      <c r="AI78" s="4">
        <f>VLOOKUP("egPr", Sheet2!$A$2:$I$10, MATCH(L78, Sheet2!$A$1:$I$1, 0), FALSE)</f>
        <v>0.8</v>
      </c>
      <c r="AJ78" s="4">
        <f>VLOOKUP("emTh", Sheet2!$A$2:$I$10, MATCH(M78, Sheet2!$A$1:$I$1, 0), FALSE)</f>
        <v>0.8</v>
      </c>
      <c r="AK78" s="4">
        <f>VLOOKUP("eePr", Sheet2!$A$2:$I$10, MATCH(N78, Sheet2!$A$1:$I$1, 0), FALSE)</f>
        <v>0.7</v>
      </c>
      <c r="AM78" s="4" t="e">
        <f>VLOOKUP("m2Th", Sheet2!$A$2:$I$18, MATCH(P78, Sheet2!$A$1:$I$1, 0), FALSE)</f>
        <v>#N/A</v>
      </c>
      <c r="AN78" s="4" t="e">
        <f>VLOOKUP("chemTh", Sheet2!$A$2:$I$18, MATCH(Q78, Sheet2!$A$1:$I$1, 0), FALSE)</f>
        <v>#N/A</v>
      </c>
      <c r="AO78" s="4" t="e">
        <f>VLOOKUP("chemPr", Sheet2!$A$2:$I$18, MATCH(R78, Sheet2!$A$1:$I$1, 0), FALSE)</f>
        <v>#N/A</v>
      </c>
      <c r="AP78" s="4" t="e">
        <f>VLOOKUP("ppsTh", Sheet2!$A$2:$I$18, MATCH(S78, Sheet2!$A$1:$I$1, 0), FALSE)</f>
        <v>#N/A</v>
      </c>
      <c r="AQ78" s="4" t="e">
        <f>VLOOKUP("ppsPr", Sheet2!$A$2:$I$18, MATCH(T78, Sheet2!$A$1:$I$1, 0), FALSE)</f>
        <v>#N/A</v>
      </c>
      <c r="AR78" s="4" t="e">
        <f>VLOOKUP("wmpPr", Sheet2!$A$2:$I$18, MATCH(U78, Sheet2!$A$1:$I$1, 0), FALSE)</f>
        <v>#N/A</v>
      </c>
      <c r="AS78" s="4" t="e">
        <f>VLOOKUP("pcTh", Sheet2!$A$2:$I$18, MATCH(V78, Sheet2!$A$1:$I$1, 0), FALSE)</f>
        <v>#N/A</v>
      </c>
      <c r="AT78" s="4" t="e">
        <f>VLOOKUP("pcPr", Sheet2!$A$2:$I$18, MATCH(W78, Sheet2!$A$1:$I$1, 0), FALSE)</f>
        <v>#N/A</v>
      </c>
    </row>
    <row r="79" spans="1:46" x14ac:dyDescent="0.2">
      <c r="A79" s="5">
        <v>283</v>
      </c>
      <c r="B79" s="5" t="s">
        <v>275</v>
      </c>
      <c r="C79" s="5" t="s">
        <v>276</v>
      </c>
      <c r="D79" s="5" t="s">
        <v>277</v>
      </c>
      <c r="E79" s="5" t="s">
        <v>16</v>
      </c>
      <c r="F79" s="5" t="s">
        <v>27</v>
      </c>
      <c r="G79" s="5" t="s">
        <v>17</v>
      </c>
      <c r="H79" s="5" t="s">
        <v>27</v>
      </c>
      <c r="I79" s="5" t="s">
        <v>45</v>
      </c>
      <c r="J79" s="5" t="s">
        <v>28</v>
      </c>
      <c r="K79" s="5" t="s">
        <v>27</v>
      </c>
      <c r="L79" s="5" t="s">
        <v>17</v>
      </c>
      <c r="M79" s="5" t="s">
        <v>27</v>
      </c>
      <c r="N79" s="5" t="s">
        <v>17</v>
      </c>
      <c r="Y79" s="4">
        <f t="shared" si="2"/>
        <v>3.0999999999999996</v>
      </c>
      <c r="Z79" s="4">
        <f t="shared" si="3"/>
        <v>3.0999999999999996</v>
      </c>
      <c r="AC79" s="4">
        <f>VLOOKUP("phyTh", Sheet2!$A$2:$I$10, MATCH(F79, Sheet2!$A$1:$I$1, 0), FALSE)</f>
        <v>0</v>
      </c>
      <c r="AD79" s="4">
        <f>VLOOKUP("phyPr", Sheet2!$A$2:$I$10, MATCH(G79, Sheet2!$A$1:$I$1, 0), FALSE)</f>
        <v>0.4</v>
      </c>
      <c r="AE79" s="4">
        <f>VLOOKUP("m1Th", Sheet2!$A$2:$I$10, MATCH(H79, Sheet2!$A$1:$I$1, 0), FALSE)</f>
        <v>0</v>
      </c>
      <c r="AF79" s="4">
        <f>VLOOKUP("beeTh", Sheet2!$A$2:$I$10, MATCH(I79, Sheet2!$A$1:$I$1, 0), FALSE)</f>
        <v>0.75</v>
      </c>
      <c r="AG79" s="4">
        <f>VLOOKUP("beePr", Sheet2!$A$2:$I$10, MATCH(J79, Sheet2!$A$1:$I$1, 0), FALSE)</f>
        <v>0.35</v>
      </c>
      <c r="AH79" s="4">
        <f>VLOOKUP("egTh", Sheet2!$A$2:$I$10, MATCH(K79, Sheet2!$A$1:$I$1, 0), FALSE)</f>
        <v>0</v>
      </c>
      <c r="AI79" s="4">
        <f>VLOOKUP("egPr", Sheet2!$A$2:$I$10, MATCH(L79, Sheet2!$A$1:$I$1, 0), FALSE)</f>
        <v>0.8</v>
      </c>
      <c r="AJ79" s="4">
        <f>VLOOKUP("emTh", Sheet2!$A$2:$I$10, MATCH(M79, Sheet2!$A$1:$I$1, 0), FALSE)</f>
        <v>0</v>
      </c>
      <c r="AK79" s="4">
        <f>VLOOKUP("eePr", Sheet2!$A$2:$I$10, MATCH(N79, Sheet2!$A$1:$I$1, 0), FALSE)</f>
        <v>0.8</v>
      </c>
      <c r="AM79" s="4" t="e">
        <f>VLOOKUP("m2Th", Sheet2!$A$2:$I$18, MATCH(P79, Sheet2!$A$1:$I$1, 0), FALSE)</f>
        <v>#N/A</v>
      </c>
      <c r="AN79" s="4" t="e">
        <f>VLOOKUP("chemTh", Sheet2!$A$2:$I$18, MATCH(Q79, Sheet2!$A$1:$I$1, 0), FALSE)</f>
        <v>#N/A</v>
      </c>
      <c r="AO79" s="4" t="e">
        <f>VLOOKUP("chemPr", Sheet2!$A$2:$I$18, MATCH(R79, Sheet2!$A$1:$I$1, 0), FALSE)</f>
        <v>#N/A</v>
      </c>
      <c r="AP79" s="4" t="e">
        <f>VLOOKUP("ppsTh", Sheet2!$A$2:$I$18, MATCH(S79, Sheet2!$A$1:$I$1, 0), FALSE)</f>
        <v>#N/A</v>
      </c>
      <c r="AQ79" s="4" t="e">
        <f>VLOOKUP("ppsPr", Sheet2!$A$2:$I$18, MATCH(T79, Sheet2!$A$1:$I$1, 0), FALSE)</f>
        <v>#N/A</v>
      </c>
      <c r="AR79" s="4" t="e">
        <f>VLOOKUP("wmpPr", Sheet2!$A$2:$I$18, MATCH(U79, Sheet2!$A$1:$I$1, 0), FALSE)</f>
        <v>#N/A</v>
      </c>
      <c r="AS79" s="4" t="e">
        <f>VLOOKUP("pcTh", Sheet2!$A$2:$I$18, MATCH(V79, Sheet2!$A$1:$I$1, 0), FALSE)</f>
        <v>#N/A</v>
      </c>
      <c r="AT79" s="4" t="e">
        <f>VLOOKUP("pcPr", Sheet2!$A$2:$I$18, MATCH(W79, Sheet2!$A$1:$I$1, 0), FALSE)</f>
        <v>#N/A</v>
      </c>
    </row>
    <row r="80" spans="1:46" x14ac:dyDescent="0.2">
      <c r="A80" s="5">
        <v>141</v>
      </c>
      <c r="B80" s="5" t="s">
        <v>278</v>
      </c>
      <c r="C80" s="5" t="s">
        <v>279</v>
      </c>
      <c r="D80" s="5" t="s">
        <v>280</v>
      </c>
      <c r="E80" s="5" t="s">
        <v>16</v>
      </c>
      <c r="F80" s="5" t="s">
        <v>17</v>
      </c>
      <c r="G80" s="5" t="s">
        <v>17</v>
      </c>
      <c r="H80" s="5" t="s">
        <v>28</v>
      </c>
      <c r="I80" s="5" t="s">
        <v>18</v>
      </c>
      <c r="J80" s="5" t="s">
        <v>28</v>
      </c>
      <c r="K80" s="5" t="s">
        <v>26</v>
      </c>
      <c r="L80" s="5" t="s">
        <v>17</v>
      </c>
      <c r="M80" s="5" t="s">
        <v>45</v>
      </c>
      <c r="N80" s="5" t="s">
        <v>28</v>
      </c>
      <c r="Y80" s="4">
        <f t="shared" si="2"/>
        <v>7.2999999999999989</v>
      </c>
      <c r="Z80" s="4">
        <f t="shared" si="3"/>
        <v>7.2999999999999989</v>
      </c>
      <c r="AC80" s="4">
        <f>VLOOKUP("phyTh", Sheet2!$A$2:$I$10, MATCH(F80, Sheet2!$A$1:$I$1, 0), FALSE)</f>
        <v>1.2</v>
      </c>
      <c r="AD80" s="4">
        <f>VLOOKUP("phyPr", Sheet2!$A$2:$I$10, MATCH(G80, Sheet2!$A$1:$I$1, 0), FALSE)</f>
        <v>0.4</v>
      </c>
      <c r="AE80" s="4">
        <f>VLOOKUP("m1Th", Sheet2!$A$2:$I$10, MATCH(H80, Sheet2!$A$1:$I$1, 0), FALSE)</f>
        <v>1.4</v>
      </c>
      <c r="AF80" s="4">
        <f>VLOOKUP("beeTh", Sheet2!$A$2:$I$10, MATCH(I80, Sheet2!$A$1:$I$1, 0), FALSE)</f>
        <v>1.35</v>
      </c>
      <c r="AG80" s="4">
        <f>VLOOKUP("beePr", Sheet2!$A$2:$I$10, MATCH(J80, Sheet2!$A$1:$I$1, 0), FALSE)</f>
        <v>0.35</v>
      </c>
      <c r="AH80" s="4">
        <f>VLOOKUP("egTh", Sheet2!$A$2:$I$10, MATCH(K80, Sheet2!$A$1:$I$1, 0), FALSE)</f>
        <v>0.6</v>
      </c>
      <c r="AI80" s="4">
        <f>VLOOKUP("egPr", Sheet2!$A$2:$I$10, MATCH(L80, Sheet2!$A$1:$I$1, 0), FALSE)</f>
        <v>0.8</v>
      </c>
      <c r="AJ80" s="4">
        <f>VLOOKUP("emTh", Sheet2!$A$2:$I$10, MATCH(M80, Sheet2!$A$1:$I$1, 0), FALSE)</f>
        <v>0.5</v>
      </c>
      <c r="AK80" s="4">
        <f>VLOOKUP("eePr", Sheet2!$A$2:$I$10, MATCH(N80, Sheet2!$A$1:$I$1, 0), FALSE)</f>
        <v>0.7</v>
      </c>
      <c r="AM80" s="4" t="e">
        <f>VLOOKUP("m2Th", Sheet2!$A$2:$I$18, MATCH(P80, Sheet2!$A$1:$I$1, 0), FALSE)</f>
        <v>#N/A</v>
      </c>
      <c r="AN80" s="4" t="e">
        <f>VLOOKUP("chemTh", Sheet2!$A$2:$I$18, MATCH(Q80, Sheet2!$A$1:$I$1, 0), FALSE)</f>
        <v>#N/A</v>
      </c>
      <c r="AO80" s="4" t="e">
        <f>VLOOKUP("chemPr", Sheet2!$A$2:$I$18, MATCH(R80, Sheet2!$A$1:$I$1, 0), FALSE)</f>
        <v>#N/A</v>
      </c>
      <c r="AP80" s="4" t="e">
        <f>VLOOKUP("ppsTh", Sheet2!$A$2:$I$18, MATCH(S80, Sheet2!$A$1:$I$1, 0), FALSE)</f>
        <v>#N/A</v>
      </c>
      <c r="AQ80" s="4" t="e">
        <f>VLOOKUP("ppsPr", Sheet2!$A$2:$I$18, MATCH(T80, Sheet2!$A$1:$I$1, 0), FALSE)</f>
        <v>#N/A</v>
      </c>
      <c r="AR80" s="4" t="e">
        <f>VLOOKUP("wmpPr", Sheet2!$A$2:$I$18, MATCH(U80, Sheet2!$A$1:$I$1, 0), FALSE)</f>
        <v>#N/A</v>
      </c>
      <c r="AS80" s="4" t="e">
        <f>VLOOKUP("pcTh", Sheet2!$A$2:$I$18, MATCH(V80, Sheet2!$A$1:$I$1, 0), FALSE)</f>
        <v>#N/A</v>
      </c>
      <c r="AT80" s="4" t="e">
        <f>VLOOKUP("pcPr", Sheet2!$A$2:$I$18, MATCH(W80, Sheet2!$A$1:$I$1, 0), FALSE)</f>
        <v>#N/A</v>
      </c>
    </row>
    <row r="81" spans="1:46" x14ac:dyDescent="0.2">
      <c r="A81" s="5">
        <v>21</v>
      </c>
      <c r="B81" s="5" t="s">
        <v>281</v>
      </c>
      <c r="C81" s="5" t="s">
        <v>282</v>
      </c>
      <c r="D81" s="5" t="s">
        <v>283</v>
      </c>
      <c r="E81" s="5" t="s">
        <v>16</v>
      </c>
      <c r="F81" s="5" t="s">
        <v>18</v>
      </c>
      <c r="G81" s="5" t="s">
        <v>19</v>
      </c>
      <c r="H81" s="5" t="s">
        <v>17</v>
      </c>
      <c r="I81" s="5" t="s">
        <v>19</v>
      </c>
      <c r="J81" s="5" t="s">
        <v>19</v>
      </c>
      <c r="K81" s="5" t="s">
        <v>19</v>
      </c>
      <c r="L81" s="5" t="s">
        <v>18</v>
      </c>
      <c r="M81" s="5" t="s">
        <v>17</v>
      </c>
      <c r="N81" s="5" t="s">
        <v>18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4">
        <f t="shared" si="2"/>
        <v>9.0500000000000007</v>
      </c>
      <c r="Z81" s="4">
        <f t="shared" si="3"/>
        <v>9.0500000000000007</v>
      </c>
      <c r="AC81" s="4">
        <f>VLOOKUP("phyTh", Sheet2!$A$2:$I$10, MATCH(F81, Sheet2!$A$1:$I$1, 0), FALSE)</f>
        <v>1.35</v>
      </c>
      <c r="AD81" s="4">
        <f>VLOOKUP("phyPr", Sheet2!$A$2:$I$10, MATCH(G81, Sheet2!$A$1:$I$1, 0), FALSE)</f>
        <v>0.5</v>
      </c>
      <c r="AE81" s="4">
        <f>VLOOKUP("m1Th", Sheet2!$A$2:$I$10, MATCH(H81, Sheet2!$A$1:$I$1, 0), FALSE)</f>
        <v>1.6</v>
      </c>
      <c r="AF81" s="4">
        <f>VLOOKUP("beeTh", Sheet2!$A$2:$I$10, MATCH(I81, Sheet2!$A$1:$I$1, 0), FALSE)</f>
        <v>1.5</v>
      </c>
      <c r="AG81" s="4">
        <f>VLOOKUP("beePr", Sheet2!$A$2:$I$10, MATCH(J81, Sheet2!$A$1:$I$1, 0), FALSE)</f>
        <v>0.5</v>
      </c>
      <c r="AH81" s="4">
        <f>VLOOKUP("egTh", Sheet2!$A$2:$I$10, MATCH(K81, Sheet2!$A$1:$I$1, 0), FALSE)</f>
        <v>1</v>
      </c>
      <c r="AI81" s="4">
        <f>VLOOKUP("egPr", Sheet2!$A$2:$I$10, MATCH(L81, Sheet2!$A$1:$I$1, 0), FALSE)</f>
        <v>0.9</v>
      </c>
      <c r="AJ81" s="4">
        <f>VLOOKUP("emTh", Sheet2!$A$2:$I$10, MATCH(M81, Sheet2!$A$1:$I$1, 0), FALSE)</f>
        <v>0.8</v>
      </c>
      <c r="AK81" s="4">
        <f>VLOOKUP("eePr", Sheet2!$A$2:$I$10, MATCH(N81, Sheet2!$A$1:$I$1, 0), FALSE)</f>
        <v>0.9</v>
      </c>
      <c r="AM81" s="4" t="e">
        <f>VLOOKUP("m2Th", Sheet2!$A$2:$I$18, MATCH(P81, Sheet2!$A$1:$I$1, 0), FALSE)</f>
        <v>#N/A</v>
      </c>
      <c r="AN81" s="4" t="e">
        <f>VLOOKUP("chemTh", Sheet2!$A$2:$I$18, MATCH(Q81, Sheet2!$A$1:$I$1, 0), FALSE)</f>
        <v>#N/A</v>
      </c>
      <c r="AO81" s="4" t="e">
        <f>VLOOKUP("chemPr", Sheet2!$A$2:$I$18, MATCH(R81, Sheet2!$A$1:$I$1, 0), FALSE)</f>
        <v>#N/A</v>
      </c>
      <c r="AP81" s="4" t="e">
        <f>VLOOKUP("ppsTh", Sheet2!$A$2:$I$18, MATCH(S81, Sheet2!$A$1:$I$1, 0), FALSE)</f>
        <v>#N/A</v>
      </c>
      <c r="AQ81" s="4" t="e">
        <f>VLOOKUP("ppsPr", Sheet2!$A$2:$I$18, MATCH(T81, Sheet2!$A$1:$I$1, 0), FALSE)</f>
        <v>#N/A</v>
      </c>
      <c r="AR81" s="4" t="e">
        <f>VLOOKUP("wmpPr", Sheet2!$A$2:$I$18, MATCH(U81, Sheet2!$A$1:$I$1, 0), FALSE)</f>
        <v>#N/A</v>
      </c>
      <c r="AS81" s="4" t="e">
        <f>VLOOKUP("pcTh", Sheet2!$A$2:$I$18, MATCH(V81, Sheet2!$A$1:$I$1, 0), FALSE)</f>
        <v>#N/A</v>
      </c>
      <c r="AT81" s="4" t="e">
        <f>VLOOKUP("pcPr", Sheet2!$A$2:$I$18, MATCH(W81, Sheet2!$A$1:$I$1, 0), FALSE)</f>
        <v>#N/A</v>
      </c>
    </row>
    <row r="82" spans="1:46" x14ac:dyDescent="0.2">
      <c r="A82" s="5">
        <v>90</v>
      </c>
      <c r="B82" s="5" t="s">
        <v>284</v>
      </c>
      <c r="C82" s="5" t="s">
        <v>285</v>
      </c>
      <c r="D82" s="5" t="s">
        <v>286</v>
      </c>
      <c r="E82" s="5" t="s">
        <v>16</v>
      </c>
      <c r="F82" s="5" t="s">
        <v>18</v>
      </c>
      <c r="G82" s="5" t="s">
        <v>17</v>
      </c>
      <c r="H82" s="5" t="s">
        <v>28</v>
      </c>
      <c r="I82" s="5" t="s">
        <v>18</v>
      </c>
      <c r="J82" s="5" t="s">
        <v>19</v>
      </c>
      <c r="K82" s="5" t="s">
        <v>26</v>
      </c>
      <c r="L82" s="5" t="s">
        <v>18</v>
      </c>
      <c r="M82" s="5" t="s">
        <v>28</v>
      </c>
      <c r="N82" s="5" t="s">
        <v>18</v>
      </c>
      <c r="Y82" s="4">
        <f t="shared" si="2"/>
        <v>8.1</v>
      </c>
      <c r="Z82" s="4">
        <f t="shared" si="3"/>
        <v>8.1</v>
      </c>
      <c r="AC82" s="4">
        <f>VLOOKUP("phyTh", Sheet2!$A$2:$I$10, MATCH(F82, Sheet2!$A$1:$I$1, 0), FALSE)</f>
        <v>1.35</v>
      </c>
      <c r="AD82" s="4">
        <f>VLOOKUP("phyPr", Sheet2!$A$2:$I$10, MATCH(G82, Sheet2!$A$1:$I$1, 0), FALSE)</f>
        <v>0.4</v>
      </c>
      <c r="AE82" s="4">
        <f>VLOOKUP("m1Th", Sheet2!$A$2:$I$10, MATCH(H82, Sheet2!$A$1:$I$1, 0), FALSE)</f>
        <v>1.4</v>
      </c>
      <c r="AF82" s="4">
        <f>VLOOKUP("beeTh", Sheet2!$A$2:$I$10, MATCH(I82, Sheet2!$A$1:$I$1, 0), FALSE)</f>
        <v>1.35</v>
      </c>
      <c r="AG82" s="4">
        <f>VLOOKUP("beePr", Sheet2!$A$2:$I$10, MATCH(J82, Sheet2!$A$1:$I$1, 0), FALSE)</f>
        <v>0.5</v>
      </c>
      <c r="AH82" s="4">
        <f>VLOOKUP("egTh", Sheet2!$A$2:$I$10, MATCH(K82, Sheet2!$A$1:$I$1, 0), FALSE)</f>
        <v>0.6</v>
      </c>
      <c r="AI82" s="4">
        <f>VLOOKUP("egPr", Sheet2!$A$2:$I$10, MATCH(L82, Sheet2!$A$1:$I$1, 0), FALSE)</f>
        <v>0.9</v>
      </c>
      <c r="AJ82" s="4">
        <f>VLOOKUP("emTh", Sheet2!$A$2:$I$10, MATCH(M82, Sheet2!$A$1:$I$1, 0), FALSE)</f>
        <v>0.7</v>
      </c>
      <c r="AK82" s="4">
        <f>VLOOKUP("eePr", Sheet2!$A$2:$I$10, MATCH(N82, Sheet2!$A$1:$I$1, 0), FALSE)</f>
        <v>0.9</v>
      </c>
      <c r="AM82" s="4" t="e">
        <f>VLOOKUP("m2Th", Sheet2!$A$2:$I$18, MATCH(P82, Sheet2!$A$1:$I$1, 0), FALSE)</f>
        <v>#N/A</v>
      </c>
      <c r="AN82" s="4" t="e">
        <f>VLOOKUP("chemTh", Sheet2!$A$2:$I$18, MATCH(Q82, Sheet2!$A$1:$I$1, 0), FALSE)</f>
        <v>#N/A</v>
      </c>
      <c r="AO82" s="4" t="e">
        <f>VLOOKUP("chemPr", Sheet2!$A$2:$I$18, MATCH(R82, Sheet2!$A$1:$I$1, 0), FALSE)</f>
        <v>#N/A</v>
      </c>
      <c r="AP82" s="4" t="e">
        <f>VLOOKUP("ppsTh", Sheet2!$A$2:$I$18, MATCH(S82, Sheet2!$A$1:$I$1, 0), FALSE)</f>
        <v>#N/A</v>
      </c>
      <c r="AQ82" s="4" t="e">
        <f>VLOOKUP("ppsPr", Sheet2!$A$2:$I$18, MATCH(T82, Sheet2!$A$1:$I$1, 0), FALSE)</f>
        <v>#N/A</v>
      </c>
      <c r="AR82" s="4" t="e">
        <f>VLOOKUP("wmpPr", Sheet2!$A$2:$I$18, MATCH(U82, Sheet2!$A$1:$I$1, 0), FALSE)</f>
        <v>#N/A</v>
      </c>
      <c r="AS82" s="4" t="e">
        <f>VLOOKUP("pcTh", Sheet2!$A$2:$I$18, MATCH(V82, Sheet2!$A$1:$I$1, 0), FALSE)</f>
        <v>#N/A</v>
      </c>
      <c r="AT82" s="4" t="e">
        <f>VLOOKUP("pcPr", Sheet2!$A$2:$I$18, MATCH(W82, Sheet2!$A$1:$I$1, 0), FALSE)</f>
        <v>#N/A</v>
      </c>
    </row>
    <row r="83" spans="1:46" x14ac:dyDescent="0.2">
      <c r="A83" s="5">
        <v>199</v>
      </c>
      <c r="B83" s="5" t="s">
        <v>287</v>
      </c>
      <c r="C83" s="5" t="s">
        <v>288</v>
      </c>
      <c r="D83" s="5" t="s">
        <v>289</v>
      </c>
      <c r="E83" s="5" t="s">
        <v>16</v>
      </c>
      <c r="F83" s="5" t="s">
        <v>45</v>
      </c>
      <c r="G83" s="5" t="s">
        <v>19</v>
      </c>
      <c r="H83" s="5" t="s">
        <v>26</v>
      </c>
      <c r="I83" s="5" t="s">
        <v>26</v>
      </c>
      <c r="J83" s="5" t="s">
        <v>28</v>
      </c>
      <c r="K83" s="5" t="s">
        <v>28</v>
      </c>
      <c r="L83" s="5" t="s">
        <v>17</v>
      </c>
      <c r="M83" s="5" t="s">
        <v>27</v>
      </c>
      <c r="N83" s="5" t="s">
        <v>17</v>
      </c>
      <c r="Y83" s="4">
        <f t="shared" si="2"/>
        <v>6</v>
      </c>
      <c r="Z83" s="4">
        <f t="shared" si="3"/>
        <v>6</v>
      </c>
      <c r="AC83" s="4">
        <f>VLOOKUP("phyTh", Sheet2!$A$2:$I$10, MATCH(F83, Sheet2!$A$1:$I$1, 0), FALSE)</f>
        <v>0.75</v>
      </c>
      <c r="AD83" s="4">
        <f>VLOOKUP("phyPr", Sheet2!$A$2:$I$10, MATCH(G83, Sheet2!$A$1:$I$1, 0), FALSE)</f>
        <v>0.5</v>
      </c>
      <c r="AE83" s="4">
        <f>VLOOKUP("m1Th", Sheet2!$A$2:$I$10, MATCH(H83, Sheet2!$A$1:$I$1, 0), FALSE)</f>
        <v>1.2</v>
      </c>
      <c r="AF83" s="4">
        <f>VLOOKUP("beeTh", Sheet2!$A$2:$I$10, MATCH(I83, Sheet2!$A$1:$I$1, 0), FALSE)</f>
        <v>0.9</v>
      </c>
      <c r="AG83" s="4">
        <f>VLOOKUP("beePr", Sheet2!$A$2:$I$10, MATCH(J83, Sheet2!$A$1:$I$1, 0), FALSE)</f>
        <v>0.35</v>
      </c>
      <c r="AH83" s="4">
        <f>VLOOKUP("egTh", Sheet2!$A$2:$I$10, MATCH(K83, Sheet2!$A$1:$I$1, 0), FALSE)</f>
        <v>0.7</v>
      </c>
      <c r="AI83" s="4">
        <f>VLOOKUP("egPr", Sheet2!$A$2:$I$10, MATCH(L83, Sheet2!$A$1:$I$1, 0), FALSE)</f>
        <v>0.8</v>
      </c>
      <c r="AJ83" s="4">
        <f>VLOOKUP("emTh", Sheet2!$A$2:$I$10, MATCH(M83, Sheet2!$A$1:$I$1, 0), FALSE)</f>
        <v>0</v>
      </c>
      <c r="AK83" s="4">
        <f>VLOOKUP("eePr", Sheet2!$A$2:$I$10, MATCH(N83, Sheet2!$A$1:$I$1, 0), FALSE)</f>
        <v>0.8</v>
      </c>
      <c r="AM83" s="4" t="e">
        <f>VLOOKUP("m2Th", Sheet2!$A$2:$I$18, MATCH(P83, Sheet2!$A$1:$I$1, 0), FALSE)</f>
        <v>#N/A</v>
      </c>
      <c r="AN83" s="4" t="e">
        <f>VLOOKUP("chemTh", Sheet2!$A$2:$I$18, MATCH(Q83, Sheet2!$A$1:$I$1, 0), FALSE)</f>
        <v>#N/A</v>
      </c>
      <c r="AO83" s="4" t="e">
        <f>VLOOKUP("chemPr", Sheet2!$A$2:$I$18, MATCH(R83, Sheet2!$A$1:$I$1, 0), FALSE)</f>
        <v>#N/A</v>
      </c>
      <c r="AP83" s="4" t="e">
        <f>VLOOKUP("ppsTh", Sheet2!$A$2:$I$18, MATCH(S83, Sheet2!$A$1:$I$1, 0), FALSE)</f>
        <v>#N/A</v>
      </c>
      <c r="AQ83" s="4" t="e">
        <f>VLOOKUP("ppsPr", Sheet2!$A$2:$I$18, MATCH(T83, Sheet2!$A$1:$I$1, 0), FALSE)</f>
        <v>#N/A</v>
      </c>
      <c r="AR83" s="4" t="e">
        <f>VLOOKUP("wmpPr", Sheet2!$A$2:$I$18, MATCH(U83, Sheet2!$A$1:$I$1, 0), FALSE)</f>
        <v>#N/A</v>
      </c>
      <c r="AS83" s="4" t="e">
        <f>VLOOKUP("pcTh", Sheet2!$A$2:$I$18, MATCH(V83, Sheet2!$A$1:$I$1, 0), FALSE)</f>
        <v>#N/A</v>
      </c>
      <c r="AT83" s="4" t="e">
        <f>VLOOKUP("pcPr", Sheet2!$A$2:$I$18, MATCH(W83, Sheet2!$A$1:$I$1, 0), FALSE)</f>
        <v>#N/A</v>
      </c>
    </row>
    <row r="84" spans="1:46" x14ac:dyDescent="0.2">
      <c r="A84" s="5">
        <v>58</v>
      </c>
      <c r="B84" s="5" t="s">
        <v>290</v>
      </c>
      <c r="C84" s="5" t="s">
        <v>291</v>
      </c>
      <c r="D84" s="5" t="s">
        <v>292</v>
      </c>
      <c r="E84" s="5" t="s">
        <v>16</v>
      </c>
      <c r="F84" s="5" t="s">
        <v>19</v>
      </c>
      <c r="G84" s="5" t="s">
        <v>28</v>
      </c>
      <c r="H84" s="5" t="s">
        <v>17</v>
      </c>
      <c r="I84" s="5" t="s">
        <v>19</v>
      </c>
      <c r="J84" s="5" t="s">
        <v>28</v>
      </c>
      <c r="K84" s="5" t="s">
        <v>26</v>
      </c>
      <c r="L84" s="5" t="s">
        <v>17</v>
      </c>
      <c r="M84" s="5" t="s">
        <v>18</v>
      </c>
      <c r="N84" s="5" t="s">
        <v>18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4">
        <f t="shared" si="2"/>
        <v>8.5</v>
      </c>
      <c r="Z84" s="4">
        <f t="shared" si="3"/>
        <v>8.5</v>
      </c>
      <c r="AC84" s="4">
        <f>VLOOKUP("phyTh", Sheet2!$A$2:$I$10, MATCH(F84, Sheet2!$A$1:$I$1, 0), FALSE)</f>
        <v>1.5</v>
      </c>
      <c r="AD84" s="4">
        <f>VLOOKUP("phyPr", Sheet2!$A$2:$I$10, MATCH(G84, Sheet2!$A$1:$I$1, 0), FALSE)</f>
        <v>0.35</v>
      </c>
      <c r="AE84" s="4">
        <f>VLOOKUP("m1Th", Sheet2!$A$2:$I$10, MATCH(H84, Sheet2!$A$1:$I$1, 0), FALSE)</f>
        <v>1.6</v>
      </c>
      <c r="AF84" s="4">
        <f>VLOOKUP("beeTh", Sheet2!$A$2:$I$10, MATCH(I84, Sheet2!$A$1:$I$1, 0), FALSE)</f>
        <v>1.5</v>
      </c>
      <c r="AG84" s="4">
        <f>VLOOKUP("beePr", Sheet2!$A$2:$I$10, MATCH(J84, Sheet2!$A$1:$I$1, 0), FALSE)</f>
        <v>0.35</v>
      </c>
      <c r="AH84" s="4">
        <f>VLOOKUP("egTh", Sheet2!$A$2:$I$10, MATCH(K84, Sheet2!$A$1:$I$1, 0), FALSE)</f>
        <v>0.6</v>
      </c>
      <c r="AI84" s="4">
        <f>VLOOKUP("egPr", Sheet2!$A$2:$I$10, MATCH(L84, Sheet2!$A$1:$I$1, 0), FALSE)</f>
        <v>0.8</v>
      </c>
      <c r="AJ84" s="4">
        <f>VLOOKUP("emTh", Sheet2!$A$2:$I$10, MATCH(M84, Sheet2!$A$1:$I$1, 0), FALSE)</f>
        <v>0.9</v>
      </c>
      <c r="AK84" s="4">
        <f>VLOOKUP("eePr", Sheet2!$A$2:$I$10, MATCH(N84, Sheet2!$A$1:$I$1, 0), FALSE)</f>
        <v>0.9</v>
      </c>
      <c r="AM84" s="4" t="e">
        <f>VLOOKUP("m2Th", Sheet2!$A$2:$I$18, MATCH(P84, Sheet2!$A$1:$I$1, 0), FALSE)</f>
        <v>#N/A</v>
      </c>
      <c r="AN84" s="4" t="e">
        <f>VLOOKUP("chemTh", Sheet2!$A$2:$I$18, MATCH(Q84, Sheet2!$A$1:$I$1, 0), FALSE)</f>
        <v>#N/A</v>
      </c>
      <c r="AO84" s="4" t="e">
        <f>VLOOKUP("chemPr", Sheet2!$A$2:$I$18, MATCH(R84, Sheet2!$A$1:$I$1, 0), FALSE)</f>
        <v>#N/A</v>
      </c>
      <c r="AP84" s="4" t="e">
        <f>VLOOKUP("ppsTh", Sheet2!$A$2:$I$18, MATCH(S84, Sheet2!$A$1:$I$1, 0), FALSE)</f>
        <v>#N/A</v>
      </c>
      <c r="AQ84" s="4" t="e">
        <f>VLOOKUP("ppsPr", Sheet2!$A$2:$I$18, MATCH(T84, Sheet2!$A$1:$I$1, 0), FALSE)</f>
        <v>#N/A</v>
      </c>
      <c r="AR84" s="4" t="e">
        <f>VLOOKUP("wmpPr", Sheet2!$A$2:$I$18, MATCH(U84, Sheet2!$A$1:$I$1, 0), FALSE)</f>
        <v>#N/A</v>
      </c>
      <c r="AS84" s="4" t="e">
        <f>VLOOKUP("pcTh", Sheet2!$A$2:$I$18, MATCH(V84, Sheet2!$A$1:$I$1, 0), FALSE)</f>
        <v>#N/A</v>
      </c>
      <c r="AT84" s="4" t="e">
        <f>VLOOKUP("pcPr", Sheet2!$A$2:$I$18, MATCH(W84, Sheet2!$A$1:$I$1, 0), FALSE)</f>
        <v>#N/A</v>
      </c>
    </row>
    <row r="85" spans="1:46" x14ac:dyDescent="0.2">
      <c r="A85" s="5">
        <v>197</v>
      </c>
      <c r="B85" s="5" t="s">
        <v>293</v>
      </c>
      <c r="C85" s="5" t="s">
        <v>294</v>
      </c>
      <c r="D85" s="5" t="s">
        <v>295</v>
      </c>
      <c r="E85" s="5" t="s">
        <v>16</v>
      </c>
      <c r="F85" s="5" t="s">
        <v>28</v>
      </c>
      <c r="G85" s="5" t="s">
        <v>17</v>
      </c>
      <c r="H85" s="5" t="s">
        <v>28</v>
      </c>
      <c r="I85" s="5" t="s">
        <v>26</v>
      </c>
      <c r="J85" s="5" t="s">
        <v>17</v>
      </c>
      <c r="K85" s="5" t="s">
        <v>27</v>
      </c>
      <c r="L85" s="5" t="s">
        <v>28</v>
      </c>
      <c r="M85" s="5" t="s">
        <v>26</v>
      </c>
      <c r="N85" s="5" t="s">
        <v>26</v>
      </c>
      <c r="Y85" s="4">
        <f t="shared" si="2"/>
        <v>6.05</v>
      </c>
      <c r="Z85" s="4">
        <f t="shared" si="3"/>
        <v>6.05</v>
      </c>
      <c r="AC85" s="4">
        <f>VLOOKUP("phyTh", Sheet2!$A$2:$I$10, MATCH(F85, Sheet2!$A$1:$I$1, 0), FALSE)</f>
        <v>1.05</v>
      </c>
      <c r="AD85" s="4">
        <f>VLOOKUP("phyPr", Sheet2!$A$2:$I$10, MATCH(G85, Sheet2!$A$1:$I$1, 0), FALSE)</f>
        <v>0.4</v>
      </c>
      <c r="AE85" s="4">
        <f>VLOOKUP("m1Th", Sheet2!$A$2:$I$10, MATCH(H85, Sheet2!$A$1:$I$1, 0), FALSE)</f>
        <v>1.4</v>
      </c>
      <c r="AF85" s="4">
        <f>VLOOKUP("beeTh", Sheet2!$A$2:$I$10, MATCH(I85, Sheet2!$A$1:$I$1, 0), FALSE)</f>
        <v>0.9</v>
      </c>
      <c r="AG85" s="4">
        <f>VLOOKUP("beePr", Sheet2!$A$2:$I$10, MATCH(J85, Sheet2!$A$1:$I$1, 0), FALSE)</f>
        <v>0.4</v>
      </c>
      <c r="AH85" s="4">
        <f>VLOOKUP("egTh", Sheet2!$A$2:$I$10, MATCH(K85, Sheet2!$A$1:$I$1, 0), FALSE)</f>
        <v>0</v>
      </c>
      <c r="AI85" s="4">
        <f>VLOOKUP("egPr", Sheet2!$A$2:$I$10, MATCH(L85, Sheet2!$A$1:$I$1, 0), FALSE)</f>
        <v>0.7</v>
      </c>
      <c r="AJ85" s="4">
        <f>VLOOKUP("emTh", Sheet2!$A$2:$I$10, MATCH(M85, Sheet2!$A$1:$I$1, 0), FALSE)</f>
        <v>0.6</v>
      </c>
      <c r="AK85" s="4">
        <f>VLOOKUP("eePr", Sheet2!$A$2:$I$10, MATCH(N85, Sheet2!$A$1:$I$1, 0), FALSE)</f>
        <v>0.6</v>
      </c>
      <c r="AM85" s="4" t="e">
        <f>VLOOKUP("m2Th", Sheet2!$A$2:$I$18, MATCH(P85, Sheet2!$A$1:$I$1, 0), FALSE)</f>
        <v>#N/A</v>
      </c>
      <c r="AN85" s="4" t="e">
        <f>VLOOKUP("chemTh", Sheet2!$A$2:$I$18, MATCH(Q85, Sheet2!$A$1:$I$1, 0), FALSE)</f>
        <v>#N/A</v>
      </c>
      <c r="AO85" s="4" t="e">
        <f>VLOOKUP("chemPr", Sheet2!$A$2:$I$18, MATCH(R85, Sheet2!$A$1:$I$1, 0), FALSE)</f>
        <v>#N/A</v>
      </c>
      <c r="AP85" s="4" t="e">
        <f>VLOOKUP("ppsTh", Sheet2!$A$2:$I$18, MATCH(S85, Sheet2!$A$1:$I$1, 0), FALSE)</f>
        <v>#N/A</v>
      </c>
      <c r="AQ85" s="4" t="e">
        <f>VLOOKUP("ppsPr", Sheet2!$A$2:$I$18, MATCH(T85, Sheet2!$A$1:$I$1, 0), FALSE)</f>
        <v>#N/A</v>
      </c>
      <c r="AR85" s="4" t="e">
        <f>VLOOKUP("wmpPr", Sheet2!$A$2:$I$18, MATCH(U85, Sheet2!$A$1:$I$1, 0), FALSE)</f>
        <v>#N/A</v>
      </c>
      <c r="AS85" s="4" t="e">
        <f>VLOOKUP("pcTh", Sheet2!$A$2:$I$18, MATCH(V85, Sheet2!$A$1:$I$1, 0), FALSE)</f>
        <v>#N/A</v>
      </c>
      <c r="AT85" s="4" t="e">
        <f>VLOOKUP("pcPr", Sheet2!$A$2:$I$18, MATCH(W85, Sheet2!$A$1:$I$1, 0), FALSE)</f>
        <v>#N/A</v>
      </c>
    </row>
    <row r="86" spans="1:46" x14ac:dyDescent="0.2">
      <c r="A86" s="5">
        <v>115</v>
      </c>
      <c r="B86" s="5" t="s">
        <v>296</v>
      </c>
      <c r="C86" s="5" t="s">
        <v>297</v>
      </c>
      <c r="D86" s="5" t="s">
        <v>298</v>
      </c>
      <c r="E86" s="5" t="s">
        <v>16</v>
      </c>
      <c r="F86" s="5" t="s">
        <v>18</v>
      </c>
      <c r="G86" s="5" t="s">
        <v>17</v>
      </c>
      <c r="H86" s="5" t="s">
        <v>28</v>
      </c>
      <c r="I86" s="5" t="s">
        <v>28</v>
      </c>
      <c r="J86" s="5" t="s">
        <v>18</v>
      </c>
      <c r="K86" s="5" t="s">
        <v>28</v>
      </c>
      <c r="L86" s="5" t="s">
        <v>17</v>
      </c>
      <c r="M86" s="5" t="s">
        <v>17</v>
      </c>
      <c r="N86" s="5" t="s">
        <v>17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4">
        <f t="shared" si="2"/>
        <v>7.75</v>
      </c>
      <c r="Z86" s="4">
        <f t="shared" si="3"/>
        <v>7.75</v>
      </c>
      <c r="AC86" s="4">
        <f>VLOOKUP("phyTh", Sheet2!$A$2:$I$10, MATCH(F86, Sheet2!$A$1:$I$1, 0), FALSE)</f>
        <v>1.35</v>
      </c>
      <c r="AD86" s="4">
        <f>VLOOKUP("phyPr", Sheet2!$A$2:$I$10, MATCH(G86, Sheet2!$A$1:$I$1, 0), FALSE)</f>
        <v>0.4</v>
      </c>
      <c r="AE86" s="4">
        <f>VLOOKUP("m1Th", Sheet2!$A$2:$I$10, MATCH(H86, Sheet2!$A$1:$I$1, 0), FALSE)</f>
        <v>1.4</v>
      </c>
      <c r="AF86" s="4">
        <f>VLOOKUP("beeTh", Sheet2!$A$2:$I$10, MATCH(I86, Sheet2!$A$1:$I$1, 0), FALSE)</f>
        <v>1.05</v>
      </c>
      <c r="AG86" s="4">
        <f>VLOOKUP("beePr", Sheet2!$A$2:$I$10, MATCH(J86, Sheet2!$A$1:$I$1, 0), FALSE)</f>
        <v>0.45</v>
      </c>
      <c r="AH86" s="4">
        <f>VLOOKUP("egTh", Sheet2!$A$2:$I$10, MATCH(K86, Sheet2!$A$1:$I$1, 0), FALSE)</f>
        <v>0.7</v>
      </c>
      <c r="AI86" s="4">
        <f>VLOOKUP("egPr", Sheet2!$A$2:$I$10, MATCH(L86, Sheet2!$A$1:$I$1, 0), FALSE)</f>
        <v>0.8</v>
      </c>
      <c r="AJ86" s="4">
        <f>VLOOKUP("emTh", Sheet2!$A$2:$I$10, MATCH(M86, Sheet2!$A$1:$I$1, 0), FALSE)</f>
        <v>0.8</v>
      </c>
      <c r="AK86" s="4">
        <f>VLOOKUP("eePr", Sheet2!$A$2:$I$10, MATCH(N86, Sheet2!$A$1:$I$1, 0), FALSE)</f>
        <v>0.8</v>
      </c>
      <c r="AM86" s="4" t="e">
        <f>VLOOKUP("m2Th", Sheet2!$A$2:$I$18, MATCH(P86, Sheet2!$A$1:$I$1, 0), FALSE)</f>
        <v>#N/A</v>
      </c>
      <c r="AN86" s="4" t="e">
        <f>VLOOKUP("chemTh", Sheet2!$A$2:$I$18, MATCH(Q86, Sheet2!$A$1:$I$1, 0), FALSE)</f>
        <v>#N/A</v>
      </c>
      <c r="AO86" s="4" t="e">
        <f>VLOOKUP("chemPr", Sheet2!$A$2:$I$18, MATCH(R86, Sheet2!$A$1:$I$1, 0), FALSE)</f>
        <v>#N/A</v>
      </c>
      <c r="AP86" s="4" t="e">
        <f>VLOOKUP("ppsTh", Sheet2!$A$2:$I$18, MATCH(S86, Sheet2!$A$1:$I$1, 0), FALSE)</f>
        <v>#N/A</v>
      </c>
      <c r="AQ86" s="4" t="e">
        <f>VLOOKUP("ppsPr", Sheet2!$A$2:$I$18, MATCH(T86, Sheet2!$A$1:$I$1, 0), FALSE)</f>
        <v>#N/A</v>
      </c>
      <c r="AR86" s="4" t="e">
        <f>VLOOKUP("wmpPr", Sheet2!$A$2:$I$18, MATCH(U86, Sheet2!$A$1:$I$1, 0), FALSE)</f>
        <v>#N/A</v>
      </c>
      <c r="AS86" s="4" t="e">
        <f>VLOOKUP("pcTh", Sheet2!$A$2:$I$18, MATCH(V86, Sheet2!$A$1:$I$1, 0), FALSE)</f>
        <v>#N/A</v>
      </c>
      <c r="AT86" s="4" t="e">
        <f>VLOOKUP("pcPr", Sheet2!$A$2:$I$18, MATCH(W86, Sheet2!$A$1:$I$1, 0), FALSE)</f>
        <v>#N/A</v>
      </c>
    </row>
    <row r="87" spans="1:46" x14ac:dyDescent="0.2">
      <c r="A87" s="5">
        <v>40</v>
      </c>
      <c r="B87" s="5" t="s">
        <v>299</v>
      </c>
      <c r="C87" s="5" t="s">
        <v>300</v>
      </c>
      <c r="D87" s="5" t="s">
        <v>301</v>
      </c>
      <c r="E87" s="5" t="s">
        <v>16</v>
      </c>
      <c r="F87" s="5" t="s">
        <v>18</v>
      </c>
      <c r="G87" s="5" t="s">
        <v>17</v>
      </c>
      <c r="H87" s="5" t="s">
        <v>17</v>
      </c>
      <c r="I87" s="5" t="s">
        <v>19</v>
      </c>
      <c r="J87" s="5" t="s">
        <v>18</v>
      </c>
      <c r="K87" s="5" t="s">
        <v>19</v>
      </c>
      <c r="L87" s="5" t="s">
        <v>18</v>
      </c>
      <c r="M87" s="5" t="s">
        <v>17</v>
      </c>
      <c r="N87" s="5" t="s">
        <v>17</v>
      </c>
      <c r="Y87" s="4">
        <f t="shared" si="2"/>
        <v>8.8000000000000007</v>
      </c>
      <c r="Z87" s="4">
        <f t="shared" si="3"/>
        <v>8.8000000000000007</v>
      </c>
      <c r="AC87" s="4">
        <f>VLOOKUP("phyTh", Sheet2!$A$2:$I$10, MATCH(F87, Sheet2!$A$1:$I$1, 0), FALSE)</f>
        <v>1.35</v>
      </c>
      <c r="AD87" s="4">
        <f>VLOOKUP("phyPr", Sheet2!$A$2:$I$10, MATCH(G87, Sheet2!$A$1:$I$1, 0), FALSE)</f>
        <v>0.4</v>
      </c>
      <c r="AE87" s="4">
        <f>VLOOKUP("m1Th", Sheet2!$A$2:$I$10, MATCH(H87, Sheet2!$A$1:$I$1, 0), FALSE)</f>
        <v>1.6</v>
      </c>
      <c r="AF87" s="4">
        <f>VLOOKUP("beeTh", Sheet2!$A$2:$I$10, MATCH(I87, Sheet2!$A$1:$I$1, 0), FALSE)</f>
        <v>1.5</v>
      </c>
      <c r="AG87" s="4">
        <f>VLOOKUP("beePr", Sheet2!$A$2:$I$10, MATCH(J87, Sheet2!$A$1:$I$1, 0), FALSE)</f>
        <v>0.45</v>
      </c>
      <c r="AH87" s="4">
        <f>VLOOKUP("egTh", Sheet2!$A$2:$I$10, MATCH(K87, Sheet2!$A$1:$I$1, 0), FALSE)</f>
        <v>1</v>
      </c>
      <c r="AI87" s="4">
        <f>VLOOKUP("egPr", Sheet2!$A$2:$I$10, MATCH(L87, Sheet2!$A$1:$I$1, 0), FALSE)</f>
        <v>0.9</v>
      </c>
      <c r="AJ87" s="4">
        <f>VLOOKUP("emTh", Sheet2!$A$2:$I$10, MATCH(M87, Sheet2!$A$1:$I$1, 0), FALSE)</f>
        <v>0.8</v>
      </c>
      <c r="AK87" s="4">
        <f>VLOOKUP("eePr", Sheet2!$A$2:$I$10, MATCH(N87, Sheet2!$A$1:$I$1, 0), FALSE)</f>
        <v>0.8</v>
      </c>
      <c r="AM87" s="4" t="e">
        <f>VLOOKUP("m2Th", Sheet2!$A$2:$I$18, MATCH(P87, Sheet2!$A$1:$I$1, 0), FALSE)</f>
        <v>#N/A</v>
      </c>
      <c r="AN87" s="4" t="e">
        <f>VLOOKUP("chemTh", Sheet2!$A$2:$I$18, MATCH(Q87, Sheet2!$A$1:$I$1, 0), FALSE)</f>
        <v>#N/A</v>
      </c>
      <c r="AO87" s="4" t="e">
        <f>VLOOKUP("chemPr", Sheet2!$A$2:$I$18, MATCH(R87, Sheet2!$A$1:$I$1, 0), FALSE)</f>
        <v>#N/A</v>
      </c>
      <c r="AP87" s="4" t="e">
        <f>VLOOKUP("ppsTh", Sheet2!$A$2:$I$18, MATCH(S87, Sheet2!$A$1:$I$1, 0), FALSE)</f>
        <v>#N/A</v>
      </c>
      <c r="AQ87" s="4" t="e">
        <f>VLOOKUP("ppsPr", Sheet2!$A$2:$I$18, MATCH(T87, Sheet2!$A$1:$I$1, 0), FALSE)</f>
        <v>#N/A</v>
      </c>
      <c r="AR87" s="4" t="e">
        <f>VLOOKUP("wmpPr", Sheet2!$A$2:$I$18, MATCH(U87, Sheet2!$A$1:$I$1, 0), FALSE)</f>
        <v>#N/A</v>
      </c>
      <c r="AS87" s="4" t="e">
        <f>VLOOKUP("pcTh", Sheet2!$A$2:$I$18, MATCH(V87, Sheet2!$A$1:$I$1, 0), FALSE)</f>
        <v>#N/A</v>
      </c>
      <c r="AT87" s="4" t="e">
        <f>VLOOKUP("pcPr", Sheet2!$A$2:$I$18, MATCH(W87, Sheet2!$A$1:$I$1, 0), FALSE)</f>
        <v>#N/A</v>
      </c>
    </row>
    <row r="88" spans="1:46" x14ac:dyDescent="0.2">
      <c r="A88" s="5">
        <v>85</v>
      </c>
      <c r="B88" s="5" t="s">
        <v>302</v>
      </c>
      <c r="C88" s="5" t="s">
        <v>303</v>
      </c>
      <c r="D88" s="5" t="s">
        <v>304</v>
      </c>
      <c r="E88" s="5" t="s">
        <v>16</v>
      </c>
      <c r="F88" s="5" t="s">
        <v>28</v>
      </c>
      <c r="G88" s="5" t="s">
        <v>17</v>
      </c>
      <c r="H88" s="5" t="s">
        <v>18</v>
      </c>
      <c r="I88" s="5" t="s">
        <v>18</v>
      </c>
      <c r="J88" s="5" t="s">
        <v>17</v>
      </c>
      <c r="K88" s="5" t="s">
        <v>17</v>
      </c>
      <c r="L88" s="5" t="s">
        <v>18</v>
      </c>
      <c r="M88" s="5" t="s">
        <v>28</v>
      </c>
      <c r="N88" s="5" t="s">
        <v>17</v>
      </c>
      <c r="Y88" s="4">
        <f t="shared" si="2"/>
        <v>8.2000000000000011</v>
      </c>
      <c r="Z88" s="4">
        <f t="shared" si="3"/>
        <v>8.2000000000000011</v>
      </c>
      <c r="AC88" s="4">
        <f>VLOOKUP("phyTh", Sheet2!$A$2:$I$10, MATCH(F88, Sheet2!$A$1:$I$1, 0), FALSE)</f>
        <v>1.05</v>
      </c>
      <c r="AD88" s="4">
        <f>VLOOKUP("phyPr", Sheet2!$A$2:$I$10, MATCH(G88, Sheet2!$A$1:$I$1, 0), FALSE)</f>
        <v>0.4</v>
      </c>
      <c r="AE88" s="4">
        <f>VLOOKUP("m1Th", Sheet2!$A$2:$I$10, MATCH(H88, Sheet2!$A$1:$I$1, 0), FALSE)</f>
        <v>1.8</v>
      </c>
      <c r="AF88" s="4">
        <f>VLOOKUP("beeTh", Sheet2!$A$2:$I$10, MATCH(I88, Sheet2!$A$1:$I$1, 0), FALSE)</f>
        <v>1.35</v>
      </c>
      <c r="AG88" s="4">
        <f>VLOOKUP("beePr", Sheet2!$A$2:$I$10, MATCH(J88, Sheet2!$A$1:$I$1, 0), FALSE)</f>
        <v>0.4</v>
      </c>
      <c r="AH88" s="4">
        <f>VLOOKUP("egTh", Sheet2!$A$2:$I$10, MATCH(K88, Sheet2!$A$1:$I$1, 0), FALSE)</f>
        <v>0.8</v>
      </c>
      <c r="AI88" s="4">
        <f>VLOOKUP("egPr", Sheet2!$A$2:$I$10, MATCH(L88, Sheet2!$A$1:$I$1, 0), FALSE)</f>
        <v>0.9</v>
      </c>
      <c r="AJ88" s="4">
        <f>VLOOKUP("emTh", Sheet2!$A$2:$I$10, MATCH(M88, Sheet2!$A$1:$I$1, 0), FALSE)</f>
        <v>0.7</v>
      </c>
      <c r="AK88" s="4">
        <f>VLOOKUP("eePr", Sheet2!$A$2:$I$10, MATCH(N88, Sheet2!$A$1:$I$1, 0), FALSE)</f>
        <v>0.8</v>
      </c>
      <c r="AM88" s="4" t="e">
        <f>VLOOKUP("m2Th", Sheet2!$A$2:$I$18, MATCH(P88, Sheet2!$A$1:$I$1, 0), FALSE)</f>
        <v>#N/A</v>
      </c>
      <c r="AN88" s="4" t="e">
        <f>VLOOKUP("chemTh", Sheet2!$A$2:$I$18, MATCH(Q88, Sheet2!$A$1:$I$1, 0), FALSE)</f>
        <v>#N/A</v>
      </c>
      <c r="AO88" s="4" t="e">
        <f>VLOOKUP("chemPr", Sheet2!$A$2:$I$18, MATCH(R88, Sheet2!$A$1:$I$1, 0), FALSE)</f>
        <v>#N/A</v>
      </c>
      <c r="AP88" s="4" t="e">
        <f>VLOOKUP("ppsTh", Sheet2!$A$2:$I$18, MATCH(S88, Sheet2!$A$1:$I$1, 0), FALSE)</f>
        <v>#N/A</v>
      </c>
      <c r="AQ88" s="4" t="e">
        <f>VLOOKUP("ppsPr", Sheet2!$A$2:$I$18, MATCH(T88, Sheet2!$A$1:$I$1, 0), FALSE)</f>
        <v>#N/A</v>
      </c>
      <c r="AR88" s="4" t="e">
        <f>VLOOKUP("wmpPr", Sheet2!$A$2:$I$18, MATCH(U88, Sheet2!$A$1:$I$1, 0), FALSE)</f>
        <v>#N/A</v>
      </c>
      <c r="AS88" s="4" t="e">
        <f>VLOOKUP("pcTh", Sheet2!$A$2:$I$18, MATCH(V88, Sheet2!$A$1:$I$1, 0), FALSE)</f>
        <v>#N/A</v>
      </c>
      <c r="AT88" s="4" t="e">
        <f>VLOOKUP("pcPr", Sheet2!$A$2:$I$18, MATCH(W88, Sheet2!$A$1:$I$1, 0), FALSE)</f>
        <v>#N/A</v>
      </c>
    </row>
    <row r="89" spans="1:46" x14ac:dyDescent="0.2">
      <c r="A89" s="5">
        <v>117</v>
      </c>
      <c r="B89" s="5" t="s">
        <v>305</v>
      </c>
      <c r="C89" s="5" t="s">
        <v>306</v>
      </c>
      <c r="D89" s="5" t="s">
        <v>307</v>
      </c>
      <c r="E89" s="5" t="s">
        <v>16</v>
      </c>
      <c r="F89" s="5" t="s">
        <v>26</v>
      </c>
      <c r="G89" s="5" t="s">
        <v>18</v>
      </c>
      <c r="H89" s="5" t="s">
        <v>17</v>
      </c>
      <c r="I89" s="5" t="s">
        <v>28</v>
      </c>
      <c r="J89" s="5" t="s">
        <v>17</v>
      </c>
      <c r="K89" s="5" t="s">
        <v>28</v>
      </c>
      <c r="L89" s="5" t="s">
        <v>18</v>
      </c>
      <c r="M89" s="5" t="s">
        <v>17</v>
      </c>
      <c r="N89" s="5" t="s">
        <v>18</v>
      </c>
      <c r="Y89" s="4">
        <f t="shared" si="2"/>
        <v>7.7000000000000011</v>
      </c>
      <c r="Z89" s="4">
        <f t="shared" si="3"/>
        <v>7.7000000000000011</v>
      </c>
      <c r="AC89" s="4">
        <f>VLOOKUP("phyTh", Sheet2!$A$2:$I$10, MATCH(F89, Sheet2!$A$1:$I$1, 0), FALSE)</f>
        <v>0.9</v>
      </c>
      <c r="AD89" s="4">
        <f>VLOOKUP("phyPr", Sheet2!$A$2:$I$10, MATCH(G89, Sheet2!$A$1:$I$1, 0), FALSE)</f>
        <v>0.45</v>
      </c>
      <c r="AE89" s="4">
        <f>VLOOKUP("m1Th", Sheet2!$A$2:$I$10, MATCH(H89, Sheet2!$A$1:$I$1, 0), FALSE)</f>
        <v>1.6</v>
      </c>
      <c r="AF89" s="4">
        <f>VLOOKUP("beeTh", Sheet2!$A$2:$I$10, MATCH(I89, Sheet2!$A$1:$I$1, 0), FALSE)</f>
        <v>1.05</v>
      </c>
      <c r="AG89" s="4">
        <f>VLOOKUP("beePr", Sheet2!$A$2:$I$10, MATCH(J89, Sheet2!$A$1:$I$1, 0), FALSE)</f>
        <v>0.4</v>
      </c>
      <c r="AH89" s="4">
        <f>VLOOKUP("egTh", Sheet2!$A$2:$I$10, MATCH(K89, Sheet2!$A$1:$I$1, 0), FALSE)</f>
        <v>0.7</v>
      </c>
      <c r="AI89" s="4">
        <f>VLOOKUP("egPr", Sheet2!$A$2:$I$10, MATCH(L89, Sheet2!$A$1:$I$1, 0), FALSE)</f>
        <v>0.9</v>
      </c>
      <c r="AJ89" s="4">
        <f>VLOOKUP("emTh", Sheet2!$A$2:$I$10, MATCH(M89, Sheet2!$A$1:$I$1, 0), FALSE)</f>
        <v>0.8</v>
      </c>
      <c r="AK89" s="4">
        <f>VLOOKUP("eePr", Sheet2!$A$2:$I$10, MATCH(N89, Sheet2!$A$1:$I$1, 0), FALSE)</f>
        <v>0.9</v>
      </c>
      <c r="AM89" s="4" t="e">
        <f>VLOOKUP("m2Th", Sheet2!$A$2:$I$18, MATCH(P89, Sheet2!$A$1:$I$1, 0), FALSE)</f>
        <v>#N/A</v>
      </c>
      <c r="AN89" s="4" t="e">
        <f>VLOOKUP("chemTh", Sheet2!$A$2:$I$18, MATCH(Q89, Sheet2!$A$1:$I$1, 0), FALSE)</f>
        <v>#N/A</v>
      </c>
      <c r="AO89" s="4" t="e">
        <f>VLOOKUP("chemPr", Sheet2!$A$2:$I$18, MATCH(R89, Sheet2!$A$1:$I$1, 0), FALSE)</f>
        <v>#N/A</v>
      </c>
      <c r="AP89" s="4" t="e">
        <f>VLOOKUP("ppsTh", Sheet2!$A$2:$I$18, MATCH(S89, Sheet2!$A$1:$I$1, 0), FALSE)</f>
        <v>#N/A</v>
      </c>
      <c r="AQ89" s="4" t="e">
        <f>VLOOKUP("ppsPr", Sheet2!$A$2:$I$18, MATCH(T89, Sheet2!$A$1:$I$1, 0), FALSE)</f>
        <v>#N/A</v>
      </c>
      <c r="AR89" s="4" t="e">
        <f>VLOOKUP("wmpPr", Sheet2!$A$2:$I$18, MATCH(U89, Sheet2!$A$1:$I$1, 0), FALSE)</f>
        <v>#N/A</v>
      </c>
      <c r="AS89" s="4" t="e">
        <f>VLOOKUP("pcTh", Sheet2!$A$2:$I$18, MATCH(V89, Sheet2!$A$1:$I$1, 0), FALSE)</f>
        <v>#N/A</v>
      </c>
      <c r="AT89" s="4" t="e">
        <f>VLOOKUP("pcPr", Sheet2!$A$2:$I$18, MATCH(W89, Sheet2!$A$1:$I$1, 0), FALSE)</f>
        <v>#N/A</v>
      </c>
    </row>
    <row r="90" spans="1:46" x14ac:dyDescent="0.2">
      <c r="A90" s="5">
        <v>143</v>
      </c>
      <c r="B90" s="5" t="s">
        <v>308</v>
      </c>
      <c r="C90" s="5" t="s">
        <v>309</v>
      </c>
      <c r="D90" s="5" t="s">
        <v>310</v>
      </c>
      <c r="E90" s="5" t="s">
        <v>16</v>
      </c>
      <c r="F90" s="5" t="s">
        <v>17</v>
      </c>
      <c r="G90" s="5" t="s">
        <v>28</v>
      </c>
      <c r="H90" s="5" t="s">
        <v>28</v>
      </c>
      <c r="I90" s="5" t="s">
        <v>17</v>
      </c>
      <c r="J90" s="5" t="s">
        <v>17</v>
      </c>
      <c r="K90" s="5" t="s">
        <v>28</v>
      </c>
      <c r="L90" s="5" t="s">
        <v>17</v>
      </c>
      <c r="M90" s="5" t="s">
        <v>29</v>
      </c>
      <c r="N90" s="5" t="s">
        <v>17</v>
      </c>
      <c r="Y90" s="4">
        <f t="shared" si="2"/>
        <v>7.25</v>
      </c>
      <c r="Z90" s="4">
        <f t="shared" si="3"/>
        <v>7.25</v>
      </c>
      <c r="AC90" s="4">
        <f>VLOOKUP("phyTh", Sheet2!$A$2:$I$10, MATCH(F90, Sheet2!$A$1:$I$1, 0), FALSE)</f>
        <v>1.2</v>
      </c>
      <c r="AD90" s="4">
        <f>VLOOKUP("phyPr", Sheet2!$A$2:$I$10, MATCH(G90, Sheet2!$A$1:$I$1, 0), FALSE)</f>
        <v>0.35</v>
      </c>
      <c r="AE90" s="4">
        <f>VLOOKUP("m1Th", Sheet2!$A$2:$I$10, MATCH(H90, Sheet2!$A$1:$I$1, 0), FALSE)</f>
        <v>1.4</v>
      </c>
      <c r="AF90" s="4">
        <f>VLOOKUP("beeTh", Sheet2!$A$2:$I$10, MATCH(I90, Sheet2!$A$1:$I$1, 0), FALSE)</f>
        <v>1.2</v>
      </c>
      <c r="AG90" s="4">
        <f>VLOOKUP("beePr", Sheet2!$A$2:$I$10, MATCH(J90, Sheet2!$A$1:$I$1, 0), FALSE)</f>
        <v>0.4</v>
      </c>
      <c r="AH90" s="4">
        <f>VLOOKUP("egTh", Sheet2!$A$2:$I$10, MATCH(K90, Sheet2!$A$1:$I$1, 0), FALSE)</f>
        <v>0.7</v>
      </c>
      <c r="AI90" s="4">
        <f>VLOOKUP("egPr", Sheet2!$A$2:$I$10, MATCH(L90, Sheet2!$A$1:$I$1, 0), FALSE)</f>
        <v>0.8</v>
      </c>
      <c r="AJ90" s="4">
        <f>VLOOKUP("emTh", Sheet2!$A$2:$I$10, MATCH(M90, Sheet2!$A$1:$I$1, 0), FALSE)</f>
        <v>0.4</v>
      </c>
      <c r="AK90" s="4">
        <f>VLOOKUP("eePr", Sheet2!$A$2:$I$10, MATCH(N90, Sheet2!$A$1:$I$1, 0), FALSE)</f>
        <v>0.8</v>
      </c>
      <c r="AM90" s="4" t="e">
        <f>VLOOKUP("m2Th", Sheet2!$A$2:$I$18, MATCH(P90, Sheet2!$A$1:$I$1, 0), FALSE)</f>
        <v>#N/A</v>
      </c>
      <c r="AN90" s="4" t="e">
        <f>VLOOKUP("chemTh", Sheet2!$A$2:$I$18, MATCH(Q90, Sheet2!$A$1:$I$1, 0), FALSE)</f>
        <v>#N/A</v>
      </c>
      <c r="AO90" s="4" t="e">
        <f>VLOOKUP("chemPr", Sheet2!$A$2:$I$18, MATCH(R90, Sheet2!$A$1:$I$1, 0), FALSE)</f>
        <v>#N/A</v>
      </c>
      <c r="AP90" s="4" t="e">
        <f>VLOOKUP("ppsTh", Sheet2!$A$2:$I$18, MATCH(S90, Sheet2!$A$1:$I$1, 0), FALSE)</f>
        <v>#N/A</v>
      </c>
      <c r="AQ90" s="4" t="e">
        <f>VLOOKUP("ppsPr", Sheet2!$A$2:$I$18, MATCH(T90, Sheet2!$A$1:$I$1, 0), FALSE)</f>
        <v>#N/A</v>
      </c>
      <c r="AR90" s="4" t="e">
        <f>VLOOKUP("wmpPr", Sheet2!$A$2:$I$18, MATCH(U90, Sheet2!$A$1:$I$1, 0), FALSE)</f>
        <v>#N/A</v>
      </c>
      <c r="AS90" s="4" t="e">
        <f>VLOOKUP("pcTh", Sheet2!$A$2:$I$18, MATCH(V90, Sheet2!$A$1:$I$1, 0), FALSE)</f>
        <v>#N/A</v>
      </c>
      <c r="AT90" s="4" t="e">
        <f>VLOOKUP("pcPr", Sheet2!$A$2:$I$18, MATCH(W90, Sheet2!$A$1:$I$1, 0), FALSE)</f>
        <v>#N/A</v>
      </c>
    </row>
    <row r="91" spans="1:46" x14ac:dyDescent="0.2">
      <c r="A91" s="5">
        <v>97</v>
      </c>
      <c r="B91" s="5" t="s">
        <v>311</v>
      </c>
      <c r="C91" s="5" t="s">
        <v>312</v>
      </c>
      <c r="D91" s="5" t="s">
        <v>313</v>
      </c>
      <c r="E91" s="5" t="s">
        <v>16</v>
      </c>
      <c r="F91" s="5" t="s">
        <v>17</v>
      </c>
      <c r="G91" s="5" t="s">
        <v>28</v>
      </c>
      <c r="H91" s="5" t="s">
        <v>28</v>
      </c>
      <c r="I91" s="5" t="s">
        <v>17</v>
      </c>
      <c r="J91" s="5" t="s">
        <v>19</v>
      </c>
      <c r="K91" s="5" t="s">
        <v>26</v>
      </c>
      <c r="L91" s="5" t="s">
        <v>19</v>
      </c>
      <c r="M91" s="5" t="s">
        <v>17</v>
      </c>
      <c r="N91" s="5" t="s">
        <v>18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4">
        <f t="shared" si="2"/>
        <v>7.9499999999999993</v>
      </c>
      <c r="Z91" s="4">
        <f t="shared" si="3"/>
        <v>7.9499999999999993</v>
      </c>
      <c r="AC91" s="4">
        <f>VLOOKUP("phyTh", Sheet2!$A$2:$I$10, MATCH(F91, Sheet2!$A$1:$I$1, 0), FALSE)</f>
        <v>1.2</v>
      </c>
      <c r="AD91" s="4">
        <f>VLOOKUP("phyPr", Sheet2!$A$2:$I$10, MATCH(G91, Sheet2!$A$1:$I$1, 0), FALSE)</f>
        <v>0.35</v>
      </c>
      <c r="AE91" s="4">
        <f>VLOOKUP("m1Th", Sheet2!$A$2:$I$10, MATCH(H91, Sheet2!$A$1:$I$1, 0), FALSE)</f>
        <v>1.4</v>
      </c>
      <c r="AF91" s="4">
        <f>VLOOKUP("beeTh", Sheet2!$A$2:$I$10, MATCH(I91, Sheet2!$A$1:$I$1, 0), FALSE)</f>
        <v>1.2</v>
      </c>
      <c r="AG91" s="4">
        <f>VLOOKUP("beePr", Sheet2!$A$2:$I$10, MATCH(J91, Sheet2!$A$1:$I$1, 0), FALSE)</f>
        <v>0.5</v>
      </c>
      <c r="AH91" s="4">
        <f>VLOOKUP("egTh", Sheet2!$A$2:$I$10, MATCH(K91, Sheet2!$A$1:$I$1, 0), FALSE)</f>
        <v>0.6</v>
      </c>
      <c r="AI91" s="4">
        <f>VLOOKUP("egPr", Sheet2!$A$2:$I$10, MATCH(L91, Sheet2!$A$1:$I$1, 0), FALSE)</f>
        <v>1</v>
      </c>
      <c r="AJ91" s="4">
        <f>VLOOKUP("emTh", Sheet2!$A$2:$I$10, MATCH(M91, Sheet2!$A$1:$I$1, 0), FALSE)</f>
        <v>0.8</v>
      </c>
      <c r="AK91" s="4">
        <f>VLOOKUP("eePr", Sheet2!$A$2:$I$10, MATCH(N91, Sheet2!$A$1:$I$1, 0), FALSE)</f>
        <v>0.9</v>
      </c>
      <c r="AM91" s="4" t="e">
        <f>VLOOKUP("m2Th", Sheet2!$A$2:$I$18, MATCH(P91, Sheet2!$A$1:$I$1, 0), FALSE)</f>
        <v>#N/A</v>
      </c>
      <c r="AN91" s="4" t="e">
        <f>VLOOKUP("chemTh", Sheet2!$A$2:$I$18, MATCH(Q91, Sheet2!$A$1:$I$1, 0), FALSE)</f>
        <v>#N/A</v>
      </c>
      <c r="AO91" s="4" t="e">
        <f>VLOOKUP("chemPr", Sheet2!$A$2:$I$18, MATCH(R91, Sheet2!$A$1:$I$1, 0), FALSE)</f>
        <v>#N/A</v>
      </c>
      <c r="AP91" s="4" t="e">
        <f>VLOOKUP("ppsTh", Sheet2!$A$2:$I$18, MATCH(S91, Sheet2!$A$1:$I$1, 0), FALSE)</f>
        <v>#N/A</v>
      </c>
      <c r="AQ91" s="4" t="e">
        <f>VLOOKUP("ppsPr", Sheet2!$A$2:$I$18, MATCH(T91, Sheet2!$A$1:$I$1, 0), FALSE)</f>
        <v>#N/A</v>
      </c>
      <c r="AR91" s="4" t="e">
        <f>VLOOKUP("wmpPr", Sheet2!$A$2:$I$18, MATCH(U91, Sheet2!$A$1:$I$1, 0), FALSE)</f>
        <v>#N/A</v>
      </c>
      <c r="AS91" s="4" t="e">
        <f>VLOOKUP("pcTh", Sheet2!$A$2:$I$18, MATCH(V91, Sheet2!$A$1:$I$1, 0), FALSE)</f>
        <v>#N/A</v>
      </c>
      <c r="AT91" s="4" t="e">
        <f>VLOOKUP("pcPr", Sheet2!$A$2:$I$18, MATCH(W91, Sheet2!$A$1:$I$1, 0), FALSE)</f>
        <v>#N/A</v>
      </c>
    </row>
    <row r="92" spans="1:46" x14ac:dyDescent="0.2">
      <c r="A92" s="5">
        <v>133</v>
      </c>
      <c r="B92" s="5" t="s">
        <v>314</v>
      </c>
      <c r="C92" s="5" t="s">
        <v>315</v>
      </c>
      <c r="D92" s="5" t="s">
        <v>316</v>
      </c>
      <c r="E92" s="5" t="s">
        <v>16</v>
      </c>
      <c r="F92" s="5" t="s">
        <v>26</v>
      </c>
      <c r="G92" s="5" t="s">
        <v>18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29</v>
      </c>
      <c r="N92" s="5" t="s">
        <v>18</v>
      </c>
      <c r="Y92" s="4">
        <f t="shared" si="2"/>
        <v>7.4500000000000011</v>
      </c>
      <c r="Z92" s="4">
        <f t="shared" si="3"/>
        <v>7.4500000000000011</v>
      </c>
      <c r="AC92" s="4">
        <f>VLOOKUP("phyTh", Sheet2!$A$2:$I$10, MATCH(F92, Sheet2!$A$1:$I$1, 0), FALSE)</f>
        <v>0.9</v>
      </c>
      <c r="AD92" s="4">
        <f>VLOOKUP("phyPr", Sheet2!$A$2:$I$10, MATCH(G92, Sheet2!$A$1:$I$1, 0), FALSE)</f>
        <v>0.45</v>
      </c>
      <c r="AE92" s="4">
        <f>VLOOKUP("m1Th", Sheet2!$A$2:$I$10, MATCH(H92, Sheet2!$A$1:$I$1, 0), FALSE)</f>
        <v>1.6</v>
      </c>
      <c r="AF92" s="4">
        <f>VLOOKUP("beeTh", Sheet2!$A$2:$I$10, MATCH(I92, Sheet2!$A$1:$I$1, 0), FALSE)</f>
        <v>1.2</v>
      </c>
      <c r="AG92" s="4">
        <f>VLOOKUP("beePr", Sheet2!$A$2:$I$10, MATCH(J92, Sheet2!$A$1:$I$1, 0), FALSE)</f>
        <v>0.4</v>
      </c>
      <c r="AH92" s="4">
        <f>VLOOKUP("egTh", Sheet2!$A$2:$I$10, MATCH(K92, Sheet2!$A$1:$I$1, 0), FALSE)</f>
        <v>0.8</v>
      </c>
      <c r="AI92" s="4">
        <f>VLOOKUP("egPr", Sheet2!$A$2:$I$10, MATCH(L92, Sheet2!$A$1:$I$1, 0), FALSE)</f>
        <v>0.8</v>
      </c>
      <c r="AJ92" s="4">
        <f>VLOOKUP("emTh", Sheet2!$A$2:$I$10, MATCH(M92, Sheet2!$A$1:$I$1, 0), FALSE)</f>
        <v>0.4</v>
      </c>
      <c r="AK92" s="4">
        <f>VLOOKUP("eePr", Sheet2!$A$2:$I$10, MATCH(N92, Sheet2!$A$1:$I$1, 0), FALSE)</f>
        <v>0.9</v>
      </c>
      <c r="AM92" s="4" t="e">
        <f>VLOOKUP("m2Th", Sheet2!$A$2:$I$18, MATCH(P92, Sheet2!$A$1:$I$1, 0), FALSE)</f>
        <v>#N/A</v>
      </c>
      <c r="AN92" s="4" t="e">
        <f>VLOOKUP("chemTh", Sheet2!$A$2:$I$18, MATCH(Q92, Sheet2!$A$1:$I$1, 0), FALSE)</f>
        <v>#N/A</v>
      </c>
      <c r="AO92" s="4" t="e">
        <f>VLOOKUP("chemPr", Sheet2!$A$2:$I$18, MATCH(R92, Sheet2!$A$1:$I$1, 0), FALSE)</f>
        <v>#N/A</v>
      </c>
      <c r="AP92" s="4" t="e">
        <f>VLOOKUP("ppsTh", Sheet2!$A$2:$I$18, MATCH(S92, Sheet2!$A$1:$I$1, 0), FALSE)</f>
        <v>#N/A</v>
      </c>
      <c r="AQ92" s="4" t="e">
        <f>VLOOKUP("ppsPr", Sheet2!$A$2:$I$18, MATCH(T92, Sheet2!$A$1:$I$1, 0), FALSE)</f>
        <v>#N/A</v>
      </c>
      <c r="AR92" s="4" t="e">
        <f>VLOOKUP("wmpPr", Sheet2!$A$2:$I$18, MATCH(U92, Sheet2!$A$1:$I$1, 0), FALSE)</f>
        <v>#N/A</v>
      </c>
      <c r="AS92" s="4" t="e">
        <f>VLOOKUP("pcTh", Sheet2!$A$2:$I$18, MATCH(V92, Sheet2!$A$1:$I$1, 0), FALSE)</f>
        <v>#N/A</v>
      </c>
      <c r="AT92" s="4" t="e">
        <f>VLOOKUP("pcPr", Sheet2!$A$2:$I$18, MATCH(W92, Sheet2!$A$1:$I$1, 0), FALSE)</f>
        <v>#N/A</v>
      </c>
    </row>
    <row r="93" spans="1:46" x14ac:dyDescent="0.2">
      <c r="A93" s="5">
        <v>135</v>
      </c>
      <c r="B93" s="5" t="s">
        <v>317</v>
      </c>
      <c r="C93" s="5" t="s">
        <v>318</v>
      </c>
      <c r="D93" s="5" t="s">
        <v>319</v>
      </c>
      <c r="E93" s="5" t="s">
        <v>16</v>
      </c>
      <c r="F93" s="5" t="s">
        <v>17</v>
      </c>
      <c r="G93" s="5" t="s">
        <v>18</v>
      </c>
      <c r="H93" s="5" t="s">
        <v>28</v>
      </c>
      <c r="I93" s="5" t="s">
        <v>28</v>
      </c>
      <c r="J93" s="5" t="s">
        <v>18</v>
      </c>
      <c r="K93" s="5" t="s">
        <v>26</v>
      </c>
      <c r="L93" s="5" t="s">
        <v>18</v>
      </c>
      <c r="M93" s="5" t="s">
        <v>26</v>
      </c>
      <c r="N93" s="5" t="s">
        <v>17</v>
      </c>
      <c r="Y93" s="4">
        <f t="shared" si="2"/>
        <v>7.4499999999999993</v>
      </c>
      <c r="Z93" s="4">
        <f t="shared" si="3"/>
        <v>7.4499999999999993</v>
      </c>
      <c r="AC93" s="4">
        <f>VLOOKUP("phyTh", Sheet2!$A$2:$I$10, MATCH(F93, Sheet2!$A$1:$I$1, 0), FALSE)</f>
        <v>1.2</v>
      </c>
      <c r="AD93" s="4">
        <f>VLOOKUP("phyPr", Sheet2!$A$2:$I$10, MATCH(G93, Sheet2!$A$1:$I$1, 0), FALSE)</f>
        <v>0.45</v>
      </c>
      <c r="AE93" s="4">
        <f>VLOOKUP("m1Th", Sheet2!$A$2:$I$10, MATCH(H93, Sheet2!$A$1:$I$1, 0), FALSE)</f>
        <v>1.4</v>
      </c>
      <c r="AF93" s="4">
        <f>VLOOKUP("beeTh", Sheet2!$A$2:$I$10, MATCH(I93, Sheet2!$A$1:$I$1, 0), FALSE)</f>
        <v>1.05</v>
      </c>
      <c r="AG93" s="4">
        <f>VLOOKUP("beePr", Sheet2!$A$2:$I$10, MATCH(J93, Sheet2!$A$1:$I$1, 0), FALSE)</f>
        <v>0.45</v>
      </c>
      <c r="AH93" s="4">
        <f>VLOOKUP("egTh", Sheet2!$A$2:$I$10, MATCH(K93, Sheet2!$A$1:$I$1, 0), FALSE)</f>
        <v>0.6</v>
      </c>
      <c r="AI93" s="4">
        <f>VLOOKUP("egPr", Sheet2!$A$2:$I$10, MATCH(L93, Sheet2!$A$1:$I$1, 0), FALSE)</f>
        <v>0.9</v>
      </c>
      <c r="AJ93" s="4">
        <f>VLOOKUP("emTh", Sheet2!$A$2:$I$10, MATCH(M93, Sheet2!$A$1:$I$1, 0), FALSE)</f>
        <v>0.6</v>
      </c>
      <c r="AK93" s="4">
        <f>VLOOKUP("eePr", Sheet2!$A$2:$I$10, MATCH(N93, Sheet2!$A$1:$I$1, 0), FALSE)</f>
        <v>0.8</v>
      </c>
      <c r="AM93" s="4" t="e">
        <f>VLOOKUP("m2Th", Sheet2!$A$2:$I$18, MATCH(P93, Sheet2!$A$1:$I$1, 0), FALSE)</f>
        <v>#N/A</v>
      </c>
      <c r="AN93" s="4" t="e">
        <f>VLOOKUP("chemTh", Sheet2!$A$2:$I$18, MATCH(Q93, Sheet2!$A$1:$I$1, 0), FALSE)</f>
        <v>#N/A</v>
      </c>
      <c r="AO93" s="4" t="e">
        <f>VLOOKUP("chemPr", Sheet2!$A$2:$I$18, MATCH(R93, Sheet2!$A$1:$I$1, 0), FALSE)</f>
        <v>#N/A</v>
      </c>
      <c r="AP93" s="4" t="e">
        <f>VLOOKUP("ppsTh", Sheet2!$A$2:$I$18, MATCH(S93, Sheet2!$A$1:$I$1, 0), FALSE)</f>
        <v>#N/A</v>
      </c>
      <c r="AQ93" s="4" t="e">
        <f>VLOOKUP("ppsPr", Sheet2!$A$2:$I$18, MATCH(T93, Sheet2!$A$1:$I$1, 0), FALSE)</f>
        <v>#N/A</v>
      </c>
      <c r="AR93" s="4" t="e">
        <f>VLOOKUP("wmpPr", Sheet2!$A$2:$I$18, MATCH(U93, Sheet2!$A$1:$I$1, 0), FALSE)</f>
        <v>#N/A</v>
      </c>
      <c r="AS93" s="4" t="e">
        <f>VLOOKUP("pcTh", Sheet2!$A$2:$I$18, MATCH(V93, Sheet2!$A$1:$I$1, 0), FALSE)</f>
        <v>#N/A</v>
      </c>
      <c r="AT93" s="4" t="e">
        <f>VLOOKUP("pcPr", Sheet2!$A$2:$I$18, MATCH(W93, Sheet2!$A$1:$I$1, 0), FALSE)</f>
        <v>#N/A</v>
      </c>
    </row>
    <row r="94" spans="1:46" x14ac:dyDescent="0.2">
      <c r="A94" s="5">
        <v>288</v>
      </c>
      <c r="B94" s="5" t="s">
        <v>320</v>
      </c>
      <c r="C94" s="5" t="s">
        <v>321</v>
      </c>
      <c r="D94" s="5" t="s">
        <v>322</v>
      </c>
      <c r="E94" s="5" t="s">
        <v>16</v>
      </c>
      <c r="F94" s="5" t="s">
        <v>45</v>
      </c>
      <c r="G94" s="5" t="s">
        <v>28</v>
      </c>
      <c r="H94" s="5" t="s">
        <v>27</v>
      </c>
      <c r="I94" s="5" t="s">
        <v>27</v>
      </c>
      <c r="J94" s="5" t="s">
        <v>17</v>
      </c>
      <c r="K94" s="5" t="s">
        <v>27</v>
      </c>
      <c r="L94" s="5" t="s">
        <v>28</v>
      </c>
      <c r="M94" s="5" t="s">
        <v>27</v>
      </c>
      <c r="N94" s="5" t="s">
        <v>17</v>
      </c>
      <c r="Y94" s="4">
        <f t="shared" si="2"/>
        <v>3</v>
      </c>
      <c r="Z94" s="4">
        <f t="shared" si="3"/>
        <v>3</v>
      </c>
      <c r="AC94" s="4">
        <f>VLOOKUP("phyTh", Sheet2!$A$2:$I$10, MATCH(F94, Sheet2!$A$1:$I$1, 0), FALSE)</f>
        <v>0.75</v>
      </c>
      <c r="AD94" s="4">
        <f>VLOOKUP("phyPr", Sheet2!$A$2:$I$10, MATCH(G94, Sheet2!$A$1:$I$1, 0), FALSE)</f>
        <v>0.35</v>
      </c>
      <c r="AE94" s="4">
        <f>VLOOKUP("m1Th", Sheet2!$A$2:$I$10, MATCH(H94, Sheet2!$A$1:$I$1, 0), FALSE)</f>
        <v>0</v>
      </c>
      <c r="AF94" s="4">
        <f>VLOOKUP("beeTh", Sheet2!$A$2:$I$10, MATCH(I94, Sheet2!$A$1:$I$1, 0), FALSE)</f>
        <v>0</v>
      </c>
      <c r="AG94" s="4">
        <f>VLOOKUP("beePr", Sheet2!$A$2:$I$10, MATCH(J94, Sheet2!$A$1:$I$1, 0), FALSE)</f>
        <v>0.4</v>
      </c>
      <c r="AH94" s="4">
        <f>VLOOKUP("egTh", Sheet2!$A$2:$I$10, MATCH(K94, Sheet2!$A$1:$I$1, 0), FALSE)</f>
        <v>0</v>
      </c>
      <c r="AI94" s="4">
        <f>VLOOKUP("egPr", Sheet2!$A$2:$I$10, MATCH(L94, Sheet2!$A$1:$I$1, 0), FALSE)</f>
        <v>0.7</v>
      </c>
      <c r="AJ94" s="4">
        <f>VLOOKUP("emTh", Sheet2!$A$2:$I$10, MATCH(M94, Sheet2!$A$1:$I$1, 0), FALSE)</f>
        <v>0</v>
      </c>
      <c r="AK94" s="4">
        <f>VLOOKUP("eePr", Sheet2!$A$2:$I$10, MATCH(N94, Sheet2!$A$1:$I$1, 0), FALSE)</f>
        <v>0.8</v>
      </c>
      <c r="AM94" s="4" t="e">
        <f>VLOOKUP("m2Th", Sheet2!$A$2:$I$18, MATCH(P94, Sheet2!$A$1:$I$1, 0), FALSE)</f>
        <v>#N/A</v>
      </c>
      <c r="AN94" s="4" t="e">
        <f>VLOOKUP("chemTh", Sheet2!$A$2:$I$18, MATCH(Q94, Sheet2!$A$1:$I$1, 0), FALSE)</f>
        <v>#N/A</v>
      </c>
      <c r="AO94" s="4" t="e">
        <f>VLOOKUP("chemPr", Sheet2!$A$2:$I$18, MATCH(R94, Sheet2!$A$1:$I$1, 0), FALSE)</f>
        <v>#N/A</v>
      </c>
      <c r="AP94" s="4" t="e">
        <f>VLOOKUP("ppsTh", Sheet2!$A$2:$I$18, MATCH(S94, Sheet2!$A$1:$I$1, 0), FALSE)</f>
        <v>#N/A</v>
      </c>
      <c r="AQ94" s="4" t="e">
        <f>VLOOKUP("ppsPr", Sheet2!$A$2:$I$18, MATCH(T94, Sheet2!$A$1:$I$1, 0), FALSE)</f>
        <v>#N/A</v>
      </c>
      <c r="AR94" s="4" t="e">
        <f>VLOOKUP("wmpPr", Sheet2!$A$2:$I$18, MATCH(U94, Sheet2!$A$1:$I$1, 0), FALSE)</f>
        <v>#N/A</v>
      </c>
      <c r="AS94" s="4" t="e">
        <f>VLOOKUP("pcTh", Sheet2!$A$2:$I$18, MATCH(V94, Sheet2!$A$1:$I$1, 0), FALSE)</f>
        <v>#N/A</v>
      </c>
      <c r="AT94" s="4" t="e">
        <f>VLOOKUP("pcPr", Sheet2!$A$2:$I$18, MATCH(W94, Sheet2!$A$1:$I$1, 0), FALSE)</f>
        <v>#N/A</v>
      </c>
    </row>
    <row r="95" spans="1:46" x14ac:dyDescent="0.2">
      <c r="A95" s="5">
        <v>9</v>
      </c>
      <c r="B95" s="5" t="s">
        <v>323</v>
      </c>
      <c r="C95" s="5" t="s">
        <v>324</v>
      </c>
      <c r="D95" s="5" t="s">
        <v>325</v>
      </c>
      <c r="E95" s="5" t="s">
        <v>16</v>
      </c>
      <c r="F95" s="5" t="s">
        <v>19</v>
      </c>
      <c r="G95" s="5" t="s">
        <v>17</v>
      </c>
      <c r="H95" s="5" t="s">
        <v>19</v>
      </c>
      <c r="I95" s="5" t="s">
        <v>19</v>
      </c>
      <c r="J95" s="5" t="s">
        <v>18</v>
      </c>
      <c r="K95" s="5" t="s">
        <v>18</v>
      </c>
      <c r="L95" s="5" t="s">
        <v>18</v>
      </c>
      <c r="M95" s="5" t="s">
        <v>17</v>
      </c>
      <c r="N95" s="5" t="s">
        <v>18</v>
      </c>
      <c r="Y95" s="4">
        <f t="shared" si="2"/>
        <v>9.3500000000000014</v>
      </c>
      <c r="Z95" s="4">
        <f t="shared" si="3"/>
        <v>9.3500000000000014</v>
      </c>
      <c r="AC95" s="4">
        <f>VLOOKUP("phyTh", Sheet2!$A$2:$I$10, MATCH(F95, Sheet2!$A$1:$I$1, 0), FALSE)</f>
        <v>1.5</v>
      </c>
      <c r="AD95" s="4">
        <f>VLOOKUP("phyPr", Sheet2!$A$2:$I$10, MATCH(G95, Sheet2!$A$1:$I$1, 0), FALSE)</f>
        <v>0.4</v>
      </c>
      <c r="AE95" s="4">
        <f>VLOOKUP("m1Th", Sheet2!$A$2:$I$10, MATCH(H95, Sheet2!$A$1:$I$1, 0), FALSE)</f>
        <v>2</v>
      </c>
      <c r="AF95" s="4">
        <f>VLOOKUP("beeTh", Sheet2!$A$2:$I$10, MATCH(I95, Sheet2!$A$1:$I$1, 0), FALSE)</f>
        <v>1.5</v>
      </c>
      <c r="AG95" s="4">
        <f>VLOOKUP("beePr", Sheet2!$A$2:$I$10, MATCH(J95, Sheet2!$A$1:$I$1, 0), FALSE)</f>
        <v>0.45</v>
      </c>
      <c r="AH95" s="4">
        <f>VLOOKUP("egTh", Sheet2!$A$2:$I$10, MATCH(K95, Sheet2!$A$1:$I$1, 0), FALSE)</f>
        <v>0.9</v>
      </c>
      <c r="AI95" s="4">
        <f>VLOOKUP("egPr", Sheet2!$A$2:$I$10, MATCH(L95, Sheet2!$A$1:$I$1, 0), FALSE)</f>
        <v>0.9</v>
      </c>
      <c r="AJ95" s="4">
        <f>VLOOKUP("emTh", Sheet2!$A$2:$I$10, MATCH(M95, Sheet2!$A$1:$I$1, 0), FALSE)</f>
        <v>0.8</v>
      </c>
      <c r="AK95" s="4">
        <f>VLOOKUP("eePr", Sheet2!$A$2:$I$10, MATCH(N95, Sheet2!$A$1:$I$1, 0), FALSE)</f>
        <v>0.9</v>
      </c>
      <c r="AM95" s="4" t="e">
        <f>VLOOKUP("m2Th", Sheet2!$A$2:$I$18, MATCH(P95, Sheet2!$A$1:$I$1, 0), FALSE)</f>
        <v>#N/A</v>
      </c>
      <c r="AN95" s="4" t="e">
        <f>VLOOKUP("chemTh", Sheet2!$A$2:$I$18, MATCH(Q95, Sheet2!$A$1:$I$1, 0), FALSE)</f>
        <v>#N/A</v>
      </c>
      <c r="AO95" s="4" t="e">
        <f>VLOOKUP("chemPr", Sheet2!$A$2:$I$18, MATCH(R95, Sheet2!$A$1:$I$1, 0), FALSE)</f>
        <v>#N/A</v>
      </c>
      <c r="AP95" s="4" t="e">
        <f>VLOOKUP("ppsTh", Sheet2!$A$2:$I$18, MATCH(S95, Sheet2!$A$1:$I$1, 0), FALSE)</f>
        <v>#N/A</v>
      </c>
      <c r="AQ95" s="4" t="e">
        <f>VLOOKUP("ppsPr", Sheet2!$A$2:$I$18, MATCH(T95, Sheet2!$A$1:$I$1, 0), FALSE)</f>
        <v>#N/A</v>
      </c>
      <c r="AR95" s="4" t="e">
        <f>VLOOKUP("wmpPr", Sheet2!$A$2:$I$18, MATCH(U95, Sheet2!$A$1:$I$1, 0), FALSE)</f>
        <v>#N/A</v>
      </c>
      <c r="AS95" s="4" t="e">
        <f>VLOOKUP("pcTh", Sheet2!$A$2:$I$18, MATCH(V95, Sheet2!$A$1:$I$1, 0), FALSE)</f>
        <v>#N/A</v>
      </c>
      <c r="AT95" s="4" t="e">
        <f>VLOOKUP("pcPr", Sheet2!$A$2:$I$18, MATCH(W95, Sheet2!$A$1:$I$1, 0), FALSE)</f>
        <v>#N/A</v>
      </c>
    </row>
    <row r="96" spans="1:46" x14ac:dyDescent="0.2">
      <c r="A96" s="5">
        <v>208</v>
      </c>
      <c r="B96" s="5" t="s">
        <v>326</v>
      </c>
      <c r="C96" s="5" t="s">
        <v>327</v>
      </c>
      <c r="D96" s="5" t="s">
        <v>328</v>
      </c>
      <c r="E96" s="5" t="s">
        <v>16</v>
      </c>
      <c r="F96" s="5" t="s">
        <v>28</v>
      </c>
      <c r="G96" s="5" t="s">
        <v>17</v>
      </c>
      <c r="H96" s="5" t="s">
        <v>26</v>
      </c>
      <c r="I96" s="5" t="s">
        <v>28</v>
      </c>
      <c r="J96" s="5" t="s">
        <v>17</v>
      </c>
      <c r="K96" s="5" t="s">
        <v>27</v>
      </c>
      <c r="L96" s="5" t="s">
        <v>17</v>
      </c>
      <c r="M96" s="5" t="s">
        <v>27</v>
      </c>
      <c r="N96" s="5" t="s">
        <v>18</v>
      </c>
      <c r="Y96" s="4">
        <f t="shared" si="2"/>
        <v>5.8000000000000007</v>
      </c>
      <c r="Z96" s="4">
        <f t="shared" si="3"/>
        <v>5.8000000000000007</v>
      </c>
      <c r="AC96" s="4">
        <f>VLOOKUP("phyTh", Sheet2!$A$2:$I$10, MATCH(F96, Sheet2!$A$1:$I$1, 0), FALSE)</f>
        <v>1.05</v>
      </c>
      <c r="AD96" s="4">
        <f>VLOOKUP("phyPr", Sheet2!$A$2:$I$10, MATCH(G96, Sheet2!$A$1:$I$1, 0), FALSE)</f>
        <v>0.4</v>
      </c>
      <c r="AE96" s="4">
        <f>VLOOKUP("m1Th", Sheet2!$A$2:$I$10, MATCH(H96, Sheet2!$A$1:$I$1, 0), FALSE)</f>
        <v>1.2</v>
      </c>
      <c r="AF96" s="4">
        <f>VLOOKUP("beeTh", Sheet2!$A$2:$I$10, MATCH(I96, Sheet2!$A$1:$I$1, 0), FALSE)</f>
        <v>1.05</v>
      </c>
      <c r="AG96" s="4">
        <f>VLOOKUP("beePr", Sheet2!$A$2:$I$10, MATCH(J96, Sheet2!$A$1:$I$1, 0), FALSE)</f>
        <v>0.4</v>
      </c>
      <c r="AH96" s="4">
        <f>VLOOKUP("egTh", Sheet2!$A$2:$I$10, MATCH(K96, Sheet2!$A$1:$I$1, 0), FALSE)</f>
        <v>0</v>
      </c>
      <c r="AI96" s="4">
        <f>VLOOKUP("egPr", Sheet2!$A$2:$I$10, MATCH(L96, Sheet2!$A$1:$I$1, 0), FALSE)</f>
        <v>0.8</v>
      </c>
      <c r="AJ96" s="4">
        <f>VLOOKUP("emTh", Sheet2!$A$2:$I$10, MATCH(M96, Sheet2!$A$1:$I$1, 0), FALSE)</f>
        <v>0</v>
      </c>
      <c r="AK96" s="4">
        <f>VLOOKUP("eePr", Sheet2!$A$2:$I$10, MATCH(N96, Sheet2!$A$1:$I$1, 0), FALSE)</f>
        <v>0.9</v>
      </c>
      <c r="AM96" s="4" t="e">
        <f>VLOOKUP("m2Th", Sheet2!$A$2:$I$18, MATCH(P96, Sheet2!$A$1:$I$1, 0), FALSE)</f>
        <v>#N/A</v>
      </c>
      <c r="AN96" s="4" t="e">
        <f>VLOOKUP("chemTh", Sheet2!$A$2:$I$18, MATCH(Q96, Sheet2!$A$1:$I$1, 0), FALSE)</f>
        <v>#N/A</v>
      </c>
      <c r="AO96" s="4" t="e">
        <f>VLOOKUP("chemPr", Sheet2!$A$2:$I$18, MATCH(R96, Sheet2!$A$1:$I$1, 0), FALSE)</f>
        <v>#N/A</v>
      </c>
      <c r="AP96" s="4" t="e">
        <f>VLOOKUP("ppsTh", Sheet2!$A$2:$I$18, MATCH(S96, Sheet2!$A$1:$I$1, 0), FALSE)</f>
        <v>#N/A</v>
      </c>
      <c r="AQ96" s="4" t="e">
        <f>VLOOKUP("ppsPr", Sheet2!$A$2:$I$18, MATCH(T96, Sheet2!$A$1:$I$1, 0), FALSE)</f>
        <v>#N/A</v>
      </c>
      <c r="AR96" s="4" t="e">
        <f>VLOOKUP("wmpPr", Sheet2!$A$2:$I$18, MATCH(U96, Sheet2!$A$1:$I$1, 0), FALSE)</f>
        <v>#N/A</v>
      </c>
      <c r="AS96" s="4" t="e">
        <f>VLOOKUP("pcTh", Sheet2!$A$2:$I$18, MATCH(V96, Sheet2!$A$1:$I$1, 0), FALSE)</f>
        <v>#N/A</v>
      </c>
      <c r="AT96" s="4" t="e">
        <f>VLOOKUP("pcPr", Sheet2!$A$2:$I$18, MATCH(W96, Sheet2!$A$1:$I$1, 0), FALSE)</f>
        <v>#N/A</v>
      </c>
    </row>
    <row r="97" spans="1:46" x14ac:dyDescent="0.2">
      <c r="A97" s="5">
        <v>109</v>
      </c>
      <c r="B97" s="5" t="s">
        <v>329</v>
      </c>
      <c r="C97" s="5" t="s">
        <v>330</v>
      </c>
      <c r="D97" s="5" t="s">
        <v>331</v>
      </c>
      <c r="E97" s="5" t="s">
        <v>16</v>
      </c>
      <c r="F97" s="5" t="s">
        <v>28</v>
      </c>
      <c r="G97" s="5" t="s">
        <v>17</v>
      </c>
      <c r="H97" s="5" t="s">
        <v>17</v>
      </c>
      <c r="I97" s="5" t="s">
        <v>17</v>
      </c>
      <c r="J97" s="5" t="s">
        <v>18</v>
      </c>
      <c r="K97" s="5" t="s">
        <v>28</v>
      </c>
      <c r="L97" s="5" t="s">
        <v>19</v>
      </c>
      <c r="M97" s="5" t="s">
        <v>26</v>
      </c>
      <c r="N97" s="5" t="s">
        <v>17</v>
      </c>
      <c r="Y97" s="4">
        <f t="shared" si="2"/>
        <v>7.8</v>
      </c>
      <c r="Z97" s="4">
        <f t="shared" si="3"/>
        <v>7.8</v>
      </c>
      <c r="AC97" s="4">
        <f>VLOOKUP("phyTh", Sheet2!$A$2:$I$10, MATCH(F97, Sheet2!$A$1:$I$1, 0), FALSE)</f>
        <v>1.05</v>
      </c>
      <c r="AD97" s="4">
        <f>VLOOKUP("phyPr", Sheet2!$A$2:$I$10, MATCH(G97, Sheet2!$A$1:$I$1, 0), FALSE)</f>
        <v>0.4</v>
      </c>
      <c r="AE97" s="4">
        <f>VLOOKUP("m1Th", Sheet2!$A$2:$I$10, MATCH(H97, Sheet2!$A$1:$I$1, 0), FALSE)</f>
        <v>1.6</v>
      </c>
      <c r="AF97" s="4">
        <f>VLOOKUP("beeTh", Sheet2!$A$2:$I$10, MATCH(I97, Sheet2!$A$1:$I$1, 0), FALSE)</f>
        <v>1.2</v>
      </c>
      <c r="AG97" s="4">
        <f>VLOOKUP("beePr", Sheet2!$A$2:$I$10, MATCH(J97, Sheet2!$A$1:$I$1, 0), FALSE)</f>
        <v>0.45</v>
      </c>
      <c r="AH97" s="4">
        <f>VLOOKUP("egTh", Sheet2!$A$2:$I$10, MATCH(K97, Sheet2!$A$1:$I$1, 0), FALSE)</f>
        <v>0.7</v>
      </c>
      <c r="AI97" s="4">
        <f>VLOOKUP("egPr", Sheet2!$A$2:$I$10, MATCH(L97, Sheet2!$A$1:$I$1, 0), FALSE)</f>
        <v>1</v>
      </c>
      <c r="AJ97" s="4">
        <f>VLOOKUP("emTh", Sheet2!$A$2:$I$10, MATCH(M97, Sheet2!$A$1:$I$1, 0), FALSE)</f>
        <v>0.6</v>
      </c>
      <c r="AK97" s="4">
        <f>VLOOKUP("eePr", Sheet2!$A$2:$I$10, MATCH(N97, Sheet2!$A$1:$I$1, 0), FALSE)</f>
        <v>0.8</v>
      </c>
      <c r="AM97" s="4" t="e">
        <f>VLOOKUP("m2Th", Sheet2!$A$2:$I$18, MATCH(P97, Sheet2!$A$1:$I$1, 0), FALSE)</f>
        <v>#N/A</v>
      </c>
      <c r="AN97" s="4" t="e">
        <f>VLOOKUP("chemTh", Sheet2!$A$2:$I$18, MATCH(Q97, Sheet2!$A$1:$I$1, 0), FALSE)</f>
        <v>#N/A</v>
      </c>
      <c r="AO97" s="4" t="e">
        <f>VLOOKUP("chemPr", Sheet2!$A$2:$I$18, MATCH(R97, Sheet2!$A$1:$I$1, 0), FALSE)</f>
        <v>#N/A</v>
      </c>
      <c r="AP97" s="4" t="e">
        <f>VLOOKUP("ppsTh", Sheet2!$A$2:$I$18, MATCH(S97, Sheet2!$A$1:$I$1, 0), FALSE)</f>
        <v>#N/A</v>
      </c>
      <c r="AQ97" s="4" t="e">
        <f>VLOOKUP("ppsPr", Sheet2!$A$2:$I$18, MATCH(T97, Sheet2!$A$1:$I$1, 0), FALSE)</f>
        <v>#N/A</v>
      </c>
      <c r="AR97" s="4" t="e">
        <f>VLOOKUP("wmpPr", Sheet2!$A$2:$I$18, MATCH(U97, Sheet2!$A$1:$I$1, 0), FALSE)</f>
        <v>#N/A</v>
      </c>
      <c r="AS97" s="4" t="e">
        <f>VLOOKUP("pcTh", Sheet2!$A$2:$I$18, MATCH(V97, Sheet2!$A$1:$I$1, 0), FALSE)</f>
        <v>#N/A</v>
      </c>
      <c r="AT97" s="4" t="e">
        <f>VLOOKUP("pcPr", Sheet2!$A$2:$I$18, MATCH(W97, Sheet2!$A$1:$I$1, 0), FALSE)</f>
        <v>#N/A</v>
      </c>
    </row>
    <row r="98" spans="1:46" x14ac:dyDescent="0.2">
      <c r="A98" s="5">
        <v>227</v>
      </c>
      <c r="B98" s="5" t="s">
        <v>332</v>
      </c>
      <c r="C98" s="5" t="s">
        <v>333</v>
      </c>
      <c r="D98" s="5" t="s">
        <v>334</v>
      </c>
      <c r="E98" s="5" t="s">
        <v>16</v>
      </c>
      <c r="F98" s="5" t="s">
        <v>29</v>
      </c>
      <c r="G98" s="5" t="s">
        <v>18</v>
      </c>
      <c r="H98" s="5" t="s">
        <v>28</v>
      </c>
      <c r="I98" s="5" t="s">
        <v>27</v>
      </c>
      <c r="J98" s="5" t="s">
        <v>17</v>
      </c>
      <c r="K98" s="5" t="s">
        <v>28</v>
      </c>
      <c r="L98" s="5" t="s">
        <v>18</v>
      </c>
      <c r="M98" s="5" t="s">
        <v>27</v>
      </c>
      <c r="N98" s="5" t="s">
        <v>17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4">
        <f t="shared" si="2"/>
        <v>5.25</v>
      </c>
      <c r="Z98" s="4">
        <f t="shared" si="3"/>
        <v>5.25</v>
      </c>
      <c r="AC98" s="4">
        <f>VLOOKUP("phyTh", Sheet2!$A$2:$I$10, MATCH(F98, Sheet2!$A$1:$I$1, 0), FALSE)</f>
        <v>0.6</v>
      </c>
      <c r="AD98" s="4">
        <f>VLOOKUP("phyPr", Sheet2!$A$2:$I$10, MATCH(G98, Sheet2!$A$1:$I$1, 0), FALSE)</f>
        <v>0.45</v>
      </c>
      <c r="AE98" s="4">
        <f>VLOOKUP("m1Th", Sheet2!$A$2:$I$10, MATCH(H98, Sheet2!$A$1:$I$1, 0), FALSE)</f>
        <v>1.4</v>
      </c>
      <c r="AF98" s="4">
        <f>VLOOKUP("beeTh", Sheet2!$A$2:$I$10, MATCH(I98, Sheet2!$A$1:$I$1, 0), FALSE)</f>
        <v>0</v>
      </c>
      <c r="AG98" s="4">
        <f>VLOOKUP("beePr", Sheet2!$A$2:$I$10, MATCH(J98, Sheet2!$A$1:$I$1, 0), FALSE)</f>
        <v>0.4</v>
      </c>
      <c r="AH98" s="4">
        <f>VLOOKUP("egTh", Sheet2!$A$2:$I$10, MATCH(K98, Sheet2!$A$1:$I$1, 0), FALSE)</f>
        <v>0.7</v>
      </c>
      <c r="AI98" s="4">
        <f>VLOOKUP("egPr", Sheet2!$A$2:$I$10, MATCH(L98, Sheet2!$A$1:$I$1, 0), FALSE)</f>
        <v>0.9</v>
      </c>
      <c r="AJ98" s="4">
        <f>VLOOKUP("emTh", Sheet2!$A$2:$I$10, MATCH(M98, Sheet2!$A$1:$I$1, 0), FALSE)</f>
        <v>0</v>
      </c>
      <c r="AK98" s="4">
        <f>VLOOKUP("eePr", Sheet2!$A$2:$I$10, MATCH(N98, Sheet2!$A$1:$I$1, 0), FALSE)</f>
        <v>0.8</v>
      </c>
      <c r="AM98" s="4" t="e">
        <f>VLOOKUP("m2Th", Sheet2!$A$2:$I$18, MATCH(P98, Sheet2!$A$1:$I$1, 0), FALSE)</f>
        <v>#N/A</v>
      </c>
      <c r="AN98" s="4" t="e">
        <f>VLOOKUP("chemTh", Sheet2!$A$2:$I$18, MATCH(Q98, Sheet2!$A$1:$I$1, 0), FALSE)</f>
        <v>#N/A</v>
      </c>
      <c r="AO98" s="4" t="e">
        <f>VLOOKUP("chemPr", Sheet2!$A$2:$I$18, MATCH(R98, Sheet2!$A$1:$I$1, 0), FALSE)</f>
        <v>#N/A</v>
      </c>
      <c r="AP98" s="4" t="e">
        <f>VLOOKUP("ppsTh", Sheet2!$A$2:$I$18, MATCH(S98, Sheet2!$A$1:$I$1, 0), FALSE)</f>
        <v>#N/A</v>
      </c>
      <c r="AQ98" s="4" t="e">
        <f>VLOOKUP("ppsPr", Sheet2!$A$2:$I$18, MATCH(T98, Sheet2!$A$1:$I$1, 0), FALSE)</f>
        <v>#N/A</v>
      </c>
      <c r="AR98" s="4" t="e">
        <f>VLOOKUP("wmpPr", Sheet2!$A$2:$I$18, MATCH(U98, Sheet2!$A$1:$I$1, 0), FALSE)</f>
        <v>#N/A</v>
      </c>
      <c r="AS98" s="4" t="e">
        <f>VLOOKUP("pcTh", Sheet2!$A$2:$I$18, MATCH(V98, Sheet2!$A$1:$I$1, 0), FALSE)</f>
        <v>#N/A</v>
      </c>
      <c r="AT98" s="4" t="e">
        <f>VLOOKUP("pcPr", Sheet2!$A$2:$I$18, MATCH(W98, Sheet2!$A$1:$I$1, 0), FALSE)</f>
        <v>#N/A</v>
      </c>
    </row>
    <row r="99" spans="1:46" x14ac:dyDescent="0.2">
      <c r="A99" s="5">
        <v>5</v>
      </c>
      <c r="B99" s="5" t="s">
        <v>335</v>
      </c>
      <c r="C99" s="5" t="s">
        <v>336</v>
      </c>
      <c r="D99" s="5" t="s">
        <v>337</v>
      </c>
      <c r="E99" s="5" t="s">
        <v>16</v>
      </c>
      <c r="F99" s="5" t="s">
        <v>19</v>
      </c>
      <c r="G99" s="5" t="s">
        <v>17</v>
      </c>
      <c r="H99" s="5" t="s">
        <v>18</v>
      </c>
      <c r="I99" s="5" t="s">
        <v>19</v>
      </c>
      <c r="J99" s="5" t="s">
        <v>19</v>
      </c>
      <c r="K99" s="5" t="s">
        <v>19</v>
      </c>
      <c r="L99" s="5" t="s">
        <v>19</v>
      </c>
      <c r="M99" s="5" t="s">
        <v>18</v>
      </c>
      <c r="N99" s="5" t="s">
        <v>19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4">
        <f t="shared" si="2"/>
        <v>9.6</v>
      </c>
      <c r="Z99" s="4">
        <f t="shared" si="3"/>
        <v>9.6</v>
      </c>
      <c r="AC99" s="4">
        <f>VLOOKUP("phyTh", Sheet2!$A$2:$I$10, MATCH(F99, Sheet2!$A$1:$I$1, 0), FALSE)</f>
        <v>1.5</v>
      </c>
      <c r="AD99" s="4">
        <f>VLOOKUP("phyPr", Sheet2!$A$2:$I$10, MATCH(G99, Sheet2!$A$1:$I$1, 0), FALSE)</f>
        <v>0.4</v>
      </c>
      <c r="AE99" s="4">
        <f>VLOOKUP("m1Th", Sheet2!$A$2:$I$10, MATCH(H99, Sheet2!$A$1:$I$1, 0), FALSE)</f>
        <v>1.8</v>
      </c>
      <c r="AF99" s="4">
        <f>VLOOKUP("beeTh", Sheet2!$A$2:$I$10, MATCH(I99, Sheet2!$A$1:$I$1, 0), FALSE)</f>
        <v>1.5</v>
      </c>
      <c r="AG99" s="4">
        <f>VLOOKUP("beePr", Sheet2!$A$2:$I$10, MATCH(J99, Sheet2!$A$1:$I$1, 0), FALSE)</f>
        <v>0.5</v>
      </c>
      <c r="AH99" s="4">
        <f>VLOOKUP("egTh", Sheet2!$A$2:$I$10, MATCH(K99, Sheet2!$A$1:$I$1, 0), FALSE)</f>
        <v>1</v>
      </c>
      <c r="AI99" s="4">
        <f>VLOOKUP("egPr", Sheet2!$A$2:$I$10, MATCH(L99, Sheet2!$A$1:$I$1, 0), FALSE)</f>
        <v>1</v>
      </c>
      <c r="AJ99" s="4">
        <f>VLOOKUP("emTh", Sheet2!$A$2:$I$10, MATCH(M99, Sheet2!$A$1:$I$1, 0), FALSE)</f>
        <v>0.9</v>
      </c>
      <c r="AK99" s="4">
        <f>VLOOKUP("eePr", Sheet2!$A$2:$I$10, MATCH(N99, Sheet2!$A$1:$I$1, 0), FALSE)</f>
        <v>1</v>
      </c>
      <c r="AM99" s="4" t="e">
        <f>VLOOKUP("m2Th", Sheet2!$A$2:$I$18, MATCH(P99, Sheet2!$A$1:$I$1, 0), FALSE)</f>
        <v>#N/A</v>
      </c>
      <c r="AN99" s="4" t="e">
        <f>VLOOKUP("chemTh", Sheet2!$A$2:$I$18, MATCH(Q99, Sheet2!$A$1:$I$1, 0), FALSE)</f>
        <v>#N/A</v>
      </c>
      <c r="AO99" s="4" t="e">
        <f>VLOOKUP("chemPr", Sheet2!$A$2:$I$18, MATCH(R99, Sheet2!$A$1:$I$1, 0), FALSE)</f>
        <v>#N/A</v>
      </c>
      <c r="AP99" s="4" t="e">
        <f>VLOOKUP("ppsTh", Sheet2!$A$2:$I$18, MATCH(S99, Sheet2!$A$1:$I$1, 0), FALSE)</f>
        <v>#N/A</v>
      </c>
      <c r="AQ99" s="4" t="e">
        <f>VLOOKUP("ppsPr", Sheet2!$A$2:$I$18, MATCH(T99, Sheet2!$A$1:$I$1, 0), FALSE)</f>
        <v>#N/A</v>
      </c>
      <c r="AR99" s="4" t="e">
        <f>VLOOKUP("wmpPr", Sheet2!$A$2:$I$18, MATCH(U99, Sheet2!$A$1:$I$1, 0), FALSE)</f>
        <v>#N/A</v>
      </c>
      <c r="AS99" s="4" t="e">
        <f>VLOOKUP("pcTh", Sheet2!$A$2:$I$18, MATCH(V99, Sheet2!$A$1:$I$1, 0), FALSE)</f>
        <v>#N/A</v>
      </c>
      <c r="AT99" s="4" t="e">
        <f>VLOOKUP("pcPr", Sheet2!$A$2:$I$18, MATCH(W99, Sheet2!$A$1:$I$1, 0), FALSE)</f>
        <v>#N/A</v>
      </c>
    </row>
    <row r="100" spans="1:46" x14ac:dyDescent="0.2">
      <c r="A100" s="5"/>
      <c r="B100" s="5" t="s">
        <v>338</v>
      </c>
      <c r="C100" s="5" t="s">
        <v>339</v>
      </c>
      <c r="D100" s="5" t="s">
        <v>340</v>
      </c>
      <c r="E100" s="5" t="s">
        <v>16</v>
      </c>
      <c r="F100" s="5" t="s">
        <v>341</v>
      </c>
      <c r="G100" s="5" t="s">
        <v>17</v>
      </c>
      <c r="H100" s="5" t="s">
        <v>26</v>
      </c>
      <c r="I100" s="5" t="s">
        <v>341</v>
      </c>
      <c r="J100" s="5" t="s">
        <v>18</v>
      </c>
      <c r="K100" s="5" t="s">
        <v>341</v>
      </c>
      <c r="L100" s="5" t="s">
        <v>29</v>
      </c>
      <c r="M100" s="5" t="s">
        <v>341</v>
      </c>
      <c r="N100" s="5" t="s">
        <v>27</v>
      </c>
      <c r="Y100" s="4" t="e">
        <f t="shared" si="2"/>
        <v>#N/A</v>
      </c>
      <c r="Z100" s="4" t="e">
        <f t="shared" si="3"/>
        <v>#N/A</v>
      </c>
      <c r="AC100" s="4" t="e">
        <f>VLOOKUP("phyTh", Sheet2!$A$2:$I$10, MATCH(F100, Sheet2!$A$1:$I$1, 0), FALSE)</f>
        <v>#N/A</v>
      </c>
      <c r="AD100" s="4">
        <f>VLOOKUP("phyPr", Sheet2!$A$2:$I$10, MATCH(G100, Sheet2!$A$1:$I$1, 0), FALSE)</f>
        <v>0.4</v>
      </c>
      <c r="AE100" s="4">
        <f>VLOOKUP("m1Th", Sheet2!$A$2:$I$10, MATCH(H100, Sheet2!$A$1:$I$1, 0), FALSE)</f>
        <v>1.2</v>
      </c>
      <c r="AF100" s="4" t="e">
        <f>VLOOKUP("beeTh", Sheet2!$A$2:$I$10, MATCH(I100, Sheet2!$A$1:$I$1, 0), FALSE)</f>
        <v>#N/A</v>
      </c>
      <c r="AG100" s="4">
        <f>VLOOKUP("beePr", Sheet2!$A$2:$I$10, MATCH(J100, Sheet2!$A$1:$I$1, 0), FALSE)</f>
        <v>0.45</v>
      </c>
      <c r="AH100" s="4" t="e">
        <f>VLOOKUP("egTh", Sheet2!$A$2:$I$10, MATCH(K100, Sheet2!$A$1:$I$1, 0), FALSE)</f>
        <v>#N/A</v>
      </c>
      <c r="AI100" s="4">
        <f>VLOOKUP("egPr", Sheet2!$A$2:$I$10, MATCH(L100, Sheet2!$A$1:$I$1, 0), FALSE)</f>
        <v>0.4</v>
      </c>
      <c r="AJ100" s="4" t="e">
        <f>VLOOKUP("emTh", Sheet2!$A$2:$I$10, MATCH(M100, Sheet2!$A$1:$I$1, 0), FALSE)</f>
        <v>#N/A</v>
      </c>
      <c r="AK100" s="4">
        <f>VLOOKUP("eePr", Sheet2!$A$2:$I$10, MATCH(N100, Sheet2!$A$1:$I$1, 0), FALSE)</f>
        <v>0</v>
      </c>
      <c r="AM100" s="4" t="e">
        <f>VLOOKUP("m2Th", Sheet2!$A$2:$I$18, MATCH(P100, Sheet2!$A$1:$I$1, 0), FALSE)</f>
        <v>#N/A</v>
      </c>
      <c r="AN100" s="4" t="e">
        <f>VLOOKUP("chemTh", Sheet2!$A$2:$I$18, MATCH(Q100, Sheet2!$A$1:$I$1, 0), FALSE)</f>
        <v>#N/A</v>
      </c>
      <c r="AO100" s="4" t="e">
        <f>VLOOKUP("chemPr", Sheet2!$A$2:$I$18, MATCH(R100, Sheet2!$A$1:$I$1, 0), FALSE)</f>
        <v>#N/A</v>
      </c>
      <c r="AP100" s="4" t="e">
        <f>VLOOKUP("ppsTh", Sheet2!$A$2:$I$18, MATCH(S100, Sheet2!$A$1:$I$1, 0), FALSE)</f>
        <v>#N/A</v>
      </c>
      <c r="AQ100" s="4" t="e">
        <f>VLOOKUP("ppsPr", Sheet2!$A$2:$I$18, MATCH(T100, Sheet2!$A$1:$I$1, 0), FALSE)</f>
        <v>#N/A</v>
      </c>
      <c r="AR100" s="4" t="e">
        <f>VLOOKUP("wmpPr", Sheet2!$A$2:$I$18, MATCH(U100, Sheet2!$A$1:$I$1, 0), FALSE)</f>
        <v>#N/A</v>
      </c>
      <c r="AS100" s="4" t="e">
        <f>VLOOKUP("pcTh", Sheet2!$A$2:$I$18, MATCH(V100, Sheet2!$A$1:$I$1, 0), FALSE)</f>
        <v>#N/A</v>
      </c>
      <c r="AT100" s="4" t="e">
        <f>VLOOKUP("pcPr", Sheet2!$A$2:$I$18, MATCH(W100, Sheet2!$A$1:$I$1, 0), FALSE)</f>
        <v>#N/A</v>
      </c>
    </row>
    <row r="101" spans="1:46" x14ac:dyDescent="0.2">
      <c r="A101" s="5">
        <v>156</v>
      </c>
      <c r="B101" s="5" t="s">
        <v>342</v>
      </c>
      <c r="C101" s="5" t="s">
        <v>343</v>
      </c>
      <c r="D101" s="5" t="s">
        <v>344</v>
      </c>
      <c r="E101" s="5" t="s">
        <v>16</v>
      </c>
      <c r="F101" s="5" t="s">
        <v>17</v>
      </c>
      <c r="G101" s="5" t="s">
        <v>18</v>
      </c>
      <c r="H101" s="5" t="s">
        <v>28</v>
      </c>
      <c r="I101" s="5" t="s">
        <v>17</v>
      </c>
      <c r="J101" s="5" t="s">
        <v>18</v>
      </c>
      <c r="K101" s="5" t="s">
        <v>26</v>
      </c>
      <c r="L101" s="5" t="s">
        <v>17</v>
      </c>
      <c r="M101" s="5" t="s">
        <v>27</v>
      </c>
      <c r="N101" s="5" t="s">
        <v>18</v>
      </c>
      <c r="Y101" s="4">
        <f t="shared" si="2"/>
        <v>7</v>
      </c>
      <c r="Z101" s="4">
        <f t="shared" si="3"/>
        <v>7</v>
      </c>
      <c r="AC101" s="4">
        <f>VLOOKUP("phyTh", Sheet2!$A$2:$I$10, MATCH(F101, Sheet2!$A$1:$I$1, 0), FALSE)</f>
        <v>1.2</v>
      </c>
      <c r="AD101" s="4">
        <f>VLOOKUP("phyPr", Sheet2!$A$2:$I$10, MATCH(G101, Sheet2!$A$1:$I$1, 0), FALSE)</f>
        <v>0.45</v>
      </c>
      <c r="AE101" s="4">
        <f>VLOOKUP("m1Th", Sheet2!$A$2:$I$10, MATCH(H101, Sheet2!$A$1:$I$1, 0), FALSE)</f>
        <v>1.4</v>
      </c>
      <c r="AF101" s="4">
        <f>VLOOKUP("beeTh", Sheet2!$A$2:$I$10, MATCH(I101, Sheet2!$A$1:$I$1, 0), FALSE)</f>
        <v>1.2</v>
      </c>
      <c r="AG101" s="4">
        <f>VLOOKUP("beePr", Sheet2!$A$2:$I$10, MATCH(J101, Sheet2!$A$1:$I$1, 0), FALSE)</f>
        <v>0.45</v>
      </c>
      <c r="AH101" s="4">
        <f>VLOOKUP("egTh", Sheet2!$A$2:$I$10, MATCH(K101, Sheet2!$A$1:$I$1, 0), FALSE)</f>
        <v>0.6</v>
      </c>
      <c r="AI101" s="4">
        <f>VLOOKUP("egPr", Sheet2!$A$2:$I$10, MATCH(L101, Sheet2!$A$1:$I$1, 0), FALSE)</f>
        <v>0.8</v>
      </c>
      <c r="AJ101" s="4">
        <f>VLOOKUP("emTh", Sheet2!$A$2:$I$10, MATCH(M101, Sheet2!$A$1:$I$1, 0), FALSE)</f>
        <v>0</v>
      </c>
      <c r="AK101" s="4">
        <f>VLOOKUP("eePr", Sheet2!$A$2:$I$10, MATCH(N101, Sheet2!$A$1:$I$1, 0), FALSE)</f>
        <v>0.9</v>
      </c>
      <c r="AM101" s="4" t="e">
        <f>VLOOKUP("m2Th", Sheet2!$A$2:$I$18, MATCH(P101, Sheet2!$A$1:$I$1, 0), FALSE)</f>
        <v>#N/A</v>
      </c>
      <c r="AN101" s="4" t="e">
        <f>VLOOKUP("chemTh", Sheet2!$A$2:$I$18, MATCH(Q101, Sheet2!$A$1:$I$1, 0), FALSE)</f>
        <v>#N/A</v>
      </c>
      <c r="AO101" s="4" t="e">
        <f>VLOOKUP("chemPr", Sheet2!$A$2:$I$18, MATCH(R101, Sheet2!$A$1:$I$1, 0), FALSE)</f>
        <v>#N/A</v>
      </c>
      <c r="AP101" s="4" t="e">
        <f>VLOOKUP("ppsTh", Sheet2!$A$2:$I$18, MATCH(S101, Sheet2!$A$1:$I$1, 0), FALSE)</f>
        <v>#N/A</v>
      </c>
      <c r="AQ101" s="4" t="e">
        <f>VLOOKUP("ppsPr", Sheet2!$A$2:$I$18, MATCH(T101, Sheet2!$A$1:$I$1, 0), FALSE)</f>
        <v>#N/A</v>
      </c>
      <c r="AR101" s="4" t="e">
        <f>VLOOKUP("wmpPr", Sheet2!$A$2:$I$18, MATCH(U101, Sheet2!$A$1:$I$1, 0), FALSE)</f>
        <v>#N/A</v>
      </c>
      <c r="AS101" s="4" t="e">
        <f>VLOOKUP("pcTh", Sheet2!$A$2:$I$18, MATCH(V101, Sheet2!$A$1:$I$1, 0), FALSE)</f>
        <v>#N/A</v>
      </c>
      <c r="AT101" s="4" t="e">
        <f>VLOOKUP("pcPr", Sheet2!$A$2:$I$18, MATCH(W101, Sheet2!$A$1:$I$1, 0), FALSE)</f>
        <v>#N/A</v>
      </c>
    </row>
    <row r="102" spans="1:46" x14ac:dyDescent="0.2">
      <c r="A102" s="5">
        <v>53</v>
      </c>
      <c r="B102" s="5" t="s">
        <v>345</v>
      </c>
      <c r="C102" s="5" t="s">
        <v>346</v>
      </c>
      <c r="D102" s="5" t="s">
        <v>347</v>
      </c>
      <c r="E102" s="5" t="s">
        <v>16</v>
      </c>
      <c r="F102" s="5" t="s">
        <v>18</v>
      </c>
      <c r="G102" s="5" t="s">
        <v>17</v>
      </c>
      <c r="H102" s="5" t="s">
        <v>17</v>
      </c>
      <c r="I102" s="5" t="s">
        <v>18</v>
      </c>
      <c r="J102" s="5" t="s">
        <v>19</v>
      </c>
      <c r="K102" s="5" t="s">
        <v>17</v>
      </c>
      <c r="L102" s="5" t="s">
        <v>19</v>
      </c>
      <c r="M102" s="5" t="s">
        <v>28</v>
      </c>
      <c r="N102" s="5" t="s">
        <v>18</v>
      </c>
      <c r="Y102" s="4">
        <f t="shared" si="2"/>
        <v>8.6</v>
      </c>
      <c r="Z102" s="4">
        <f t="shared" si="3"/>
        <v>8.6</v>
      </c>
      <c r="AC102" s="4">
        <f>VLOOKUP("phyTh", Sheet2!$A$2:$I$10, MATCH(F102, Sheet2!$A$1:$I$1, 0), FALSE)</f>
        <v>1.35</v>
      </c>
      <c r="AD102" s="4">
        <f>VLOOKUP("phyPr", Sheet2!$A$2:$I$10, MATCH(G102, Sheet2!$A$1:$I$1, 0), FALSE)</f>
        <v>0.4</v>
      </c>
      <c r="AE102" s="4">
        <f>VLOOKUP("m1Th", Sheet2!$A$2:$I$10, MATCH(H102, Sheet2!$A$1:$I$1, 0), FALSE)</f>
        <v>1.6</v>
      </c>
      <c r="AF102" s="4">
        <f>VLOOKUP("beeTh", Sheet2!$A$2:$I$10, MATCH(I102, Sheet2!$A$1:$I$1, 0), FALSE)</f>
        <v>1.35</v>
      </c>
      <c r="AG102" s="4">
        <f>VLOOKUP("beePr", Sheet2!$A$2:$I$10, MATCH(J102, Sheet2!$A$1:$I$1, 0), FALSE)</f>
        <v>0.5</v>
      </c>
      <c r="AH102" s="4">
        <f>VLOOKUP("egTh", Sheet2!$A$2:$I$10, MATCH(K102, Sheet2!$A$1:$I$1, 0), FALSE)</f>
        <v>0.8</v>
      </c>
      <c r="AI102" s="4">
        <f>VLOOKUP("egPr", Sheet2!$A$2:$I$10, MATCH(L102, Sheet2!$A$1:$I$1, 0), FALSE)</f>
        <v>1</v>
      </c>
      <c r="AJ102" s="4">
        <f>VLOOKUP("emTh", Sheet2!$A$2:$I$10, MATCH(M102, Sheet2!$A$1:$I$1, 0), FALSE)</f>
        <v>0.7</v>
      </c>
      <c r="AK102" s="4">
        <f>VLOOKUP("eePr", Sheet2!$A$2:$I$10, MATCH(N102, Sheet2!$A$1:$I$1, 0), FALSE)</f>
        <v>0.9</v>
      </c>
      <c r="AM102" s="4" t="e">
        <f>VLOOKUP("m2Th", Sheet2!$A$2:$I$18, MATCH(P102, Sheet2!$A$1:$I$1, 0), FALSE)</f>
        <v>#N/A</v>
      </c>
      <c r="AN102" s="4" t="e">
        <f>VLOOKUP("chemTh", Sheet2!$A$2:$I$18, MATCH(Q102, Sheet2!$A$1:$I$1, 0), FALSE)</f>
        <v>#N/A</v>
      </c>
      <c r="AO102" s="4" t="e">
        <f>VLOOKUP("chemPr", Sheet2!$A$2:$I$18, MATCH(R102, Sheet2!$A$1:$I$1, 0), FALSE)</f>
        <v>#N/A</v>
      </c>
      <c r="AP102" s="4" t="e">
        <f>VLOOKUP("ppsTh", Sheet2!$A$2:$I$18, MATCH(S102, Sheet2!$A$1:$I$1, 0), FALSE)</f>
        <v>#N/A</v>
      </c>
      <c r="AQ102" s="4" t="e">
        <f>VLOOKUP("ppsPr", Sheet2!$A$2:$I$18, MATCH(T102, Sheet2!$A$1:$I$1, 0), FALSE)</f>
        <v>#N/A</v>
      </c>
      <c r="AR102" s="4" t="e">
        <f>VLOOKUP("wmpPr", Sheet2!$A$2:$I$18, MATCH(U102, Sheet2!$A$1:$I$1, 0), FALSE)</f>
        <v>#N/A</v>
      </c>
      <c r="AS102" s="4" t="e">
        <f>VLOOKUP("pcTh", Sheet2!$A$2:$I$18, MATCH(V102, Sheet2!$A$1:$I$1, 0), FALSE)</f>
        <v>#N/A</v>
      </c>
      <c r="AT102" s="4" t="e">
        <f>VLOOKUP("pcPr", Sheet2!$A$2:$I$18, MATCH(W102, Sheet2!$A$1:$I$1, 0), FALSE)</f>
        <v>#N/A</v>
      </c>
    </row>
    <row r="103" spans="1:46" x14ac:dyDescent="0.2">
      <c r="A103" s="5">
        <v>205</v>
      </c>
      <c r="B103" s="5" t="s">
        <v>348</v>
      </c>
      <c r="C103" s="5" t="s">
        <v>349</v>
      </c>
      <c r="D103" s="5" t="s">
        <v>350</v>
      </c>
      <c r="E103" s="5" t="s">
        <v>16</v>
      </c>
      <c r="F103" s="5" t="s">
        <v>28</v>
      </c>
      <c r="G103" s="5" t="s">
        <v>18</v>
      </c>
      <c r="H103" s="5" t="s">
        <v>26</v>
      </c>
      <c r="I103" s="5" t="s">
        <v>28</v>
      </c>
      <c r="J103" s="5" t="s">
        <v>18</v>
      </c>
      <c r="K103" s="5" t="s">
        <v>27</v>
      </c>
      <c r="L103" s="5" t="s">
        <v>18</v>
      </c>
      <c r="M103" s="5" t="s">
        <v>27</v>
      </c>
      <c r="N103" s="5" t="s">
        <v>17</v>
      </c>
      <c r="Y103" s="4">
        <f t="shared" si="2"/>
        <v>5.9</v>
      </c>
      <c r="Z103" s="4">
        <f t="shared" si="3"/>
        <v>5.9</v>
      </c>
      <c r="AC103" s="4">
        <f>VLOOKUP("phyTh", Sheet2!$A$2:$I$10, MATCH(F103, Sheet2!$A$1:$I$1, 0), FALSE)</f>
        <v>1.05</v>
      </c>
      <c r="AD103" s="4">
        <f>VLOOKUP("phyPr", Sheet2!$A$2:$I$10, MATCH(G103, Sheet2!$A$1:$I$1, 0), FALSE)</f>
        <v>0.45</v>
      </c>
      <c r="AE103" s="4">
        <f>VLOOKUP("m1Th", Sheet2!$A$2:$I$10, MATCH(H103, Sheet2!$A$1:$I$1, 0), FALSE)</f>
        <v>1.2</v>
      </c>
      <c r="AF103" s="4">
        <f>VLOOKUP("beeTh", Sheet2!$A$2:$I$10, MATCH(I103, Sheet2!$A$1:$I$1, 0), FALSE)</f>
        <v>1.05</v>
      </c>
      <c r="AG103" s="4">
        <f>VLOOKUP("beePr", Sheet2!$A$2:$I$10, MATCH(J103, Sheet2!$A$1:$I$1, 0), FALSE)</f>
        <v>0.45</v>
      </c>
      <c r="AH103" s="4">
        <f>VLOOKUP("egTh", Sheet2!$A$2:$I$10, MATCH(K103, Sheet2!$A$1:$I$1, 0), FALSE)</f>
        <v>0</v>
      </c>
      <c r="AI103" s="4">
        <f>VLOOKUP("egPr", Sheet2!$A$2:$I$10, MATCH(L103, Sheet2!$A$1:$I$1, 0), FALSE)</f>
        <v>0.9</v>
      </c>
      <c r="AJ103" s="4">
        <f>VLOOKUP("emTh", Sheet2!$A$2:$I$10, MATCH(M103, Sheet2!$A$1:$I$1, 0), FALSE)</f>
        <v>0</v>
      </c>
      <c r="AK103" s="4">
        <f>VLOOKUP("eePr", Sheet2!$A$2:$I$10, MATCH(N103, Sheet2!$A$1:$I$1, 0), FALSE)</f>
        <v>0.8</v>
      </c>
      <c r="AM103" s="4" t="e">
        <f>VLOOKUP("m2Th", Sheet2!$A$2:$I$18, MATCH(P103, Sheet2!$A$1:$I$1, 0), FALSE)</f>
        <v>#N/A</v>
      </c>
      <c r="AN103" s="4" t="e">
        <f>VLOOKUP("chemTh", Sheet2!$A$2:$I$18, MATCH(Q103, Sheet2!$A$1:$I$1, 0), FALSE)</f>
        <v>#N/A</v>
      </c>
      <c r="AO103" s="4" t="e">
        <f>VLOOKUP("chemPr", Sheet2!$A$2:$I$18, MATCH(R103, Sheet2!$A$1:$I$1, 0), FALSE)</f>
        <v>#N/A</v>
      </c>
      <c r="AP103" s="4" t="e">
        <f>VLOOKUP("ppsTh", Sheet2!$A$2:$I$18, MATCH(S103, Sheet2!$A$1:$I$1, 0), FALSE)</f>
        <v>#N/A</v>
      </c>
      <c r="AQ103" s="4" t="e">
        <f>VLOOKUP("ppsPr", Sheet2!$A$2:$I$18, MATCH(T103, Sheet2!$A$1:$I$1, 0), FALSE)</f>
        <v>#N/A</v>
      </c>
      <c r="AR103" s="4" t="e">
        <f>VLOOKUP("wmpPr", Sheet2!$A$2:$I$18, MATCH(U103, Sheet2!$A$1:$I$1, 0), FALSE)</f>
        <v>#N/A</v>
      </c>
      <c r="AS103" s="4" t="e">
        <f>VLOOKUP("pcTh", Sheet2!$A$2:$I$18, MATCH(V103, Sheet2!$A$1:$I$1, 0), FALSE)</f>
        <v>#N/A</v>
      </c>
      <c r="AT103" s="4" t="e">
        <f>VLOOKUP("pcPr", Sheet2!$A$2:$I$18, MATCH(W103, Sheet2!$A$1:$I$1, 0), FALSE)</f>
        <v>#N/A</v>
      </c>
    </row>
    <row r="104" spans="1:46" x14ac:dyDescent="0.2">
      <c r="A104" s="5">
        <v>76</v>
      </c>
      <c r="B104" s="5" t="s">
        <v>351</v>
      </c>
      <c r="C104" s="5" t="s">
        <v>352</v>
      </c>
      <c r="D104" s="5" t="s">
        <v>353</v>
      </c>
      <c r="E104" s="5" t="s">
        <v>16</v>
      </c>
      <c r="F104" s="5" t="s">
        <v>18</v>
      </c>
      <c r="G104" s="5" t="s">
        <v>17</v>
      </c>
      <c r="H104" s="5" t="s">
        <v>17</v>
      </c>
      <c r="I104" s="5" t="s">
        <v>17</v>
      </c>
      <c r="J104" s="5" t="s">
        <v>18</v>
      </c>
      <c r="K104" s="5" t="s">
        <v>17</v>
      </c>
      <c r="L104" s="5" t="s">
        <v>19</v>
      </c>
      <c r="M104" s="5" t="s">
        <v>26</v>
      </c>
      <c r="N104" s="5" t="s">
        <v>18</v>
      </c>
      <c r="Y104" s="4">
        <f t="shared" si="2"/>
        <v>8.2999999999999989</v>
      </c>
      <c r="Z104" s="4">
        <f t="shared" si="3"/>
        <v>8.2999999999999989</v>
      </c>
      <c r="AC104" s="4">
        <f>VLOOKUP("phyTh", Sheet2!$A$2:$I$10, MATCH(F104, Sheet2!$A$1:$I$1, 0), FALSE)</f>
        <v>1.35</v>
      </c>
      <c r="AD104" s="4">
        <f>VLOOKUP("phyPr", Sheet2!$A$2:$I$10, MATCH(G104, Sheet2!$A$1:$I$1, 0), FALSE)</f>
        <v>0.4</v>
      </c>
      <c r="AE104" s="4">
        <f>VLOOKUP("m1Th", Sheet2!$A$2:$I$10, MATCH(H104, Sheet2!$A$1:$I$1, 0), FALSE)</f>
        <v>1.6</v>
      </c>
      <c r="AF104" s="4">
        <f>VLOOKUP("beeTh", Sheet2!$A$2:$I$10, MATCH(I104, Sheet2!$A$1:$I$1, 0), FALSE)</f>
        <v>1.2</v>
      </c>
      <c r="AG104" s="4">
        <f>VLOOKUP("beePr", Sheet2!$A$2:$I$10, MATCH(J104, Sheet2!$A$1:$I$1, 0), FALSE)</f>
        <v>0.45</v>
      </c>
      <c r="AH104" s="4">
        <f>VLOOKUP("egTh", Sheet2!$A$2:$I$10, MATCH(K104, Sheet2!$A$1:$I$1, 0), FALSE)</f>
        <v>0.8</v>
      </c>
      <c r="AI104" s="4">
        <f>VLOOKUP("egPr", Sheet2!$A$2:$I$10, MATCH(L104, Sheet2!$A$1:$I$1, 0), FALSE)</f>
        <v>1</v>
      </c>
      <c r="AJ104" s="4">
        <f>VLOOKUP("emTh", Sheet2!$A$2:$I$10, MATCH(M104, Sheet2!$A$1:$I$1, 0), FALSE)</f>
        <v>0.6</v>
      </c>
      <c r="AK104" s="4">
        <f>VLOOKUP("eePr", Sheet2!$A$2:$I$10, MATCH(N104, Sheet2!$A$1:$I$1, 0), FALSE)</f>
        <v>0.9</v>
      </c>
      <c r="AM104" s="4" t="e">
        <f>VLOOKUP("m2Th", Sheet2!$A$2:$I$18, MATCH(P104, Sheet2!$A$1:$I$1, 0), FALSE)</f>
        <v>#N/A</v>
      </c>
      <c r="AN104" s="4" t="e">
        <f>VLOOKUP("chemTh", Sheet2!$A$2:$I$18, MATCH(Q104, Sheet2!$A$1:$I$1, 0), FALSE)</f>
        <v>#N/A</v>
      </c>
      <c r="AO104" s="4" t="e">
        <f>VLOOKUP("chemPr", Sheet2!$A$2:$I$18, MATCH(R104, Sheet2!$A$1:$I$1, 0), FALSE)</f>
        <v>#N/A</v>
      </c>
      <c r="AP104" s="4" t="e">
        <f>VLOOKUP("ppsTh", Sheet2!$A$2:$I$18, MATCH(S104, Sheet2!$A$1:$I$1, 0), FALSE)</f>
        <v>#N/A</v>
      </c>
      <c r="AQ104" s="4" t="e">
        <f>VLOOKUP("ppsPr", Sheet2!$A$2:$I$18, MATCH(T104, Sheet2!$A$1:$I$1, 0), FALSE)</f>
        <v>#N/A</v>
      </c>
      <c r="AR104" s="4" t="e">
        <f>VLOOKUP("wmpPr", Sheet2!$A$2:$I$18, MATCH(U104, Sheet2!$A$1:$I$1, 0), FALSE)</f>
        <v>#N/A</v>
      </c>
      <c r="AS104" s="4" t="e">
        <f>VLOOKUP("pcTh", Sheet2!$A$2:$I$18, MATCH(V104, Sheet2!$A$1:$I$1, 0), FALSE)</f>
        <v>#N/A</v>
      </c>
      <c r="AT104" s="4" t="e">
        <f>VLOOKUP("pcPr", Sheet2!$A$2:$I$18, MATCH(W104, Sheet2!$A$1:$I$1, 0), FALSE)</f>
        <v>#N/A</v>
      </c>
    </row>
    <row r="105" spans="1:46" x14ac:dyDescent="0.2">
      <c r="A105" s="5">
        <v>155</v>
      </c>
      <c r="B105" s="5" t="s">
        <v>354</v>
      </c>
      <c r="C105" s="5" t="s">
        <v>355</v>
      </c>
      <c r="D105" s="5" t="s">
        <v>356</v>
      </c>
      <c r="E105" s="5" t="s">
        <v>16</v>
      </c>
      <c r="F105" s="5" t="s">
        <v>17</v>
      </c>
      <c r="G105" s="5" t="s">
        <v>17</v>
      </c>
      <c r="H105" s="5" t="s">
        <v>28</v>
      </c>
      <c r="I105" s="5" t="s">
        <v>28</v>
      </c>
      <c r="J105" s="5" t="s">
        <v>18</v>
      </c>
      <c r="K105" s="5" t="s">
        <v>28</v>
      </c>
      <c r="L105" s="5" t="s">
        <v>18</v>
      </c>
      <c r="M105" s="5" t="s">
        <v>27</v>
      </c>
      <c r="N105" s="5" t="s">
        <v>18</v>
      </c>
      <c r="Y105" s="4">
        <f t="shared" si="2"/>
        <v>7.0000000000000009</v>
      </c>
      <c r="Z105" s="4">
        <f t="shared" si="3"/>
        <v>7.0000000000000009</v>
      </c>
      <c r="AC105" s="4">
        <f>VLOOKUP("phyTh", Sheet2!$A$2:$I$10, MATCH(F105, Sheet2!$A$1:$I$1, 0), FALSE)</f>
        <v>1.2</v>
      </c>
      <c r="AD105" s="4">
        <f>VLOOKUP("phyPr", Sheet2!$A$2:$I$10, MATCH(G105, Sheet2!$A$1:$I$1, 0), FALSE)</f>
        <v>0.4</v>
      </c>
      <c r="AE105" s="4">
        <f>VLOOKUP("m1Th", Sheet2!$A$2:$I$10, MATCH(H105, Sheet2!$A$1:$I$1, 0), FALSE)</f>
        <v>1.4</v>
      </c>
      <c r="AF105" s="4">
        <f>VLOOKUP("beeTh", Sheet2!$A$2:$I$10, MATCH(I105, Sheet2!$A$1:$I$1, 0), FALSE)</f>
        <v>1.05</v>
      </c>
      <c r="AG105" s="4">
        <f>VLOOKUP("beePr", Sheet2!$A$2:$I$10, MATCH(J105, Sheet2!$A$1:$I$1, 0), FALSE)</f>
        <v>0.45</v>
      </c>
      <c r="AH105" s="4">
        <f>VLOOKUP("egTh", Sheet2!$A$2:$I$10, MATCH(K105, Sheet2!$A$1:$I$1, 0), FALSE)</f>
        <v>0.7</v>
      </c>
      <c r="AI105" s="4">
        <f>VLOOKUP("egPr", Sheet2!$A$2:$I$10, MATCH(L105, Sheet2!$A$1:$I$1, 0), FALSE)</f>
        <v>0.9</v>
      </c>
      <c r="AJ105" s="4">
        <f>VLOOKUP("emTh", Sheet2!$A$2:$I$10, MATCH(M105, Sheet2!$A$1:$I$1, 0), FALSE)</f>
        <v>0</v>
      </c>
      <c r="AK105" s="4">
        <f>VLOOKUP("eePr", Sheet2!$A$2:$I$10, MATCH(N105, Sheet2!$A$1:$I$1, 0), FALSE)</f>
        <v>0.9</v>
      </c>
      <c r="AM105" s="4" t="e">
        <f>VLOOKUP("m2Th", Sheet2!$A$2:$I$18, MATCH(P105, Sheet2!$A$1:$I$1, 0), FALSE)</f>
        <v>#N/A</v>
      </c>
      <c r="AN105" s="4" t="e">
        <f>VLOOKUP("chemTh", Sheet2!$A$2:$I$18, MATCH(Q105, Sheet2!$A$1:$I$1, 0), FALSE)</f>
        <v>#N/A</v>
      </c>
      <c r="AO105" s="4" t="e">
        <f>VLOOKUP("chemPr", Sheet2!$A$2:$I$18, MATCH(R105, Sheet2!$A$1:$I$1, 0), FALSE)</f>
        <v>#N/A</v>
      </c>
      <c r="AP105" s="4" t="e">
        <f>VLOOKUP("ppsTh", Sheet2!$A$2:$I$18, MATCH(S105, Sheet2!$A$1:$I$1, 0), FALSE)</f>
        <v>#N/A</v>
      </c>
      <c r="AQ105" s="4" t="e">
        <f>VLOOKUP("ppsPr", Sheet2!$A$2:$I$18, MATCH(T105, Sheet2!$A$1:$I$1, 0), FALSE)</f>
        <v>#N/A</v>
      </c>
      <c r="AR105" s="4" t="e">
        <f>VLOOKUP("wmpPr", Sheet2!$A$2:$I$18, MATCH(U105, Sheet2!$A$1:$I$1, 0), FALSE)</f>
        <v>#N/A</v>
      </c>
      <c r="AS105" s="4" t="e">
        <f>VLOOKUP("pcTh", Sheet2!$A$2:$I$18, MATCH(V105, Sheet2!$A$1:$I$1, 0), FALSE)</f>
        <v>#N/A</v>
      </c>
      <c r="AT105" s="4" t="e">
        <f>VLOOKUP("pcPr", Sheet2!$A$2:$I$18, MATCH(W105, Sheet2!$A$1:$I$1, 0), FALSE)</f>
        <v>#N/A</v>
      </c>
    </row>
    <row r="106" spans="1:46" x14ac:dyDescent="0.2">
      <c r="A106" s="5">
        <v>192</v>
      </c>
      <c r="B106" s="5" t="s">
        <v>357</v>
      </c>
      <c r="C106" s="5" t="s">
        <v>358</v>
      </c>
      <c r="D106" s="5" t="s">
        <v>359</v>
      </c>
      <c r="E106" s="5" t="s">
        <v>16</v>
      </c>
      <c r="F106" s="5" t="s">
        <v>29</v>
      </c>
      <c r="G106" s="5" t="s">
        <v>19</v>
      </c>
      <c r="H106" s="5" t="s">
        <v>26</v>
      </c>
      <c r="I106" s="5" t="s">
        <v>45</v>
      </c>
      <c r="J106" s="5" t="s">
        <v>18</v>
      </c>
      <c r="K106" s="5" t="s">
        <v>17</v>
      </c>
      <c r="L106" s="5" t="s">
        <v>19</v>
      </c>
      <c r="M106" s="5" t="s">
        <v>27</v>
      </c>
      <c r="N106" s="5" t="s">
        <v>18</v>
      </c>
      <c r="Y106" s="4">
        <f t="shared" si="2"/>
        <v>6.2</v>
      </c>
      <c r="Z106" s="4">
        <f t="shared" si="3"/>
        <v>6.2</v>
      </c>
      <c r="AC106" s="4">
        <f>VLOOKUP("phyTh", Sheet2!$A$2:$I$10, MATCH(F106, Sheet2!$A$1:$I$1, 0), FALSE)</f>
        <v>0.6</v>
      </c>
      <c r="AD106" s="4">
        <f>VLOOKUP("phyPr", Sheet2!$A$2:$I$10, MATCH(G106, Sheet2!$A$1:$I$1, 0), FALSE)</f>
        <v>0.5</v>
      </c>
      <c r="AE106" s="4">
        <f>VLOOKUP("m1Th", Sheet2!$A$2:$I$10, MATCH(H106, Sheet2!$A$1:$I$1, 0), FALSE)</f>
        <v>1.2</v>
      </c>
      <c r="AF106" s="4">
        <f>VLOOKUP("beeTh", Sheet2!$A$2:$I$10, MATCH(I106, Sheet2!$A$1:$I$1, 0), FALSE)</f>
        <v>0.75</v>
      </c>
      <c r="AG106" s="4">
        <f>VLOOKUP("beePr", Sheet2!$A$2:$I$10, MATCH(J106, Sheet2!$A$1:$I$1, 0), FALSE)</f>
        <v>0.45</v>
      </c>
      <c r="AH106" s="4">
        <f>VLOOKUP("egTh", Sheet2!$A$2:$I$10, MATCH(K106, Sheet2!$A$1:$I$1, 0), FALSE)</f>
        <v>0.8</v>
      </c>
      <c r="AI106" s="4">
        <f>VLOOKUP("egPr", Sheet2!$A$2:$I$10, MATCH(L106, Sheet2!$A$1:$I$1, 0), FALSE)</f>
        <v>1</v>
      </c>
      <c r="AJ106" s="4">
        <f>VLOOKUP("emTh", Sheet2!$A$2:$I$10, MATCH(M106, Sheet2!$A$1:$I$1, 0), FALSE)</f>
        <v>0</v>
      </c>
      <c r="AK106" s="4">
        <f>VLOOKUP("eePr", Sheet2!$A$2:$I$10, MATCH(N106, Sheet2!$A$1:$I$1, 0), FALSE)</f>
        <v>0.9</v>
      </c>
      <c r="AM106" s="4" t="e">
        <f>VLOOKUP("m2Th", Sheet2!$A$2:$I$18, MATCH(P106, Sheet2!$A$1:$I$1, 0), FALSE)</f>
        <v>#N/A</v>
      </c>
      <c r="AN106" s="4" t="e">
        <f>VLOOKUP("chemTh", Sheet2!$A$2:$I$18, MATCH(Q106, Sheet2!$A$1:$I$1, 0), FALSE)</f>
        <v>#N/A</v>
      </c>
      <c r="AO106" s="4" t="e">
        <f>VLOOKUP("chemPr", Sheet2!$A$2:$I$18, MATCH(R106, Sheet2!$A$1:$I$1, 0), FALSE)</f>
        <v>#N/A</v>
      </c>
      <c r="AP106" s="4" t="e">
        <f>VLOOKUP("ppsTh", Sheet2!$A$2:$I$18, MATCH(S106, Sheet2!$A$1:$I$1, 0), FALSE)</f>
        <v>#N/A</v>
      </c>
      <c r="AQ106" s="4" t="e">
        <f>VLOOKUP("ppsPr", Sheet2!$A$2:$I$18, MATCH(T106, Sheet2!$A$1:$I$1, 0), FALSE)</f>
        <v>#N/A</v>
      </c>
      <c r="AR106" s="4" t="e">
        <f>VLOOKUP("wmpPr", Sheet2!$A$2:$I$18, MATCH(U106, Sheet2!$A$1:$I$1, 0), FALSE)</f>
        <v>#N/A</v>
      </c>
      <c r="AS106" s="4" t="e">
        <f>VLOOKUP("pcTh", Sheet2!$A$2:$I$18, MATCH(V106, Sheet2!$A$1:$I$1, 0), FALSE)</f>
        <v>#N/A</v>
      </c>
      <c r="AT106" s="4" t="e">
        <f>VLOOKUP("pcPr", Sheet2!$A$2:$I$18, MATCH(W106, Sheet2!$A$1:$I$1, 0), FALSE)</f>
        <v>#N/A</v>
      </c>
    </row>
    <row r="107" spans="1:46" x14ac:dyDescent="0.2">
      <c r="A107" s="5">
        <v>169</v>
      </c>
      <c r="B107" s="5" t="s">
        <v>360</v>
      </c>
      <c r="C107" s="5" t="s">
        <v>361</v>
      </c>
      <c r="D107" s="5" t="s">
        <v>362</v>
      </c>
      <c r="E107" s="5" t="s">
        <v>16</v>
      </c>
      <c r="F107" s="5" t="s">
        <v>26</v>
      </c>
      <c r="G107" s="5" t="s">
        <v>19</v>
      </c>
      <c r="H107" s="5" t="s">
        <v>45</v>
      </c>
      <c r="I107" s="5" t="s">
        <v>28</v>
      </c>
      <c r="J107" s="5" t="s">
        <v>17</v>
      </c>
      <c r="K107" s="5" t="s">
        <v>28</v>
      </c>
      <c r="L107" s="5" t="s">
        <v>18</v>
      </c>
      <c r="M107" s="5" t="s">
        <v>29</v>
      </c>
      <c r="N107" s="5" t="s">
        <v>18</v>
      </c>
      <c r="Y107" s="4">
        <f t="shared" si="2"/>
        <v>6.7500000000000009</v>
      </c>
      <c r="Z107" s="4">
        <f t="shared" si="3"/>
        <v>6.7500000000000009</v>
      </c>
      <c r="AC107" s="4">
        <f>VLOOKUP("phyTh", Sheet2!$A$2:$I$10, MATCH(F107, Sheet2!$A$1:$I$1, 0), FALSE)</f>
        <v>0.9</v>
      </c>
      <c r="AD107" s="4">
        <f>VLOOKUP("phyPr", Sheet2!$A$2:$I$10, MATCH(G107, Sheet2!$A$1:$I$1, 0), FALSE)</f>
        <v>0.5</v>
      </c>
      <c r="AE107" s="4">
        <f>VLOOKUP("m1Th", Sheet2!$A$2:$I$10, MATCH(H107, Sheet2!$A$1:$I$1, 0), FALSE)</f>
        <v>1</v>
      </c>
      <c r="AF107" s="4">
        <f>VLOOKUP("beeTh", Sheet2!$A$2:$I$10, MATCH(I107, Sheet2!$A$1:$I$1, 0), FALSE)</f>
        <v>1.05</v>
      </c>
      <c r="AG107" s="4">
        <f>VLOOKUP("beePr", Sheet2!$A$2:$I$10, MATCH(J107, Sheet2!$A$1:$I$1, 0), FALSE)</f>
        <v>0.4</v>
      </c>
      <c r="AH107" s="4">
        <f>VLOOKUP("egTh", Sheet2!$A$2:$I$10, MATCH(K107, Sheet2!$A$1:$I$1, 0), FALSE)</f>
        <v>0.7</v>
      </c>
      <c r="AI107" s="4">
        <f>VLOOKUP("egPr", Sheet2!$A$2:$I$10, MATCH(L107, Sheet2!$A$1:$I$1, 0), FALSE)</f>
        <v>0.9</v>
      </c>
      <c r="AJ107" s="4">
        <f>VLOOKUP("emTh", Sheet2!$A$2:$I$10, MATCH(M107, Sheet2!$A$1:$I$1, 0), FALSE)</f>
        <v>0.4</v>
      </c>
      <c r="AK107" s="4">
        <f>VLOOKUP("eePr", Sheet2!$A$2:$I$10, MATCH(N107, Sheet2!$A$1:$I$1, 0), FALSE)</f>
        <v>0.9</v>
      </c>
      <c r="AM107" s="4" t="e">
        <f>VLOOKUP("m2Th", Sheet2!$A$2:$I$18, MATCH(P107, Sheet2!$A$1:$I$1, 0), FALSE)</f>
        <v>#N/A</v>
      </c>
      <c r="AN107" s="4" t="e">
        <f>VLOOKUP("chemTh", Sheet2!$A$2:$I$18, MATCH(Q107, Sheet2!$A$1:$I$1, 0), FALSE)</f>
        <v>#N/A</v>
      </c>
      <c r="AO107" s="4" t="e">
        <f>VLOOKUP("chemPr", Sheet2!$A$2:$I$18, MATCH(R107, Sheet2!$A$1:$I$1, 0), FALSE)</f>
        <v>#N/A</v>
      </c>
      <c r="AP107" s="4" t="e">
        <f>VLOOKUP("ppsTh", Sheet2!$A$2:$I$18, MATCH(S107, Sheet2!$A$1:$I$1, 0), FALSE)</f>
        <v>#N/A</v>
      </c>
      <c r="AQ107" s="4" t="e">
        <f>VLOOKUP("ppsPr", Sheet2!$A$2:$I$18, MATCH(T107, Sheet2!$A$1:$I$1, 0), FALSE)</f>
        <v>#N/A</v>
      </c>
      <c r="AR107" s="4" t="e">
        <f>VLOOKUP("wmpPr", Sheet2!$A$2:$I$18, MATCH(U107, Sheet2!$A$1:$I$1, 0), FALSE)</f>
        <v>#N/A</v>
      </c>
      <c r="AS107" s="4" t="e">
        <f>VLOOKUP("pcTh", Sheet2!$A$2:$I$18, MATCH(V107, Sheet2!$A$1:$I$1, 0), FALSE)</f>
        <v>#N/A</v>
      </c>
      <c r="AT107" s="4" t="e">
        <f>VLOOKUP("pcPr", Sheet2!$A$2:$I$18, MATCH(W107, Sheet2!$A$1:$I$1, 0), FALSE)</f>
        <v>#N/A</v>
      </c>
    </row>
    <row r="108" spans="1:46" x14ac:dyDescent="0.2">
      <c r="A108" s="5">
        <v>147</v>
      </c>
      <c r="B108" s="5" t="s">
        <v>363</v>
      </c>
      <c r="C108" s="5" t="s">
        <v>364</v>
      </c>
      <c r="D108" s="5" t="s">
        <v>365</v>
      </c>
      <c r="E108" s="5" t="s">
        <v>16</v>
      </c>
      <c r="F108" s="5" t="s">
        <v>26</v>
      </c>
      <c r="G108" s="5" t="s">
        <v>19</v>
      </c>
      <c r="H108" s="5" t="s">
        <v>17</v>
      </c>
      <c r="I108" s="5" t="s">
        <v>28</v>
      </c>
      <c r="J108" s="5" t="s">
        <v>18</v>
      </c>
      <c r="K108" s="5" t="s">
        <v>29</v>
      </c>
      <c r="L108" s="5" t="s">
        <v>17</v>
      </c>
      <c r="M108" s="5" t="s">
        <v>26</v>
      </c>
      <c r="N108" s="5" t="s">
        <v>18</v>
      </c>
      <c r="Y108" s="4">
        <f t="shared" si="2"/>
        <v>7.2</v>
      </c>
      <c r="Z108" s="4">
        <f t="shared" si="3"/>
        <v>7.2</v>
      </c>
      <c r="AC108" s="4">
        <f>VLOOKUP("phyTh", Sheet2!$A$2:$I$10, MATCH(F108, Sheet2!$A$1:$I$1, 0), FALSE)</f>
        <v>0.9</v>
      </c>
      <c r="AD108" s="4">
        <f>VLOOKUP("phyPr", Sheet2!$A$2:$I$10, MATCH(G108, Sheet2!$A$1:$I$1, 0), FALSE)</f>
        <v>0.5</v>
      </c>
      <c r="AE108" s="4">
        <f>VLOOKUP("m1Th", Sheet2!$A$2:$I$10, MATCH(H108, Sheet2!$A$1:$I$1, 0), FALSE)</f>
        <v>1.6</v>
      </c>
      <c r="AF108" s="4">
        <f>VLOOKUP("beeTh", Sheet2!$A$2:$I$10, MATCH(I108, Sheet2!$A$1:$I$1, 0), FALSE)</f>
        <v>1.05</v>
      </c>
      <c r="AG108" s="4">
        <f>VLOOKUP("beePr", Sheet2!$A$2:$I$10, MATCH(J108, Sheet2!$A$1:$I$1, 0), FALSE)</f>
        <v>0.45</v>
      </c>
      <c r="AH108" s="4">
        <f>VLOOKUP("egTh", Sheet2!$A$2:$I$10, MATCH(K108, Sheet2!$A$1:$I$1, 0), FALSE)</f>
        <v>0.4</v>
      </c>
      <c r="AI108" s="4">
        <f>VLOOKUP("egPr", Sheet2!$A$2:$I$10, MATCH(L108, Sheet2!$A$1:$I$1, 0), FALSE)</f>
        <v>0.8</v>
      </c>
      <c r="AJ108" s="4">
        <f>VLOOKUP("emTh", Sheet2!$A$2:$I$10, MATCH(M108, Sheet2!$A$1:$I$1, 0), FALSE)</f>
        <v>0.6</v>
      </c>
      <c r="AK108" s="4">
        <f>VLOOKUP("eePr", Sheet2!$A$2:$I$10, MATCH(N108, Sheet2!$A$1:$I$1, 0), FALSE)</f>
        <v>0.9</v>
      </c>
      <c r="AM108" s="4" t="e">
        <f>VLOOKUP("m2Th", Sheet2!$A$2:$I$18, MATCH(P108, Sheet2!$A$1:$I$1, 0), FALSE)</f>
        <v>#N/A</v>
      </c>
      <c r="AN108" s="4" t="e">
        <f>VLOOKUP("chemTh", Sheet2!$A$2:$I$18, MATCH(Q108, Sheet2!$A$1:$I$1, 0), FALSE)</f>
        <v>#N/A</v>
      </c>
      <c r="AO108" s="4" t="e">
        <f>VLOOKUP("chemPr", Sheet2!$A$2:$I$18, MATCH(R108, Sheet2!$A$1:$I$1, 0), FALSE)</f>
        <v>#N/A</v>
      </c>
      <c r="AP108" s="4" t="e">
        <f>VLOOKUP("ppsTh", Sheet2!$A$2:$I$18, MATCH(S108, Sheet2!$A$1:$I$1, 0), FALSE)</f>
        <v>#N/A</v>
      </c>
      <c r="AQ108" s="4" t="e">
        <f>VLOOKUP("ppsPr", Sheet2!$A$2:$I$18, MATCH(T108, Sheet2!$A$1:$I$1, 0), FALSE)</f>
        <v>#N/A</v>
      </c>
      <c r="AR108" s="4" t="e">
        <f>VLOOKUP("wmpPr", Sheet2!$A$2:$I$18, MATCH(U108, Sheet2!$A$1:$I$1, 0), FALSE)</f>
        <v>#N/A</v>
      </c>
      <c r="AS108" s="4" t="e">
        <f>VLOOKUP("pcTh", Sheet2!$A$2:$I$18, MATCH(V108, Sheet2!$A$1:$I$1, 0), FALSE)</f>
        <v>#N/A</v>
      </c>
      <c r="AT108" s="4" t="e">
        <f>VLOOKUP("pcPr", Sheet2!$A$2:$I$18, MATCH(W108, Sheet2!$A$1:$I$1, 0), FALSE)</f>
        <v>#N/A</v>
      </c>
    </row>
    <row r="109" spans="1:46" x14ac:dyDescent="0.2">
      <c r="A109" s="5">
        <v>183</v>
      </c>
      <c r="B109" s="5" t="s">
        <v>366</v>
      </c>
      <c r="C109" s="5" t="s">
        <v>367</v>
      </c>
      <c r="D109" s="5" t="s">
        <v>368</v>
      </c>
      <c r="E109" s="5" t="s">
        <v>16</v>
      </c>
      <c r="F109" s="5" t="s">
        <v>26</v>
      </c>
      <c r="G109" s="5" t="s">
        <v>17</v>
      </c>
      <c r="H109" s="5" t="s">
        <v>28</v>
      </c>
      <c r="I109" s="5" t="s">
        <v>28</v>
      </c>
      <c r="J109" s="5" t="s">
        <v>18</v>
      </c>
      <c r="K109" s="5" t="s">
        <v>28</v>
      </c>
      <c r="L109" s="5" t="s">
        <v>17</v>
      </c>
      <c r="M109" s="5" t="s">
        <v>27</v>
      </c>
      <c r="N109" s="5" t="s">
        <v>17</v>
      </c>
      <c r="Y109" s="4">
        <f t="shared" si="2"/>
        <v>6.5</v>
      </c>
      <c r="Z109" s="4">
        <f t="shared" si="3"/>
        <v>6.5</v>
      </c>
      <c r="AC109" s="4">
        <f>VLOOKUP("phyTh", Sheet2!$A$2:$I$10, MATCH(F109, Sheet2!$A$1:$I$1, 0), FALSE)</f>
        <v>0.9</v>
      </c>
      <c r="AD109" s="4">
        <f>VLOOKUP("phyPr", Sheet2!$A$2:$I$10, MATCH(G109, Sheet2!$A$1:$I$1, 0), FALSE)</f>
        <v>0.4</v>
      </c>
      <c r="AE109" s="4">
        <f>VLOOKUP("m1Th", Sheet2!$A$2:$I$10, MATCH(H109, Sheet2!$A$1:$I$1, 0), FALSE)</f>
        <v>1.4</v>
      </c>
      <c r="AF109" s="4">
        <f>VLOOKUP("beeTh", Sheet2!$A$2:$I$10, MATCH(I109, Sheet2!$A$1:$I$1, 0), FALSE)</f>
        <v>1.05</v>
      </c>
      <c r="AG109" s="4">
        <f>VLOOKUP("beePr", Sheet2!$A$2:$I$10, MATCH(J109, Sheet2!$A$1:$I$1, 0), FALSE)</f>
        <v>0.45</v>
      </c>
      <c r="AH109" s="4">
        <f>VLOOKUP("egTh", Sheet2!$A$2:$I$10, MATCH(K109, Sheet2!$A$1:$I$1, 0), FALSE)</f>
        <v>0.7</v>
      </c>
      <c r="AI109" s="4">
        <f>VLOOKUP("egPr", Sheet2!$A$2:$I$10, MATCH(L109, Sheet2!$A$1:$I$1, 0), FALSE)</f>
        <v>0.8</v>
      </c>
      <c r="AJ109" s="4">
        <f>VLOOKUP("emTh", Sheet2!$A$2:$I$10, MATCH(M109, Sheet2!$A$1:$I$1, 0), FALSE)</f>
        <v>0</v>
      </c>
      <c r="AK109" s="4">
        <f>VLOOKUP("eePr", Sheet2!$A$2:$I$10, MATCH(N109, Sheet2!$A$1:$I$1, 0), FALSE)</f>
        <v>0.8</v>
      </c>
      <c r="AM109" s="4" t="e">
        <f>VLOOKUP("m2Th", Sheet2!$A$2:$I$18, MATCH(P109, Sheet2!$A$1:$I$1, 0), FALSE)</f>
        <v>#N/A</v>
      </c>
      <c r="AN109" s="4" t="e">
        <f>VLOOKUP("chemTh", Sheet2!$A$2:$I$18, MATCH(Q109, Sheet2!$A$1:$I$1, 0), FALSE)</f>
        <v>#N/A</v>
      </c>
      <c r="AO109" s="4" t="e">
        <f>VLOOKUP("chemPr", Sheet2!$A$2:$I$18, MATCH(R109, Sheet2!$A$1:$I$1, 0), FALSE)</f>
        <v>#N/A</v>
      </c>
      <c r="AP109" s="4" t="e">
        <f>VLOOKUP("ppsTh", Sheet2!$A$2:$I$18, MATCH(S109, Sheet2!$A$1:$I$1, 0), FALSE)</f>
        <v>#N/A</v>
      </c>
      <c r="AQ109" s="4" t="e">
        <f>VLOOKUP("ppsPr", Sheet2!$A$2:$I$18, MATCH(T109, Sheet2!$A$1:$I$1, 0), FALSE)</f>
        <v>#N/A</v>
      </c>
      <c r="AR109" s="4" t="e">
        <f>VLOOKUP("wmpPr", Sheet2!$A$2:$I$18, MATCH(U109, Sheet2!$A$1:$I$1, 0), FALSE)</f>
        <v>#N/A</v>
      </c>
      <c r="AS109" s="4" t="e">
        <f>VLOOKUP("pcTh", Sheet2!$A$2:$I$18, MATCH(V109, Sheet2!$A$1:$I$1, 0), FALSE)</f>
        <v>#N/A</v>
      </c>
      <c r="AT109" s="4" t="e">
        <f>VLOOKUP("pcPr", Sheet2!$A$2:$I$18, MATCH(W109, Sheet2!$A$1:$I$1, 0), FALSE)</f>
        <v>#N/A</v>
      </c>
    </row>
    <row r="110" spans="1:46" x14ac:dyDescent="0.2">
      <c r="A110" s="5">
        <v>181</v>
      </c>
      <c r="B110" s="5" t="s">
        <v>369</v>
      </c>
      <c r="C110" s="5" t="s">
        <v>370</v>
      </c>
      <c r="D110" s="5" t="s">
        <v>371</v>
      </c>
      <c r="E110" s="5" t="s">
        <v>16</v>
      </c>
      <c r="F110" s="5" t="s">
        <v>29</v>
      </c>
      <c r="G110" s="5" t="s">
        <v>18</v>
      </c>
      <c r="H110" s="5" t="s">
        <v>45</v>
      </c>
      <c r="I110" s="5" t="s">
        <v>28</v>
      </c>
      <c r="J110" s="5" t="s">
        <v>19</v>
      </c>
      <c r="K110" s="5" t="s">
        <v>28</v>
      </c>
      <c r="L110" s="5" t="s">
        <v>18</v>
      </c>
      <c r="M110" s="5" t="s">
        <v>29</v>
      </c>
      <c r="N110" s="5" t="s">
        <v>18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>
        <f t="shared" si="2"/>
        <v>6.5000000000000009</v>
      </c>
      <c r="Z110" s="4">
        <f t="shared" si="3"/>
        <v>6.5000000000000009</v>
      </c>
      <c r="AC110" s="4">
        <f>VLOOKUP("phyTh", Sheet2!$A$2:$I$10, MATCH(F110, Sheet2!$A$1:$I$1, 0), FALSE)</f>
        <v>0.6</v>
      </c>
      <c r="AD110" s="4">
        <f>VLOOKUP("phyPr", Sheet2!$A$2:$I$10, MATCH(G110, Sheet2!$A$1:$I$1, 0), FALSE)</f>
        <v>0.45</v>
      </c>
      <c r="AE110" s="4">
        <f>VLOOKUP("m1Th", Sheet2!$A$2:$I$10, MATCH(H110, Sheet2!$A$1:$I$1, 0), FALSE)</f>
        <v>1</v>
      </c>
      <c r="AF110" s="4">
        <f>VLOOKUP("beeTh", Sheet2!$A$2:$I$10, MATCH(I110, Sheet2!$A$1:$I$1, 0), FALSE)</f>
        <v>1.05</v>
      </c>
      <c r="AG110" s="4">
        <f>VLOOKUP("beePr", Sheet2!$A$2:$I$10, MATCH(J110, Sheet2!$A$1:$I$1, 0), FALSE)</f>
        <v>0.5</v>
      </c>
      <c r="AH110" s="4">
        <f>VLOOKUP("egTh", Sheet2!$A$2:$I$10, MATCH(K110, Sheet2!$A$1:$I$1, 0), FALSE)</f>
        <v>0.7</v>
      </c>
      <c r="AI110" s="4">
        <f>VLOOKUP("egPr", Sheet2!$A$2:$I$10, MATCH(L110, Sheet2!$A$1:$I$1, 0), FALSE)</f>
        <v>0.9</v>
      </c>
      <c r="AJ110" s="4">
        <f>VLOOKUP("emTh", Sheet2!$A$2:$I$10, MATCH(M110, Sheet2!$A$1:$I$1, 0), FALSE)</f>
        <v>0.4</v>
      </c>
      <c r="AK110" s="4">
        <f>VLOOKUP("eePr", Sheet2!$A$2:$I$10, MATCH(N110, Sheet2!$A$1:$I$1, 0), FALSE)</f>
        <v>0.9</v>
      </c>
      <c r="AM110" s="4" t="e">
        <f>VLOOKUP("m2Th", Sheet2!$A$2:$I$18, MATCH(P110, Sheet2!$A$1:$I$1, 0), FALSE)</f>
        <v>#N/A</v>
      </c>
      <c r="AN110" s="4" t="e">
        <f>VLOOKUP("chemTh", Sheet2!$A$2:$I$18, MATCH(Q110, Sheet2!$A$1:$I$1, 0), FALSE)</f>
        <v>#N/A</v>
      </c>
      <c r="AO110" s="4" t="e">
        <f>VLOOKUP("chemPr", Sheet2!$A$2:$I$18, MATCH(R110, Sheet2!$A$1:$I$1, 0), FALSE)</f>
        <v>#N/A</v>
      </c>
      <c r="AP110" s="4" t="e">
        <f>VLOOKUP("ppsTh", Sheet2!$A$2:$I$18, MATCH(S110, Sheet2!$A$1:$I$1, 0), FALSE)</f>
        <v>#N/A</v>
      </c>
      <c r="AQ110" s="4" t="e">
        <f>VLOOKUP("ppsPr", Sheet2!$A$2:$I$18, MATCH(T110, Sheet2!$A$1:$I$1, 0), FALSE)</f>
        <v>#N/A</v>
      </c>
      <c r="AR110" s="4" t="e">
        <f>VLOOKUP("wmpPr", Sheet2!$A$2:$I$18, MATCH(U110, Sheet2!$A$1:$I$1, 0), FALSE)</f>
        <v>#N/A</v>
      </c>
      <c r="AS110" s="4" t="e">
        <f>VLOOKUP("pcTh", Sheet2!$A$2:$I$18, MATCH(V110, Sheet2!$A$1:$I$1, 0), FALSE)</f>
        <v>#N/A</v>
      </c>
      <c r="AT110" s="4" t="e">
        <f>VLOOKUP("pcPr", Sheet2!$A$2:$I$18, MATCH(W110, Sheet2!$A$1:$I$1, 0), FALSE)</f>
        <v>#N/A</v>
      </c>
    </row>
    <row r="111" spans="1:46" ht="20.399999999999999" x14ac:dyDescent="0.2">
      <c r="A111" s="5">
        <v>277</v>
      </c>
      <c r="B111" s="5" t="s">
        <v>372</v>
      </c>
      <c r="C111" s="5" t="s">
        <v>373</v>
      </c>
      <c r="D111" s="5" t="s">
        <v>374</v>
      </c>
      <c r="E111" s="5" t="s">
        <v>16</v>
      </c>
      <c r="F111" s="5" t="s">
        <v>27</v>
      </c>
      <c r="G111" s="5" t="s">
        <v>19</v>
      </c>
      <c r="H111" s="5" t="s">
        <v>27</v>
      </c>
      <c r="I111" s="5" t="s">
        <v>26</v>
      </c>
      <c r="J111" s="5" t="s">
        <v>17</v>
      </c>
      <c r="K111" s="5" t="s">
        <v>27</v>
      </c>
      <c r="L111" s="5" t="s">
        <v>28</v>
      </c>
      <c r="M111" s="5" t="s">
        <v>27</v>
      </c>
      <c r="N111" s="5" t="s">
        <v>17</v>
      </c>
      <c r="Y111" s="4">
        <f t="shared" si="2"/>
        <v>3.3</v>
      </c>
      <c r="Z111" s="4">
        <f t="shared" si="3"/>
        <v>3.3</v>
      </c>
      <c r="AC111" s="4">
        <f>VLOOKUP("phyTh", Sheet2!$A$2:$I$10, MATCH(F111, Sheet2!$A$1:$I$1, 0), FALSE)</f>
        <v>0</v>
      </c>
      <c r="AD111" s="4">
        <f>VLOOKUP("phyPr", Sheet2!$A$2:$I$10, MATCH(G111, Sheet2!$A$1:$I$1, 0), FALSE)</f>
        <v>0.5</v>
      </c>
      <c r="AE111" s="4">
        <f>VLOOKUP("m1Th", Sheet2!$A$2:$I$10, MATCH(H111, Sheet2!$A$1:$I$1, 0), FALSE)</f>
        <v>0</v>
      </c>
      <c r="AF111" s="4">
        <f>VLOOKUP("beeTh", Sheet2!$A$2:$I$10, MATCH(I111, Sheet2!$A$1:$I$1, 0), FALSE)</f>
        <v>0.9</v>
      </c>
      <c r="AG111" s="4">
        <f>VLOOKUP("beePr", Sheet2!$A$2:$I$10, MATCH(J111, Sheet2!$A$1:$I$1, 0), FALSE)</f>
        <v>0.4</v>
      </c>
      <c r="AH111" s="4">
        <f>VLOOKUP("egTh", Sheet2!$A$2:$I$10, MATCH(K111, Sheet2!$A$1:$I$1, 0), FALSE)</f>
        <v>0</v>
      </c>
      <c r="AI111" s="4">
        <f>VLOOKUP("egPr", Sheet2!$A$2:$I$10, MATCH(L111, Sheet2!$A$1:$I$1, 0), FALSE)</f>
        <v>0.7</v>
      </c>
      <c r="AJ111" s="4">
        <f>VLOOKUP("emTh", Sheet2!$A$2:$I$10, MATCH(M111, Sheet2!$A$1:$I$1, 0), FALSE)</f>
        <v>0</v>
      </c>
      <c r="AK111" s="4">
        <f>VLOOKUP("eePr", Sheet2!$A$2:$I$10, MATCH(N111, Sheet2!$A$1:$I$1, 0), FALSE)</f>
        <v>0.8</v>
      </c>
      <c r="AM111" s="4" t="e">
        <f>VLOOKUP("m2Th", Sheet2!$A$2:$I$18, MATCH(P111, Sheet2!$A$1:$I$1, 0), FALSE)</f>
        <v>#N/A</v>
      </c>
      <c r="AN111" s="4" t="e">
        <f>VLOOKUP("chemTh", Sheet2!$A$2:$I$18, MATCH(Q111, Sheet2!$A$1:$I$1, 0), FALSE)</f>
        <v>#N/A</v>
      </c>
      <c r="AO111" s="4" t="e">
        <f>VLOOKUP("chemPr", Sheet2!$A$2:$I$18, MATCH(R111, Sheet2!$A$1:$I$1, 0), FALSE)</f>
        <v>#N/A</v>
      </c>
      <c r="AP111" s="4" t="e">
        <f>VLOOKUP("ppsTh", Sheet2!$A$2:$I$18, MATCH(S111, Sheet2!$A$1:$I$1, 0), FALSE)</f>
        <v>#N/A</v>
      </c>
      <c r="AQ111" s="4" t="e">
        <f>VLOOKUP("ppsPr", Sheet2!$A$2:$I$18, MATCH(T111, Sheet2!$A$1:$I$1, 0), FALSE)</f>
        <v>#N/A</v>
      </c>
      <c r="AR111" s="4" t="e">
        <f>VLOOKUP("wmpPr", Sheet2!$A$2:$I$18, MATCH(U111, Sheet2!$A$1:$I$1, 0), FALSE)</f>
        <v>#N/A</v>
      </c>
      <c r="AS111" s="4" t="e">
        <f>VLOOKUP("pcTh", Sheet2!$A$2:$I$18, MATCH(V111, Sheet2!$A$1:$I$1, 0), FALSE)</f>
        <v>#N/A</v>
      </c>
      <c r="AT111" s="4" t="e">
        <f>VLOOKUP("pcPr", Sheet2!$A$2:$I$18, MATCH(W111, Sheet2!$A$1:$I$1, 0), FALSE)</f>
        <v>#N/A</v>
      </c>
    </row>
    <row r="112" spans="1:46" x14ac:dyDescent="0.2">
      <c r="A112" s="5">
        <v>119</v>
      </c>
      <c r="B112" s="5" t="s">
        <v>375</v>
      </c>
      <c r="C112" s="5" t="s">
        <v>376</v>
      </c>
      <c r="D112" s="5" t="s">
        <v>377</v>
      </c>
      <c r="E112" s="5" t="s">
        <v>16</v>
      </c>
      <c r="F112" s="5" t="s">
        <v>17</v>
      </c>
      <c r="G112" s="5" t="s">
        <v>17</v>
      </c>
      <c r="H112" s="5" t="s">
        <v>17</v>
      </c>
      <c r="I112" s="5" t="s">
        <v>17</v>
      </c>
      <c r="J112" s="5" t="s">
        <v>19</v>
      </c>
      <c r="K112" s="5" t="s">
        <v>28</v>
      </c>
      <c r="L112" s="5" t="s">
        <v>17</v>
      </c>
      <c r="M112" s="5" t="s">
        <v>45</v>
      </c>
      <c r="N112" s="5" t="s">
        <v>17</v>
      </c>
      <c r="Y112" s="4">
        <f t="shared" si="2"/>
        <v>7.7</v>
      </c>
      <c r="Z112" s="4">
        <f t="shared" si="3"/>
        <v>7.7</v>
      </c>
      <c r="AC112" s="4">
        <f>VLOOKUP("phyTh", Sheet2!$A$2:$I$10, MATCH(F112, Sheet2!$A$1:$I$1, 0), FALSE)</f>
        <v>1.2</v>
      </c>
      <c r="AD112" s="4">
        <f>VLOOKUP("phyPr", Sheet2!$A$2:$I$10, MATCH(G112, Sheet2!$A$1:$I$1, 0), FALSE)</f>
        <v>0.4</v>
      </c>
      <c r="AE112" s="4">
        <f>VLOOKUP("m1Th", Sheet2!$A$2:$I$10, MATCH(H112, Sheet2!$A$1:$I$1, 0), FALSE)</f>
        <v>1.6</v>
      </c>
      <c r="AF112" s="4">
        <f>VLOOKUP("beeTh", Sheet2!$A$2:$I$10, MATCH(I112, Sheet2!$A$1:$I$1, 0), FALSE)</f>
        <v>1.2</v>
      </c>
      <c r="AG112" s="4">
        <f>VLOOKUP("beePr", Sheet2!$A$2:$I$10, MATCH(J112, Sheet2!$A$1:$I$1, 0), FALSE)</f>
        <v>0.5</v>
      </c>
      <c r="AH112" s="4">
        <f>VLOOKUP("egTh", Sheet2!$A$2:$I$10, MATCH(K112, Sheet2!$A$1:$I$1, 0), FALSE)</f>
        <v>0.7</v>
      </c>
      <c r="AI112" s="4">
        <f>VLOOKUP("egPr", Sheet2!$A$2:$I$10, MATCH(L112, Sheet2!$A$1:$I$1, 0), FALSE)</f>
        <v>0.8</v>
      </c>
      <c r="AJ112" s="4">
        <f>VLOOKUP("emTh", Sheet2!$A$2:$I$10, MATCH(M112, Sheet2!$A$1:$I$1, 0), FALSE)</f>
        <v>0.5</v>
      </c>
      <c r="AK112" s="4">
        <f>VLOOKUP("eePr", Sheet2!$A$2:$I$10, MATCH(N112, Sheet2!$A$1:$I$1, 0), FALSE)</f>
        <v>0.8</v>
      </c>
      <c r="AM112" s="4" t="e">
        <f>VLOOKUP("m2Th", Sheet2!$A$2:$I$18, MATCH(P112, Sheet2!$A$1:$I$1, 0), FALSE)</f>
        <v>#N/A</v>
      </c>
      <c r="AN112" s="4" t="e">
        <f>VLOOKUP("chemTh", Sheet2!$A$2:$I$18, MATCH(Q112, Sheet2!$A$1:$I$1, 0), FALSE)</f>
        <v>#N/A</v>
      </c>
      <c r="AO112" s="4" t="e">
        <f>VLOOKUP("chemPr", Sheet2!$A$2:$I$18, MATCH(R112, Sheet2!$A$1:$I$1, 0), FALSE)</f>
        <v>#N/A</v>
      </c>
      <c r="AP112" s="4" t="e">
        <f>VLOOKUP("ppsTh", Sheet2!$A$2:$I$18, MATCH(S112, Sheet2!$A$1:$I$1, 0), FALSE)</f>
        <v>#N/A</v>
      </c>
      <c r="AQ112" s="4" t="e">
        <f>VLOOKUP("ppsPr", Sheet2!$A$2:$I$18, MATCH(T112, Sheet2!$A$1:$I$1, 0), FALSE)</f>
        <v>#N/A</v>
      </c>
      <c r="AR112" s="4" t="e">
        <f>VLOOKUP("wmpPr", Sheet2!$A$2:$I$18, MATCH(U112, Sheet2!$A$1:$I$1, 0), FALSE)</f>
        <v>#N/A</v>
      </c>
      <c r="AS112" s="4" t="e">
        <f>VLOOKUP("pcTh", Sheet2!$A$2:$I$18, MATCH(V112, Sheet2!$A$1:$I$1, 0), FALSE)</f>
        <v>#N/A</v>
      </c>
      <c r="AT112" s="4" t="e">
        <f>VLOOKUP("pcPr", Sheet2!$A$2:$I$18, MATCH(W112, Sheet2!$A$1:$I$1, 0), FALSE)</f>
        <v>#N/A</v>
      </c>
    </row>
    <row r="113" spans="1:46" x14ac:dyDescent="0.2">
      <c r="A113" s="5">
        <v>164</v>
      </c>
      <c r="B113" s="5" t="s">
        <v>378</v>
      </c>
      <c r="C113" s="5" t="s">
        <v>379</v>
      </c>
      <c r="D113" s="5" t="s">
        <v>380</v>
      </c>
      <c r="E113" s="5" t="s">
        <v>16</v>
      </c>
      <c r="F113" s="5" t="s">
        <v>26</v>
      </c>
      <c r="G113" s="5" t="s">
        <v>28</v>
      </c>
      <c r="H113" s="5" t="s">
        <v>26</v>
      </c>
      <c r="I113" s="5" t="s">
        <v>26</v>
      </c>
      <c r="J113" s="5" t="s">
        <v>17</v>
      </c>
      <c r="K113" s="5" t="s">
        <v>17</v>
      </c>
      <c r="L113" s="5" t="s">
        <v>18</v>
      </c>
      <c r="M113" s="5" t="s">
        <v>45</v>
      </c>
      <c r="N113" s="5" t="s">
        <v>18</v>
      </c>
      <c r="Y113" s="4">
        <f t="shared" si="2"/>
        <v>6.8500000000000005</v>
      </c>
      <c r="Z113" s="4">
        <f t="shared" si="3"/>
        <v>6.8500000000000005</v>
      </c>
      <c r="AC113" s="4">
        <f>VLOOKUP("phyTh", Sheet2!$A$2:$I$10, MATCH(F113, Sheet2!$A$1:$I$1, 0), FALSE)</f>
        <v>0.9</v>
      </c>
      <c r="AD113" s="4">
        <f>VLOOKUP("phyPr", Sheet2!$A$2:$I$10, MATCH(G113, Sheet2!$A$1:$I$1, 0), FALSE)</f>
        <v>0.35</v>
      </c>
      <c r="AE113" s="4">
        <f>VLOOKUP("m1Th", Sheet2!$A$2:$I$10, MATCH(H113, Sheet2!$A$1:$I$1, 0), FALSE)</f>
        <v>1.2</v>
      </c>
      <c r="AF113" s="4">
        <f>VLOOKUP("beeTh", Sheet2!$A$2:$I$10, MATCH(I113, Sheet2!$A$1:$I$1, 0), FALSE)</f>
        <v>0.9</v>
      </c>
      <c r="AG113" s="4">
        <f>VLOOKUP("beePr", Sheet2!$A$2:$I$10, MATCH(J113, Sheet2!$A$1:$I$1, 0), FALSE)</f>
        <v>0.4</v>
      </c>
      <c r="AH113" s="4">
        <f>VLOOKUP("egTh", Sheet2!$A$2:$I$10, MATCH(K113, Sheet2!$A$1:$I$1, 0), FALSE)</f>
        <v>0.8</v>
      </c>
      <c r="AI113" s="4">
        <f>VLOOKUP("egPr", Sheet2!$A$2:$I$10, MATCH(L113, Sheet2!$A$1:$I$1, 0), FALSE)</f>
        <v>0.9</v>
      </c>
      <c r="AJ113" s="4">
        <f>VLOOKUP("emTh", Sheet2!$A$2:$I$10, MATCH(M113, Sheet2!$A$1:$I$1, 0), FALSE)</f>
        <v>0.5</v>
      </c>
      <c r="AK113" s="4">
        <f>VLOOKUP("eePr", Sheet2!$A$2:$I$10, MATCH(N113, Sheet2!$A$1:$I$1, 0), FALSE)</f>
        <v>0.9</v>
      </c>
      <c r="AM113" s="4" t="e">
        <f>VLOOKUP("m2Th", Sheet2!$A$2:$I$18, MATCH(P113, Sheet2!$A$1:$I$1, 0), FALSE)</f>
        <v>#N/A</v>
      </c>
      <c r="AN113" s="4" t="e">
        <f>VLOOKUP("chemTh", Sheet2!$A$2:$I$18, MATCH(Q113, Sheet2!$A$1:$I$1, 0), FALSE)</f>
        <v>#N/A</v>
      </c>
      <c r="AO113" s="4" t="e">
        <f>VLOOKUP("chemPr", Sheet2!$A$2:$I$18, MATCH(R113, Sheet2!$A$1:$I$1, 0), FALSE)</f>
        <v>#N/A</v>
      </c>
      <c r="AP113" s="4" t="e">
        <f>VLOOKUP("ppsTh", Sheet2!$A$2:$I$18, MATCH(S113, Sheet2!$A$1:$I$1, 0), FALSE)</f>
        <v>#N/A</v>
      </c>
      <c r="AQ113" s="4" t="e">
        <f>VLOOKUP("ppsPr", Sheet2!$A$2:$I$18, MATCH(T113, Sheet2!$A$1:$I$1, 0), FALSE)</f>
        <v>#N/A</v>
      </c>
      <c r="AR113" s="4" t="e">
        <f>VLOOKUP("wmpPr", Sheet2!$A$2:$I$18, MATCH(U113, Sheet2!$A$1:$I$1, 0), FALSE)</f>
        <v>#N/A</v>
      </c>
      <c r="AS113" s="4" t="e">
        <f>VLOOKUP("pcTh", Sheet2!$A$2:$I$18, MATCH(V113, Sheet2!$A$1:$I$1, 0), FALSE)</f>
        <v>#N/A</v>
      </c>
      <c r="AT113" s="4" t="e">
        <f>VLOOKUP("pcPr", Sheet2!$A$2:$I$18, MATCH(W113, Sheet2!$A$1:$I$1, 0), FALSE)</f>
        <v>#N/A</v>
      </c>
    </row>
    <row r="114" spans="1:46" x14ac:dyDescent="0.2">
      <c r="A114" s="5">
        <v>179</v>
      </c>
      <c r="B114" s="5" t="s">
        <v>381</v>
      </c>
      <c r="C114" s="5" t="s">
        <v>382</v>
      </c>
      <c r="D114" s="5" t="s">
        <v>383</v>
      </c>
      <c r="E114" s="5" t="s">
        <v>16</v>
      </c>
      <c r="F114" s="5" t="s">
        <v>29</v>
      </c>
      <c r="G114" s="5" t="s">
        <v>28</v>
      </c>
      <c r="H114" s="5" t="s">
        <v>28</v>
      </c>
      <c r="I114" s="5" t="s">
        <v>26</v>
      </c>
      <c r="J114" s="5" t="s">
        <v>17</v>
      </c>
      <c r="K114" s="5" t="s">
        <v>26</v>
      </c>
      <c r="L114" s="5" t="s">
        <v>18</v>
      </c>
      <c r="M114" s="5" t="s">
        <v>45</v>
      </c>
      <c r="N114" s="5" t="s">
        <v>18</v>
      </c>
      <c r="Y114" s="4">
        <f t="shared" si="2"/>
        <v>6.55</v>
      </c>
      <c r="Z114" s="4">
        <f t="shared" si="3"/>
        <v>6.55</v>
      </c>
      <c r="AC114" s="4">
        <f>VLOOKUP("phyTh", Sheet2!$A$2:$I$10, MATCH(F114, Sheet2!$A$1:$I$1, 0), FALSE)</f>
        <v>0.6</v>
      </c>
      <c r="AD114" s="4">
        <f>VLOOKUP("phyPr", Sheet2!$A$2:$I$10, MATCH(G114, Sheet2!$A$1:$I$1, 0), FALSE)</f>
        <v>0.35</v>
      </c>
      <c r="AE114" s="4">
        <f>VLOOKUP("m1Th", Sheet2!$A$2:$I$10, MATCH(H114, Sheet2!$A$1:$I$1, 0), FALSE)</f>
        <v>1.4</v>
      </c>
      <c r="AF114" s="4">
        <f>VLOOKUP("beeTh", Sheet2!$A$2:$I$10, MATCH(I114, Sheet2!$A$1:$I$1, 0), FALSE)</f>
        <v>0.9</v>
      </c>
      <c r="AG114" s="4">
        <f>VLOOKUP("beePr", Sheet2!$A$2:$I$10, MATCH(J114, Sheet2!$A$1:$I$1, 0), FALSE)</f>
        <v>0.4</v>
      </c>
      <c r="AH114" s="4">
        <f>VLOOKUP("egTh", Sheet2!$A$2:$I$10, MATCH(K114, Sheet2!$A$1:$I$1, 0), FALSE)</f>
        <v>0.6</v>
      </c>
      <c r="AI114" s="4">
        <f>VLOOKUP("egPr", Sheet2!$A$2:$I$10, MATCH(L114, Sheet2!$A$1:$I$1, 0), FALSE)</f>
        <v>0.9</v>
      </c>
      <c r="AJ114" s="4">
        <f>VLOOKUP("emTh", Sheet2!$A$2:$I$10, MATCH(M114, Sheet2!$A$1:$I$1, 0), FALSE)</f>
        <v>0.5</v>
      </c>
      <c r="AK114" s="4">
        <f>VLOOKUP("eePr", Sheet2!$A$2:$I$10, MATCH(N114, Sheet2!$A$1:$I$1, 0), FALSE)</f>
        <v>0.9</v>
      </c>
      <c r="AM114" s="4" t="e">
        <f>VLOOKUP("m2Th", Sheet2!$A$2:$I$18, MATCH(P114, Sheet2!$A$1:$I$1, 0), FALSE)</f>
        <v>#N/A</v>
      </c>
      <c r="AN114" s="4" t="e">
        <f>VLOOKUP("chemTh", Sheet2!$A$2:$I$18, MATCH(Q114, Sheet2!$A$1:$I$1, 0), FALSE)</f>
        <v>#N/A</v>
      </c>
      <c r="AO114" s="4" t="e">
        <f>VLOOKUP("chemPr", Sheet2!$A$2:$I$18, MATCH(R114, Sheet2!$A$1:$I$1, 0), FALSE)</f>
        <v>#N/A</v>
      </c>
      <c r="AP114" s="4" t="e">
        <f>VLOOKUP("ppsTh", Sheet2!$A$2:$I$18, MATCH(S114, Sheet2!$A$1:$I$1, 0), FALSE)</f>
        <v>#N/A</v>
      </c>
      <c r="AQ114" s="4" t="e">
        <f>VLOOKUP("ppsPr", Sheet2!$A$2:$I$18, MATCH(T114, Sheet2!$A$1:$I$1, 0), FALSE)</f>
        <v>#N/A</v>
      </c>
      <c r="AR114" s="4" t="e">
        <f>VLOOKUP("wmpPr", Sheet2!$A$2:$I$18, MATCH(U114, Sheet2!$A$1:$I$1, 0), FALSE)</f>
        <v>#N/A</v>
      </c>
      <c r="AS114" s="4" t="e">
        <f>VLOOKUP("pcTh", Sheet2!$A$2:$I$18, MATCH(V114, Sheet2!$A$1:$I$1, 0), FALSE)</f>
        <v>#N/A</v>
      </c>
      <c r="AT114" s="4" t="e">
        <f>VLOOKUP("pcPr", Sheet2!$A$2:$I$18, MATCH(W114, Sheet2!$A$1:$I$1, 0), FALSE)</f>
        <v>#N/A</v>
      </c>
    </row>
    <row r="115" spans="1:46" x14ac:dyDescent="0.2">
      <c r="A115" s="5">
        <v>48</v>
      </c>
      <c r="B115" s="5" t="s">
        <v>384</v>
      </c>
      <c r="C115" s="5" t="s">
        <v>385</v>
      </c>
      <c r="D115" s="5" t="s">
        <v>386</v>
      </c>
      <c r="E115" s="5" t="s">
        <v>16</v>
      </c>
      <c r="F115" s="5" t="s">
        <v>19</v>
      </c>
      <c r="G115" s="5" t="s">
        <v>17</v>
      </c>
      <c r="H115" s="5" t="s">
        <v>17</v>
      </c>
      <c r="I115" s="5" t="s">
        <v>17</v>
      </c>
      <c r="J115" s="5" t="s">
        <v>18</v>
      </c>
      <c r="K115" s="5" t="s">
        <v>17</v>
      </c>
      <c r="L115" s="5" t="s">
        <v>19</v>
      </c>
      <c r="M115" s="5" t="s">
        <v>28</v>
      </c>
      <c r="N115" s="5" t="s">
        <v>19</v>
      </c>
      <c r="Y115" s="4">
        <f t="shared" si="2"/>
        <v>8.65</v>
      </c>
      <c r="Z115" s="4">
        <f t="shared" si="3"/>
        <v>8.65</v>
      </c>
      <c r="AC115" s="4">
        <f>VLOOKUP("phyTh", Sheet2!$A$2:$I$10, MATCH(F115, Sheet2!$A$1:$I$1, 0), FALSE)</f>
        <v>1.5</v>
      </c>
      <c r="AD115" s="4">
        <f>VLOOKUP("phyPr", Sheet2!$A$2:$I$10, MATCH(G115, Sheet2!$A$1:$I$1, 0), FALSE)</f>
        <v>0.4</v>
      </c>
      <c r="AE115" s="4">
        <f>VLOOKUP("m1Th", Sheet2!$A$2:$I$10, MATCH(H115, Sheet2!$A$1:$I$1, 0), FALSE)</f>
        <v>1.6</v>
      </c>
      <c r="AF115" s="4">
        <f>VLOOKUP("beeTh", Sheet2!$A$2:$I$10, MATCH(I115, Sheet2!$A$1:$I$1, 0), FALSE)</f>
        <v>1.2</v>
      </c>
      <c r="AG115" s="4">
        <f>VLOOKUP("beePr", Sheet2!$A$2:$I$10, MATCH(J115, Sheet2!$A$1:$I$1, 0), FALSE)</f>
        <v>0.45</v>
      </c>
      <c r="AH115" s="4">
        <f>VLOOKUP("egTh", Sheet2!$A$2:$I$10, MATCH(K115, Sheet2!$A$1:$I$1, 0), FALSE)</f>
        <v>0.8</v>
      </c>
      <c r="AI115" s="4">
        <f>VLOOKUP("egPr", Sheet2!$A$2:$I$10, MATCH(L115, Sheet2!$A$1:$I$1, 0), FALSE)</f>
        <v>1</v>
      </c>
      <c r="AJ115" s="4">
        <f>VLOOKUP("emTh", Sheet2!$A$2:$I$10, MATCH(M115, Sheet2!$A$1:$I$1, 0), FALSE)</f>
        <v>0.7</v>
      </c>
      <c r="AK115" s="4">
        <f>VLOOKUP("eePr", Sheet2!$A$2:$I$10, MATCH(N115, Sheet2!$A$1:$I$1, 0), FALSE)</f>
        <v>1</v>
      </c>
      <c r="AM115" s="4" t="e">
        <f>VLOOKUP("m2Th", Sheet2!$A$2:$I$18, MATCH(P115, Sheet2!$A$1:$I$1, 0), FALSE)</f>
        <v>#N/A</v>
      </c>
      <c r="AN115" s="4" t="e">
        <f>VLOOKUP("chemTh", Sheet2!$A$2:$I$18, MATCH(Q115, Sheet2!$A$1:$I$1, 0), FALSE)</f>
        <v>#N/A</v>
      </c>
      <c r="AO115" s="4" t="e">
        <f>VLOOKUP("chemPr", Sheet2!$A$2:$I$18, MATCH(R115, Sheet2!$A$1:$I$1, 0), FALSE)</f>
        <v>#N/A</v>
      </c>
      <c r="AP115" s="4" t="e">
        <f>VLOOKUP("ppsTh", Sheet2!$A$2:$I$18, MATCH(S115, Sheet2!$A$1:$I$1, 0), FALSE)</f>
        <v>#N/A</v>
      </c>
      <c r="AQ115" s="4" t="e">
        <f>VLOOKUP("ppsPr", Sheet2!$A$2:$I$18, MATCH(T115, Sheet2!$A$1:$I$1, 0), FALSE)</f>
        <v>#N/A</v>
      </c>
      <c r="AR115" s="4" t="e">
        <f>VLOOKUP("wmpPr", Sheet2!$A$2:$I$18, MATCH(U115, Sheet2!$A$1:$I$1, 0), FALSE)</f>
        <v>#N/A</v>
      </c>
      <c r="AS115" s="4" t="e">
        <f>VLOOKUP("pcTh", Sheet2!$A$2:$I$18, MATCH(V115, Sheet2!$A$1:$I$1, 0), FALSE)</f>
        <v>#N/A</v>
      </c>
      <c r="AT115" s="4" t="e">
        <f>VLOOKUP("pcPr", Sheet2!$A$2:$I$18, MATCH(W115, Sheet2!$A$1:$I$1, 0), FALSE)</f>
        <v>#N/A</v>
      </c>
    </row>
    <row r="116" spans="1:46" x14ac:dyDescent="0.2">
      <c r="A116" s="5">
        <v>273</v>
      </c>
      <c r="B116" s="5" t="s">
        <v>387</v>
      </c>
      <c r="C116" s="5" t="s">
        <v>388</v>
      </c>
      <c r="D116" s="5" t="s">
        <v>389</v>
      </c>
      <c r="E116" s="5" t="s">
        <v>16</v>
      </c>
      <c r="F116" s="5" t="s">
        <v>27</v>
      </c>
      <c r="G116" s="5" t="s">
        <v>18</v>
      </c>
      <c r="H116" s="5" t="s">
        <v>27</v>
      </c>
      <c r="I116" s="5" t="s">
        <v>28</v>
      </c>
      <c r="J116" s="5" t="s">
        <v>19</v>
      </c>
      <c r="K116" s="5" t="s">
        <v>27</v>
      </c>
      <c r="L116" s="5" t="s">
        <v>26</v>
      </c>
      <c r="M116" s="5" t="s">
        <v>27</v>
      </c>
      <c r="N116" s="5" t="s">
        <v>18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>
        <f t="shared" si="2"/>
        <v>3.5</v>
      </c>
      <c r="Z116" s="4">
        <f t="shared" si="3"/>
        <v>3.5</v>
      </c>
      <c r="AC116" s="4">
        <f>VLOOKUP("phyTh", Sheet2!$A$2:$I$10, MATCH(F116, Sheet2!$A$1:$I$1, 0), FALSE)</f>
        <v>0</v>
      </c>
      <c r="AD116" s="4">
        <f>VLOOKUP("phyPr", Sheet2!$A$2:$I$10, MATCH(G116, Sheet2!$A$1:$I$1, 0), FALSE)</f>
        <v>0.45</v>
      </c>
      <c r="AE116" s="4">
        <f>VLOOKUP("m1Th", Sheet2!$A$2:$I$10, MATCH(H116, Sheet2!$A$1:$I$1, 0), FALSE)</f>
        <v>0</v>
      </c>
      <c r="AF116" s="4">
        <f>VLOOKUP("beeTh", Sheet2!$A$2:$I$10, MATCH(I116, Sheet2!$A$1:$I$1, 0), FALSE)</f>
        <v>1.05</v>
      </c>
      <c r="AG116" s="4">
        <f>VLOOKUP("beePr", Sheet2!$A$2:$I$10, MATCH(J116, Sheet2!$A$1:$I$1, 0), FALSE)</f>
        <v>0.5</v>
      </c>
      <c r="AH116" s="4">
        <f>VLOOKUP("egTh", Sheet2!$A$2:$I$10, MATCH(K116, Sheet2!$A$1:$I$1, 0), FALSE)</f>
        <v>0</v>
      </c>
      <c r="AI116" s="4">
        <f>VLOOKUP("egPr", Sheet2!$A$2:$I$10, MATCH(L116, Sheet2!$A$1:$I$1, 0), FALSE)</f>
        <v>0.6</v>
      </c>
      <c r="AJ116" s="4">
        <f>VLOOKUP("emTh", Sheet2!$A$2:$I$10, MATCH(M116, Sheet2!$A$1:$I$1, 0), FALSE)</f>
        <v>0</v>
      </c>
      <c r="AK116" s="4">
        <f>VLOOKUP("eePr", Sheet2!$A$2:$I$10, MATCH(N116, Sheet2!$A$1:$I$1, 0), FALSE)</f>
        <v>0.9</v>
      </c>
      <c r="AM116" s="4" t="e">
        <f>VLOOKUP("m2Th", Sheet2!$A$2:$I$18, MATCH(P116, Sheet2!$A$1:$I$1, 0), FALSE)</f>
        <v>#N/A</v>
      </c>
      <c r="AN116" s="4" t="e">
        <f>VLOOKUP("chemTh", Sheet2!$A$2:$I$18, MATCH(Q116, Sheet2!$A$1:$I$1, 0), FALSE)</f>
        <v>#N/A</v>
      </c>
      <c r="AO116" s="4" t="e">
        <f>VLOOKUP("chemPr", Sheet2!$A$2:$I$18, MATCH(R116, Sheet2!$A$1:$I$1, 0), FALSE)</f>
        <v>#N/A</v>
      </c>
      <c r="AP116" s="4" t="e">
        <f>VLOOKUP("ppsTh", Sheet2!$A$2:$I$18, MATCH(S116, Sheet2!$A$1:$I$1, 0), FALSE)</f>
        <v>#N/A</v>
      </c>
      <c r="AQ116" s="4" t="e">
        <f>VLOOKUP("ppsPr", Sheet2!$A$2:$I$18, MATCH(T116, Sheet2!$A$1:$I$1, 0), FALSE)</f>
        <v>#N/A</v>
      </c>
      <c r="AR116" s="4" t="e">
        <f>VLOOKUP("wmpPr", Sheet2!$A$2:$I$18, MATCH(U116, Sheet2!$A$1:$I$1, 0), FALSE)</f>
        <v>#N/A</v>
      </c>
      <c r="AS116" s="4" t="e">
        <f>VLOOKUP("pcTh", Sheet2!$A$2:$I$18, MATCH(V116, Sheet2!$A$1:$I$1, 0), FALSE)</f>
        <v>#N/A</v>
      </c>
      <c r="AT116" s="4" t="e">
        <f>VLOOKUP("pcPr", Sheet2!$A$2:$I$18, MATCH(W116, Sheet2!$A$1:$I$1, 0), FALSE)</f>
        <v>#N/A</v>
      </c>
    </row>
    <row r="117" spans="1:46" x14ac:dyDescent="0.2">
      <c r="A117" s="5">
        <v>125</v>
      </c>
      <c r="B117" s="5" t="s">
        <v>390</v>
      </c>
      <c r="C117" s="5" t="s">
        <v>391</v>
      </c>
      <c r="D117" s="5" t="s">
        <v>392</v>
      </c>
      <c r="E117" s="5" t="s">
        <v>16</v>
      </c>
      <c r="F117" s="5" t="s">
        <v>17</v>
      </c>
      <c r="G117" s="5" t="s">
        <v>18</v>
      </c>
      <c r="H117" s="5" t="s">
        <v>26</v>
      </c>
      <c r="I117" s="5" t="s">
        <v>17</v>
      </c>
      <c r="J117" s="5" t="s">
        <v>18</v>
      </c>
      <c r="K117" s="5" t="s">
        <v>26</v>
      </c>
      <c r="L117" s="5" t="s">
        <v>17</v>
      </c>
      <c r="M117" s="5" t="s">
        <v>28</v>
      </c>
      <c r="N117" s="5" t="s">
        <v>19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4">
        <f t="shared" si="2"/>
        <v>7.6</v>
      </c>
      <c r="Z117" s="4">
        <f t="shared" si="3"/>
        <v>7.6</v>
      </c>
      <c r="AC117" s="4">
        <f>VLOOKUP("phyTh", Sheet2!$A$2:$I$10, MATCH(F117, Sheet2!$A$1:$I$1, 0), FALSE)</f>
        <v>1.2</v>
      </c>
      <c r="AD117" s="4">
        <f>VLOOKUP("phyPr", Sheet2!$A$2:$I$10, MATCH(G117, Sheet2!$A$1:$I$1, 0), FALSE)</f>
        <v>0.45</v>
      </c>
      <c r="AE117" s="4">
        <f>VLOOKUP("m1Th", Sheet2!$A$2:$I$10, MATCH(H117, Sheet2!$A$1:$I$1, 0), FALSE)</f>
        <v>1.2</v>
      </c>
      <c r="AF117" s="4">
        <f>VLOOKUP("beeTh", Sheet2!$A$2:$I$10, MATCH(I117, Sheet2!$A$1:$I$1, 0), FALSE)</f>
        <v>1.2</v>
      </c>
      <c r="AG117" s="4">
        <f>VLOOKUP("beePr", Sheet2!$A$2:$I$10, MATCH(J117, Sheet2!$A$1:$I$1, 0), FALSE)</f>
        <v>0.45</v>
      </c>
      <c r="AH117" s="4">
        <f>VLOOKUP("egTh", Sheet2!$A$2:$I$10, MATCH(K117, Sheet2!$A$1:$I$1, 0), FALSE)</f>
        <v>0.6</v>
      </c>
      <c r="AI117" s="4">
        <f>VLOOKUP("egPr", Sheet2!$A$2:$I$10, MATCH(L117, Sheet2!$A$1:$I$1, 0), FALSE)</f>
        <v>0.8</v>
      </c>
      <c r="AJ117" s="4">
        <f>VLOOKUP("emTh", Sheet2!$A$2:$I$10, MATCH(M117, Sheet2!$A$1:$I$1, 0), FALSE)</f>
        <v>0.7</v>
      </c>
      <c r="AK117" s="4">
        <f>VLOOKUP("eePr", Sheet2!$A$2:$I$10, MATCH(N117, Sheet2!$A$1:$I$1, 0), FALSE)</f>
        <v>1</v>
      </c>
      <c r="AM117" s="4" t="e">
        <f>VLOOKUP("m2Th", Sheet2!$A$2:$I$18, MATCH(P117, Sheet2!$A$1:$I$1, 0), FALSE)</f>
        <v>#N/A</v>
      </c>
      <c r="AN117" s="4" t="e">
        <f>VLOOKUP("chemTh", Sheet2!$A$2:$I$18, MATCH(Q117, Sheet2!$A$1:$I$1, 0), FALSE)</f>
        <v>#N/A</v>
      </c>
      <c r="AO117" s="4" t="e">
        <f>VLOOKUP("chemPr", Sheet2!$A$2:$I$18, MATCH(R117, Sheet2!$A$1:$I$1, 0), FALSE)</f>
        <v>#N/A</v>
      </c>
      <c r="AP117" s="4" t="e">
        <f>VLOOKUP("ppsTh", Sheet2!$A$2:$I$18, MATCH(S117, Sheet2!$A$1:$I$1, 0), FALSE)</f>
        <v>#N/A</v>
      </c>
      <c r="AQ117" s="4" t="e">
        <f>VLOOKUP("ppsPr", Sheet2!$A$2:$I$18, MATCH(T117, Sheet2!$A$1:$I$1, 0), FALSE)</f>
        <v>#N/A</v>
      </c>
      <c r="AR117" s="4" t="e">
        <f>VLOOKUP("wmpPr", Sheet2!$A$2:$I$18, MATCH(U117, Sheet2!$A$1:$I$1, 0), FALSE)</f>
        <v>#N/A</v>
      </c>
      <c r="AS117" s="4" t="e">
        <f>VLOOKUP("pcTh", Sheet2!$A$2:$I$18, MATCH(V117, Sheet2!$A$1:$I$1, 0), FALSE)</f>
        <v>#N/A</v>
      </c>
      <c r="AT117" s="4" t="e">
        <f>VLOOKUP("pcPr", Sheet2!$A$2:$I$18, MATCH(W117, Sheet2!$A$1:$I$1, 0), FALSE)</f>
        <v>#N/A</v>
      </c>
    </row>
    <row r="118" spans="1:46" x14ac:dyDescent="0.2">
      <c r="A118" s="5">
        <v>112</v>
      </c>
      <c r="B118" s="5" t="s">
        <v>393</v>
      </c>
      <c r="C118" s="5" t="s">
        <v>394</v>
      </c>
      <c r="D118" s="5" t="s">
        <v>395</v>
      </c>
      <c r="E118" s="5" t="s">
        <v>16</v>
      </c>
      <c r="F118" s="5" t="s">
        <v>17</v>
      </c>
      <c r="G118" s="5" t="s">
        <v>17</v>
      </c>
      <c r="H118" s="5" t="s">
        <v>17</v>
      </c>
      <c r="I118" s="5" t="s">
        <v>28</v>
      </c>
      <c r="J118" s="5" t="s">
        <v>17</v>
      </c>
      <c r="K118" s="5" t="s">
        <v>17</v>
      </c>
      <c r="L118" s="5" t="s">
        <v>18</v>
      </c>
      <c r="M118" s="5" t="s">
        <v>28</v>
      </c>
      <c r="N118" s="5" t="s">
        <v>28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>
        <f t="shared" si="2"/>
        <v>7.7500000000000009</v>
      </c>
      <c r="Z118" s="4">
        <f t="shared" si="3"/>
        <v>7.7500000000000009</v>
      </c>
      <c r="AC118" s="4">
        <f>VLOOKUP("phyTh", Sheet2!$A$2:$I$10, MATCH(F118, Sheet2!$A$1:$I$1, 0), FALSE)</f>
        <v>1.2</v>
      </c>
      <c r="AD118" s="4">
        <f>VLOOKUP("phyPr", Sheet2!$A$2:$I$10, MATCH(G118, Sheet2!$A$1:$I$1, 0), FALSE)</f>
        <v>0.4</v>
      </c>
      <c r="AE118" s="4">
        <f>VLOOKUP("m1Th", Sheet2!$A$2:$I$10, MATCH(H118, Sheet2!$A$1:$I$1, 0), FALSE)</f>
        <v>1.6</v>
      </c>
      <c r="AF118" s="4">
        <f>VLOOKUP("beeTh", Sheet2!$A$2:$I$10, MATCH(I118, Sheet2!$A$1:$I$1, 0), FALSE)</f>
        <v>1.05</v>
      </c>
      <c r="AG118" s="4">
        <f>VLOOKUP("beePr", Sheet2!$A$2:$I$10, MATCH(J118, Sheet2!$A$1:$I$1, 0), FALSE)</f>
        <v>0.4</v>
      </c>
      <c r="AH118" s="4">
        <f>VLOOKUP("egTh", Sheet2!$A$2:$I$10, MATCH(K118, Sheet2!$A$1:$I$1, 0), FALSE)</f>
        <v>0.8</v>
      </c>
      <c r="AI118" s="4">
        <f>VLOOKUP("egPr", Sheet2!$A$2:$I$10, MATCH(L118, Sheet2!$A$1:$I$1, 0), FALSE)</f>
        <v>0.9</v>
      </c>
      <c r="AJ118" s="4">
        <f>VLOOKUP("emTh", Sheet2!$A$2:$I$10, MATCH(M118, Sheet2!$A$1:$I$1, 0), FALSE)</f>
        <v>0.7</v>
      </c>
      <c r="AK118" s="4">
        <f>VLOOKUP("eePr", Sheet2!$A$2:$I$10, MATCH(N118, Sheet2!$A$1:$I$1, 0), FALSE)</f>
        <v>0.7</v>
      </c>
      <c r="AM118" s="4" t="e">
        <f>VLOOKUP("m2Th", Sheet2!$A$2:$I$18, MATCH(P118, Sheet2!$A$1:$I$1, 0), FALSE)</f>
        <v>#N/A</v>
      </c>
      <c r="AN118" s="4" t="e">
        <f>VLOOKUP("chemTh", Sheet2!$A$2:$I$18, MATCH(Q118, Sheet2!$A$1:$I$1, 0), FALSE)</f>
        <v>#N/A</v>
      </c>
      <c r="AO118" s="4" t="e">
        <f>VLOOKUP("chemPr", Sheet2!$A$2:$I$18, MATCH(R118, Sheet2!$A$1:$I$1, 0), FALSE)</f>
        <v>#N/A</v>
      </c>
      <c r="AP118" s="4" t="e">
        <f>VLOOKUP("ppsTh", Sheet2!$A$2:$I$18, MATCH(S118, Sheet2!$A$1:$I$1, 0), FALSE)</f>
        <v>#N/A</v>
      </c>
      <c r="AQ118" s="4" t="e">
        <f>VLOOKUP("ppsPr", Sheet2!$A$2:$I$18, MATCH(T118, Sheet2!$A$1:$I$1, 0), FALSE)</f>
        <v>#N/A</v>
      </c>
      <c r="AR118" s="4" t="e">
        <f>VLOOKUP("wmpPr", Sheet2!$A$2:$I$18, MATCH(U118, Sheet2!$A$1:$I$1, 0), FALSE)</f>
        <v>#N/A</v>
      </c>
      <c r="AS118" s="4" t="e">
        <f>VLOOKUP("pcTh", Sheet2!$A$2:$I$18, MATCH(V118, Sheet2!$A$1:$I$1, 0), FALSE)</f>
        <v>#N/A</v>
      </c>
      <c r="AT118" s="4" t="e">
        <f>VLOOKUP("pcPr", Sheet2!$A$2:$I$18, MATCH(W118, Sheet2!$A$1:$I$1, 0), FALSE)</f>
        <v>#N/A</v>
      </c>
    </row>
    <row r="119" spans="1:46" x14ac:dyDescent="0.2">
      <c r="A119" s="5">
        <v>310</v>
      </c>
      <c r="B119" s="5" t="s">
        <v>396</v>
      </c>
      <c r="C119" s="5" t="s">
        <v>397</v>
      </c>
      <c r="D119" s="5" t="s">
        <v>398</v>
      </c>
      <c r="E119" s="5" t="s">
        <v>16</v>
      </c>
      <c r="F119" s="5" t="s">
        <v>27</v>
      </c>
      <c r="G119" s="5" t="s">
        <v>17</v>
      </c>
      <c r="H119" s="5" t="s">
        <v>27</v>
      </c>
      <c r="I119" s="5" t="s">
        <v>27</v>
      </c>
      <c r="J119" s="5" t="s">
        <v>18</v>
      </c>
      <c r="K119" s="5" t="s">
        <v>27</v>
      </c>
      <c r="L119" s="5" t="s">
        <v>17</v>
      </c>
      <c r="M119" s="5" t="s">
        <v>27</v>
      </c>
      <c r="N119" s="5" t="s">
        <v>26</v>
      </c>
      <c r="Y119" s="4">
        <f t="shared" si="2"/>
        <v>2.25</v>
      </c>
      <c r="Z119" s="4">
        <f t="shared" si="3"/>
        <v>2.25</v>
      </c>
      <c r="AC119" s="4">
        <f>VLOOKUP("phyTh", Sheet2!$A$2:$I$10, MATCH(F119, Sheet2!$A$1:$I$1, 0), FALSE)</f>
        <v>0</v>
      </c>
      <c r="AD119" s="4">
        <f>VLOOKUP("phyPr", Sheet2!$A$2:$I$10, MATCH(G119, Sheet2!$A$1:$I$1, 0), FALSE)</f>
        <v>0.4</v>
      </c>
      <c r="AE119" s="4">
        <f>VLOOKUP("m1Th", Sheet2!$A$2:$I$10, MATCH(H119, Sheet2!$A$1:$I$1, 0), FALSE)</f>
        <v>0</v>
      </c>
      <c r="AF119" s="4">
        <f>VLOOKUP("beeTh", Sheet2!$A$2:$I$10, MATCH(I119, Sheet2!$A$1:$I$1, 0), FALSE)</f>
        <v>0</v>
      </c>
      <c r="AG119" s="4">
        <f>VLOOKUP("beePr", Sheet2!$A$2:$I$10, MATCH(J119, Sheet2!$A$1:$I$1, 0), FALSE)</f>
        <v>0.45</v>
      </c>
      <c r="AH119" s="4">
        <f>VLOOKUP("egTh", Sheet2!$A$2:$I$10, MATCH(K119, Sheet2!$A$1:$I$1, 0), FALSE)</f>
        <v>0</v>
      </c>
      <c r="AI119" s="4">
        <f>VLOOKUP("egPr", Sheet2!$A$2:$I$10, MATCH(L119, Sheet2!$A$1:$I$1, 0), FALSE)</f>
        <v>0.8</v>
      </c>
      <c r="AJ119" s="4">
        <f>VLOOKUP("emTh", Sheet2!$A$2:$I$10, MATCH(M119, Sheet2!$A$1:$I$1, 0), FALSE)</f>
        <v>0</v>
      </c>
      <c r="AK119" s="4">
        <f>VLOOKUP("eePr", Sheet2!$A$2:$I$10, MATCH(N119, Sheet2!$A$1:$I$1, 0), FALSE)</f>
        <v>0.6</v>
      </c>
      <c r="AM119" s="4" t="e">
        <f>VLOOKUP("m2Th", Sheet2!$A$2:$I$18, MATCH(P119, Sheet2!$A$1:$I$1, 0), FALSE)</f>
        <v>#N/A</v>
      </c>
      <c r="AN119" s="4" t="e">
        <f>VLOOKUP("chemTh", Sheet2!$A$2:$I$18, MATCH(Q119, Sheet2!$A$1:$I$1, 0), FALSE)</f>
        <v>#N/A</v>
      </c>
      <c r="AO119" s="4" t="e">
        <f>VLOOKUP("chemPr", Sheet2!$A$2:$I$18, MATCH(R119, Sheet2!$A$1:$I$1, 0), FALSE)</f>
        <v>#N/A</v>
      </c>
      <c r="AP119" s="4" t="e">
        <f>VLOOKUP("ppsTh", Sheet2!$A$2:$I$18, MATCH(S119, Sheet2!$A$1:$I$1, 0), FALSE)</f>
        <v>#N/A</v>
      </c>
      <c r="AQ119" s="4" t="e">
        <f>VLOOKUP("ppsPr", Sheet2!$A$2:$I$18, MATCH(T119, Sheet2!$A$1:$I$1, 0), FALSE)</f>
        <v>#N/A</v>
      </c>
      <c r="AR119" s="4" t="e">
        <f>VLOOKUP("wmpPr", Sheet2!$A$2:$I$18, MATCH(U119, Sheet2!$A$1:$I$1, 0), FALSE)</f>
        <v>#N/A</v>
      </c>
      <c r="AS119" s="4" t="e">
        <f>VLOOKUP("pcTh", Sheet2!$A$2:$I$18, MATCH(V119, Sheet2!$A$1:$I$1, 0), FALSE)</f>
        <v>#N/A</v>
      </c>
      <c r="AT119" s="4" t="e">
        <f>VLOOKUP("pcPr", Sheet2!$A$2:$I$18, MATCH(W119, Sheet2!$A$1:$I$1, 0), FALSE)</f>
        <v>#N/A</v>
      </c>
    </row>
    <row r="120" spans="1:46" x14ac:dyDescent="0.2">
      <c r="A120" s="5">
        <v>242</v>
      </c>
      <c r="B120" s="5" t="s">
        <v>399</v>
      </c>
      <c r="C120" s="5" t="s">
        <v>400</v>
      </c>
      <c r="D120" s="5" t="s">
        <v>401</v>
      </c>
      <c r="E120" s="5" t="s">
        <v>16</v>
      </c>
      <c r="F120" s="5" t="s">
        <v>27</v>
      </c>
      <c r="G120" s="5" t="s">
        <v>17</v>
      </c>
      <c r="H120" s="5" t="s">
        <v>29</v>
      </c>
      <c r="I120" s="5" t="s">
        <v>29</v>
      </c>
      <c r="J120" s="5" t="s">
        <v>18</v>
      </c>
      <c r="K120" s="5" t="s">
        <v>26</v>
      </c>
      <c r="L120" s="5" t="s">
        <v>18</v>
      </c>
      <c r="M120" s="5" t="s">
        <v>27</v>
      </c>
      <c r="N120" s="5" t="s">
        <v>18</v>
      </c>
      <c r="Y120" s="4">
        <f t="shared" si="2"/>
        <v>4.6500000000000004</v>
      </c>
      <c r="Z120" s="4">
        <f t="shared" si="3"/>
        <v>4.6500000000000004</v>
      </c>
      <c r="AC120" s="4">
        <f>VLOOKUP("phyTh", Sheet2!$A$2:$I$10, MATCH(F120, Sheet2!$A$1:$I$1, 0), FALSE)</f>
        <v>0</v>
      </c>
      <c r="AD120" s="4">
        <f>VLOOKUP("phyPr", Sheet2!$A$2:$I$10, MATCH(G120, Sheet2!$A$1:$I$1, 0), FALSE)</f>
        <v>0.4</v>
      </c>
      <c r="AE120" s="4">
        <f>VLOOKUP("m1Th", Sheet2!$A$2:$I$10, MATCH(H120, Sheet2!$A$1:$I$1, 0), FALSE)</f>
        <v>0.8</v>
      </c>
      <c r="AF120" s="4">
        <f>VLOOKUP("beeTh", Sheet2!$A$2:$I$10, MATCH(I120, Sheet2!$A$1:$I$1, 0), FALSE)</f>
        <v>0.6</v>
      </c>
      <c r="AG120" s="4">
        <f>VLOOKUP("beePr", Sheet2!$A$2:$I$10, MATCH(J120, Sheet2!$A$1:$I$1, 0), FALSE)</f>
        <v>0.45</v>
      </c>
      <c r="AH120" s="4">
        <f>VLOOKUP("egTh", Sheet2!$A$2:$I$10, MATCH(K120, Sheet2!$A$1:$I$1, 0), FALSE)</f>
        <v>0.6</v>
      </c>
      <c r="AI120" s="4">
        <f>VLOOKUP("egPr", Sheet2!$A$2:$I$10, MATCH(L120, Sheet2!$A$1:$I$1, 0), FALSE)</f>
        <v>0.9</v>
      </c>
      <c r="AJ120" s="4">
        <f>VLOOKUP("emTh", Sheet2!$A$2:$I$10, MATCH(M120, Sheet2!$A$1:$I$1, 0), FALSE)</f>
        <v>0</v>
      </c>
      <c r="AK120" s="4">
        <f>VLOOKUP("eePr", Sheet2!$A$2:$I$10, MATCH(N120, Sheet2!$A$1:$I$1, 0), FALSE)</f>
        <v>0.9</v>
      </c>
      <c r="AM120" s="4" t="e">
        <f>VLOOKUP("m2Th", Sheet2!$A$2:$I$18, MATCH(P120, Sheet2!$A$1:$I$1, 0), FALSE)</f>
        <v>#N/A</v>
      </c>
      <c r="AN120" s="4" t="e">
        <f>VLOOKUP("chemTh", Sheet2!$A$2:$I$18, MATCH(Q120, Sheet2!$A$1:$I$1, 0), FALSE)</f>
        <v>#N/A</v>
      </c>
      <c r="AO120" s="4" t="e">
        <f>VLOOKUP("chemPr", Sheet2!$A$2:$I$18, MATCH(R120, Sheet2!$A$1:$I$1, 0), FALSE)</f>
        <v>#N/A</v>
      </c>
      <c r="AP120" s="4" t="e">
        <f>VLOOKUP("ppsTh", Sheet2!$A$2:$I$18, MATCH(S120, Sheet2!$A$1:$I$1, 0), FALSE)</f>
        <v>#N/A</v>
      </c>
      <c r="AQ120" s="4" t="e">
        <f>VLOOKUP("ppsPr", Sheet2!$A$2:$I$18, MATCH(T120, Sheet2!$A$1:$I$1, 0), FALSE)</f>
        <v>#N/A</v>
      </c>
      <c r="AR120" s="4" t="e">
        <f>VLOOKUP("wmpPr", Sheet2!$A$2:$I$18, MATCH(U120, Sheet2!$A$1:$I$1, 0), FALSE)</f>
        <v>#N/A</v>
      </c>
      <c r="AS120" s="4" t="e">
        <f>VLOOKUP("pcTh", Sheet2!$A$2:$I$18, MATCH(V120, Sheet2!$A$1:$I$1, 0), FALSE)</f>
        <v>#N/A</v>
      </c>
      <c r="AT120" s="4" t="e">
        <f>VLOOKUP("pcPr", Sheet2!$A$2:$I$18, MATCH(W120, Sheet2!$A$1:$I$1, 0), FALSE)</f>
        <v>#N/A</v>
      </c>
    </row>
    <row r="121" spans="1:46" x14ac:dyDescent="0.2">
      <c r="A121" s="5">
        <v>74</v>
      </c>
      <c r="B121" s="5" t="s">
        <v>402</v>
      </c>
      <c r="C121" s="5" t="s">
        <v>403</v>
      </c>
      <c r="D121" s="5" t="s">
        <v>404</v>
      </c>
      <c r="E121" s="5" t="s">
        <v>16</v>
      </c>
      <c r="F121" s="5" t="s">
        <v>17</v>
      </c>
      <c r="G121" s="5" t="s">
        <v>17</v>
      </c>
      <c r="H121" s="5" t="s">
        <v>17</v>
      </c>
      <c r="I121" s="5" t="s">
        <v>18</v>
      </c>
      <c r="J121" s="5" t="s">
        <v>18</v>
      </c>
      <c r="K121" s="5" t="s">
        <v>18</v>
      </c>
      <c r="L121" s="5" t="s">
        <v>17</v>
      </c>
      <c r="M121" s="5" t="s">
        <v>17</v>
      </c>
      <c r="N121" s="5" t="s">
        <v>17</v>
      </c>
      <c r="Y121" s="4">
        <f t="shared" si="2"/>
        <v>8.3000000000000007</v>
      </c>
      <c r="Z121" s="4">
        <f t="shared" si="3"/>
        <v>8.3000000000000007</v>
      </c>
      <c r="AC121" s="4">
        <f>VLOOKUP("phyTh", Sheet2!$A$2:$I$10, MATCH(F121, Sheet2!$A$1:$I$1, 0), FALSE)</f>
        <v>1.2</v>
      </c>
      <c r="AD121" s="4">
        <f>VLOOKUP("phyPr", Sheet2!$A$2:$I$10, MATCH(G121, Sheet2!$A$1:$I$1, 0), FALSE)</f>
        <v>0.4</v>
      </c>
      <c r="AE121" s="4">
        <f>VLOOKUP("m1Th", Sheet2!$A$2:$I$10, MATCH(H121, Sheet2!$A$1:$I$1, 0), FALSE)</f>
        <v>1.6</v>
      </c>
      <c r="AF121" s="4">
        <f>VLOOKUP("beeTh", Sheet2!$A$2:$I$10, MATCH(I121, Sheet2!$A$1:$I$1, 0), FALSE)</f>
        <v>1.35</v>
      </c>
      <c r="AG121" s="4">
        <f>VLOOKUP("beePr", Sheet2!$A$2:$I$10, MATCH(J121, Sheet2!$A$1:$I$1, 0), FALSE)</f>
        <v>0.45</v>
      </c>
      <c r="AH121" s="4">
        <f>VLOOKUP("egTh", Sheet2!$A$2:$I$10, MATCH(K121, Sheet2!$A$1:$I$1, 0), FALSE)</f>
        <v>0.9</v>
      </c>
      <c r="AI121" s="4">
        <f>VLOOKUP("egPr", Sheet2!$A$2:$I$10, MATCH(L121, Sheet2!$A$1:$I$1, 0), FALSE)</f>
        <v>0.8</v>
      </c>
      <c r="AJ121" s="4">
        <f>VLOOKUP("emTh", Sheet2!$A$2:$I$10, MATCH(M121, Sheet2!$A$1:$I$1, 0), FALSE)</f>
        <v>0.8</v>
      </c>
      <c r="AK121" s="4">
        <f>VLOOKUP("eePr", Sheet2!$A$2:$I$10, MATCH(N121, Sheet2!$A$1:$I$1, 0), FALSE)</f>
        <v>0.8</v>
      </c>
      <c r="AM121" s="4" t="e">
        <f>VLOOKUP("m2Th", Sheet2!$A$2:$I$18, MATCH(P121, Sheet2!$A$1:$I$1, 0), FALSE)</f>
        <v>#N/A</v>
      </c>
      <c r="AN121" s="4" t="e">
        <f>VLOOKUP("chemTh", Sheet2!$A$2:$I$18, MATCH(Q121, Sheet2!$A$1:$I$1, 0), FALSE)</f>
        <v>#N/A</v>
      </c>
      <c r="AO121" s="4" t="e">
        <f>VLOOKUP("chemPr", Sheet2!$A$2:$I$18, MATCH(R121, Sheet2!$A$1:$I$1, 0), FALSE)</f>
        <v>#N/A</v>
      </c>
      <c r="AP121" s="4" t="e">
        <f>VLOOKUP("ppsTh", Sheet2!$A$2:$I$18, MATCH(S121, Sheet2!$A$1:$I$1, 0), FALSE)</f>
        <v>#N/A</v>
      </c>
      <c r="AQ121" s="4" t="e">
        <f>VLOOKUP("ppsPr", Sheet2!$A$2:$I$18, MATCH(T121, Sheet2!$A$1:$I$1, 0), FALSE)</f>
        <v>#N/A</v>
      </c>
      <c r="AR121" s="4" t="e">
        <f>VLOOKUP("wmpPr", Sheet2!$A$2:$I$18, MATCH(U121, Sheet2!$A$1:$I$1, 0), FALSE)</f>
        <v>#N/A</v>
      </c>
      <c r="AS121" s="4" t="e">
        <f>VLOOKUP("pcTh", Sheet2!$A$2:$I$18, MATCH(V121, Sheet2!$A$1:$I$1, 0), FALSE)</f>
        <v>#N/A</v>
      </c>
      <c r="AT121" s="4" t="e">
        <f>VLOOKUP("pcPr", Sheet2!$A$2:$I$18, MATCH(W121, Sheet2!$A$1:$I$1, 0), FALSE)</f>
        <v>#N/A</v>
      </c>
    </row>
    <row r="122" spans="1:46" x14ac:dyDescent="0.2">
      <c r="A122" s="5">
        <v>186</v>
      </c>
      <c r="B122" s="5" t="s">
        <v>405</v>
      </c>
      <c r="C122" s="5" t="s">
        <v>406</v>
      </c>
      <c r="D122" s="5" t="s">
        <v>407</v>
      </c>
      <c r="E122" s="5" t="s">
        <v>16</v>
      </c>
      <c r="F122" s="5" t="s">
        <v>26</v>
      </c>
      <c r="G122" s="5" t="s">
        <v>17</v>
      </c>
      <c r="H122" s="5" t="s">
        <v>26</v>
      </c>
      <c r="I122" s="5" t="s">
        <v>28</v>
      </c>
      <c r="J122" s="5" t="s">
        <v>19</v>
      </c>
      <c r="K122" s="5" t="s">
        <v>28</v>
      </c>
      <c r="L122" s="5" t="s">
        <v>18</v>
      </c>
      <c r="M122" s="5" t="s">
        <v>27</v>
      </c>
      <c r="N122" s="5" t="s">
        <v>28</v>
      </c>
      <c r="Y122" s="4">
        <f t="shared" si="2"/>
        <v>6.3500000000000005</v>
      </c>
      <c r="Z122" s="4">
        <f t="shared" si="3"/>
        <v>6.3500000000000005</v>
      </c>
      <c r="AC122" s="4">
        <f>VLOOKUP("phyTh", Sheet2!$A$2:$I$10, MATCH(F122, Sheet2!$A$1:$I$1, 0), FALSE)</f>
        <v>0.9</v>
      </c>
      <c r="AD122" s="4">
        <f>VLOOKUP("phyPr", Sheet2!$A$2:$I$10, MATCH(G122, Sheet2!$A$1:$I$1, 0), FALSE)</f>
        <v>0.4</v>
      </c>
      <c r="AE122" s="4">
        <f>VLOOKUP("m1Th", Sheet2!$A$2:$I$10, MATCH(H122, Sheet2!$A$1:$I$1, 0), FALSE)</f>
        <v>1.2</v>
      </c>
      <c r="AF122" s="4">
        <f>VLOOKUP("beeTh", Sheet2!$A$2:$I$10, MATCH(I122, Sheet2!$A$1:$I$1, 0), FALSE)</f>
        <v>1.05</v>
      </c>
      <c r="AG122" s="4">
        <f>VLOOKUP("beePr", Sheet2!$A$2:$I$10, MATCH(J122, Sheet2!$A$1:$I$1, 0), FALSE)</f>
        <v>0.5</v>
      </c>
      <c r="AH122" s="4">
        <f>VLOOKUP("egTh", Sheet2!$A$2:$I$10, MATCH(K122, Sheet2!$A$1:$I$1, 0), FALSE)</f>
        <v>0.7</v>
      </c>
      <c r="AI122" s="4">
        <f>VLOOKUP("egPr", Sheet2!$A$2:$I$10, MATCH(L122, Sheet2!$A$1:$I$1, 0), FALSE)</f>
        <v>0.9</v>
      </c>
      <c r="AJ122" s="4">
        <f>VLOOKUP("emTh", Sheet2!$A$2:$I$10, MATCH(M122, Sheet2!$A$1:$I$1, 0), FALSE)</f>
        <v>0</v>
      </c>
      <c r="AK122" s="4">
        <f>VLOOKUP("eePr", Sheet2!$A$2:$I$10, MATCH(N122, Sheet2!$A$1:$I$1, 0), FALSE)</f>
        <v>0.7</v>
      </c>
      <c r="AM122" s="4" t="e">
        <f>VLOOKUP("m2Th", Sheet2!$A$2:$I$18, MATCH(P122, Sheet2!$A$1:$I$1, 0), FALSE)</f>
        <v>#N/A</v>
      </c>
      <c r="AN122" s="4" t="e">
        <f>VLOOKUP("chemTh", Sheet2!$A$2:$I$18, MATCH(Q122, Sheet2!$A$1:$I$1, 0), FALSE)</f>
        <v>#N/A</v>
      </c>
      <c r="AO122" s="4" t="e">
        <f>VLOOKUP("chemPr", Sheet2!$A$2:$I$18, MATCH(R122, Sheet2!$A$1:$I$1, 0), FALSE)</f>
        <v>#N/A</v>
      </c>
      <c r="AP122" s="4" t="e">
        <f>VLOOKUP("ppsTh", Sheet2!$A$2:$I$18, MATCH(S122, Sheet2!$A$1:$I$1, 0), FALSE)</f>
        <v>#N/A</v>
      </c>
      <c r="AQ122" s="4" t="e">
        <f>VLOOKUP("ppsPr", Sheet2!$A$2:$I$18, MATCH(T122, Sheet2!$A$1:$I$1, 0), FALSE)</f>
        <v>#N/A</v>
      </c>
      <c r="AR122" s="4" t="e">
        <f>VLOOKUP("wmpPr", Sheet2!$A$2:$I$18, MATCH(U122, Sheet2!$A$1:$I$1, 0), FALSE)</f>
        <v>#N/A</v>
      </c>
      <c r="AS122" s="4" t="e">
        <f>VLOOKUP("pcTh", Sheet2!$A$2:$I$18, MATCH(V122, Sheet2!$A$1:$I$1, 0), FALSE)</f>
        <v>#N/A</v>
      </c>
      <c r="AT122" s="4" t="e">
        <f>VLOOKUP("pcPr", Sheet2!$A$2:$I$18, MATCH(W122, Sheet2!$A$1:$I$1, 0), FALSE)</f>
        <v>#N/A</v>
      </c>
    </row>
    <row r="123" spans="1:46" x14ac:dyDescent="0.2">
      <c r="A123" s="5">
        <v>299</v>
      </c>
      <c r="B123" s="5" t="s">
        <v>408</v>
      </c>
      <c r="C123" s="5" t="s">
        <v>409</v>
      </c>
      <c r="D123" s="5" t="s">
        <v>410</v>
      </c>
      <c r="E123" s="5" t="s">
        <v>16</v>
      </c>
      <c r="F123" s="5" t="s">
        <v>27</v>
      </c>
      <c r="G123" s="5" t="s">
        <v>18</v>
      </c>
      <c r="H123" s="5" t="s">
        <v>27</v>
      </c>
      <c r="I123" s="5" t="s">
        <v>27</v>
      </c>
      <c r="J123" s="5" t="s">
        <v>17</v>
      </c>
      <c r="K123" s="5" t="s">
        <v>27</v>
      </c>
      <c r="L123" s="5" t="s">
        <v>17</v>
      </c>
      <c r="M123" s="5" t="s">
        <v>27</v>
      </c>
      <c r="N123" s="5" t="s">
        <v>28</v>
      </c>
      <c r="Y123" s="4">
        <f t="shared" si="2"/>
        <v>2.35</v>
      </c>
      <c r="Z123" s="4">
        <f t="shared" si="3"/>
        <v>2.35</v>
      </c>
      <c r="AC123" s="4">
        <f>VLOOKUP("phyTh", Sheet2!$A$2:$I$10, MATCH(F123, Sheet2!$A$1:$I$1, 0), FALSE)</f>
        <v>0</v>
      </c>
      <c r="AD123" s="4">
        <f>VLOOKUP("phyPr", Sheet2!$A$2:$I$10, MATCH(G123, Sheet2!$A$1:$I$1, 0), FALSE)</f>
        <v>0.45</v>
      </c>
      <c r="AE123" s="4">
        <f>VLOOKUP("m1Th", Sheet2!$A$2:$I$10, MATCH(H123, Sheet2!$A$1:$I$1, 0), FALSE)</f>
        <v>0</v>
      </c>
      <c r="AF123" s="4">
        <f>VLOOKUP("beeTh", Sheet2!$A$2:$I$10, MATCH(I123, Sheet2!$A$1:$I$1, 0), FALSE)</f>
        <v>0</v>
      </c>
      <c r="AG123" s="4">
        <f>VLOOKUP("beePr", Sheet2!$A$2:$I$10, MATCH(J123, Sheet2!$A$1:$I$1, 0), FALSE)</f>
        <v>0.4</v>
      </c>
      <c r="AH123" s="4">
        <f>VLOOKUP("egTh", Sheet2!$A$2:$I$10, MATCH(K123, Sheet2!$A$1:$I$1, 0), FALSE)</f>
        <v>0</v>
      </c>
      <c r="AI123" s="4">
        <f>VLOOKUP("egPr", Sheet2!$A$2:$I$10, MATCH(L123, Sheet2!$A$1:$I$1, 0), FALSE)</f>
        <v>0.8</v>
      </c>
      <c r="AJ123" s="4">
        <f>VLOOKUP("emTh", Sheet2!$A$2:$I$10, MATCH(M123, Sheet2!$A$1:$I$1, 0), FALSE)</f>
        <v>0</v>
      </c>
      <c r="AK123" s="4">
        <f>VLOOKUP("eePr", Sheet2!$A$2:$I$10, MATCH(N123, Sheet2!$A$1:$I$1, 0), FALSE)</f>
        <v>0.7</v>
      </c>
      <c r="AM123" s="4" t="e">
        <f>VLOOKUP("m2Th", Sheet2!$A$2:$I$18, MATCH(P123, Sheet2!$A$1:$I$1, 0), FALSE)</f>
        <v>#N/A</v>
      </c>
      <c r="AN123" s="4" t="e">
        <f>VLOOKUP("chemTh", Sheet2!$A$2:$I$18, MATCH(Q123, Sheet2!$A$1:$I$1, 0), FALSE)</f>
        <v>#N/A</v>
      </c>
      <c r="AO123" s="4" t="e">
        <f>VLOOKUP("chemPr", Sheet2!$A$2:$I$18, MATCH(R123, Sheet2!$A$1:$I$1, 0), FALSE)</f>
        <v>#N/A</v>
      </c>
      <c r="AP123" s="4" t="e">
        <f>VLOOKUP("ppsTh", Sheet2!$A$2:$I$18, MATCH(S123, Sheet2!$A$1:$I$1, 0), FALSE)</f>
        <v>#N/A</v>
      </c>
      <c r="AQ123" s="4" t="e">
        <f>VLOOKUP("ppsPr", Sheet2!$A$2:$I$18, MATCH(T123, Sheet2!$A$1:$I$1, 0), FALSE)</f>
        <v>#N/A</v>
      </c>
      <c r="AR123" s="4" t="e">
        <f>VLOOKUP("wmpPr", Sheet2!$A$2:$I$18, MATCH(U123, Sheet2!$A$1:$I$1, 0), FALSE)</f>
        <v>#N/A</v>
      </c>
      <c r="AS123" s="4" t="e">
        <f>VLOOKUP("pcTh", Sheet2!$A$2:$I$18, MATCH(V123, Sheet2!$A$1:$I$1, 0), FALSE)</f>
        <v>#N/A</v>
      </c>
      <c r="AT123" s="4" t="e">
        <f>VLOOKUP("pcPr", Sheet2!$A$2:$I$18, MATCH(W123, Sheet2!$A$1:$I$1, 0), FALSE)</f>
        <v>#N/A</v>
      </c>
    </row>
    <row r="124" spans="1:46" x14ac:dyDescent="0.2">
      <c r="A124" s="5">
        <v>159</v>
      </c>
      <c r="B124" s="5" t="s">
        <v>411</v>
      </c>
      <c r="C124" s="5" t="s">
        <v>412</v>
      </c>
      <c r="D124" s="5" t="s">
        <v>413</v>
      </c>
      <c r="E124" s="5" t="s">
        <v>16</v>
      </c>
      <c r="F124" s="5" t="s">
        <v>28</v>
      </c>
      <c r="G124" s="5" t="s">
        <v>17</v>
      </c>
      <c r="H124" s="5" t="s">
        <v>28</v>
      </c>
      <c r="I124" s="5" t="s">
        <v>28</v>
      </c>
      <c r="J124" s="5" t="s">
        <v>18</v>
      </c>
      <c r="K124" s="5" t="s">
        <v>18</v>
      </c>
      <c r="L124" s="5" t="s">
        <v>19</v>
      </c>
      <c r="M124" s="5" t="s">
        <v>27</v>
      </c>
      <c r="N124" s="5" t="s">
        <v>28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4">
        <f t="shared" si="2"/>
        <v>6.9500000000000011</v>
      </c>
      <c r="Z124" s="4">
        <f t="shared" si="3"/>
        <v>6.9500000000000011</v>
      </c>
      <c r="AC124" s="4">
        <f>VLOOKUP("phyTh", Sheet2!$A$2:$I$10, MATCH(F124, Sheet2!$A$1:$I$1, 0), FALSE)</f>
        <v>1.05</v>
      </c>
      <c r="AD124" s="4">
        <f>VLOOKUP("phyPr", Sheet2!$A$2:$I$10, MATCH(G124, Sheet2!$A$1:$I$1, 0), FALSE)</f>
        <v>0.4</v>
      </c>
      <c r="AE124" s="4">
        <f>VLOOKUP("m1Th", Sheet2!$A$2:$I$10, MATCH(H124, Sheet2!$A$1:$I$1, 0), FALSE)</f>
        <v>1.4</v>
      </c>
      <c r="AF124" s="4">
        <f>VLOOKUP("beeTh", Sheet2!$A$2:$I$10, MATCH(I124, Sheet2!$A$1:$I$1, 0), FALSE)</f>
        <v>1.05</v>
      </c>
      <c r="AG124" s="4">
        <f>VLOOKUP("beePr", Sheet2!$A$2:$I$10, MATCH(J124, Sheet2!$A$1:$I$1, 0), FALSE)</f>
        <v>0.45</v>
      </c>
      <c r="AH124" s="4">
        <f>VLOOKUP("egTh", Sheet2!$A$2:$I$10, MATCH(K124, Sheet2!$A$1:$I$1, 0), FALSE)</f>
        <v>0.9</v>
      </c>
      <c r="AI124" s="4">
        <f>VLOOKUP("egPr", Sheet2!$A$2:$I$10, MATCH(L124, Sheet2!$A$1:$I$1, 0), FALSE)</f>
        <v>1</v>
      </c>
      <c r="AJ124" s="4">
        <f>VLOOKUP("emTh", Sheet2!$A$2:$I$10, MATCH(M124, Sheet2!$A$1:$I$1, 0), FALSE)</f>
        <v>0</v>
      </c>
      <c r="AK124" s="4">
        <f>VLOOKUP("eePr", Sheet2!$A$2:$I$10, MATCH(N124, Sheet2!$A$1:$I$1, 0), FALSE)</f>
        <v>0.7</v>
      </c>
      <c r="AM124" s="4" t="e">
        <f>VLOOKUP("m2Th", Sheet2!$A$2:$I$18, MATCH(P124, Sheet2!$A$1:$I$1, 0), FALSE)</f>
        <v>#N/A</v>
      </c>
      <c r="AN124" s="4" t="e">
        <f>VLOOKUP("chemTh", Sheet2!$A$2:$I$18, MATCH(Q124, Sheet2!$A$1:$I$1, 0), FALSE)</f>
        <v>#N/A</v>
      </c>
      <c r="AO124" s="4" t="e">
        <f>VLOOKUP("chemPr", Sheet2!$A$2:$I$18, MATCH(R124, Sheet2!$A$1:$I$1, 0), FALSE)</f>
        <v>#N/A</v>
      </c>
      <c r="AP124" s="4" t="e">
        <f>VLOOKUP("ppsTh", Sheet2!$A$2:$I$18, MATCH(S124, Sheet2!$A$1:$I$1, 0), FALSE)</f>
        <v>#N/A</v>
      </c>
      <c r="AQ124" s="4" t="e">
        <f>VLOOKUP("ppsPr", Sheet2!$A$2:$I$18, MATCH(T124, Sheet2!$A$1:$I$1, 0), FALSE)</f>
        <v>#N/A</v>
      </c>
      <c r="AR124" s="4" t="e">
        <f>VLOOKUP("wmpPr", Sheet2!$A$2:$I$18, MATCH(U124, Sheet2!$A$1:$I$1, 0), FALSE)</f>
        <v>#N/A</v>
      </c>
      <c r="AS124" s="4" t="e">
        <f>VLOOKUP("pcTh", Sheet2!$A$2:$I$18, MATCH(V124, Sheet2!$A$1:$I$1, 0), FALSE)</f>
        <v>#N/A</v>
      </c>
      <c r="AT124" s="4" t="e">
        <f>VLOOKUP("pcPr", Sheet2!$A$2:$I$18, MATCH(W124, Sheet2!$A$1:$I$1, 0), FALSE)</f>
        <v>#N/A</v>
      </c>
    </row>
    <row r="125" spans="1:46" x14ac:dyDescent="0.2">
      <c r="A125" s="5">
        <v>105</v>
      </c>
      <c r="B125" s="5" t="s">
        <v>414</v>
      </c>
      <c r="C125" s="5" t="s">
        <v>415</v>
      </c>
      <c r="D125" s="5" t="s">
        <v>416</v>
      </c>
      <c r="E125" s="5" t="s">
        <v>16</v>
      </c>
      <c r="F125" s="5" t="s">
        <v>17</v>
      </c>
      <c r="G125" s="5" t="s">
        <v>18</v>
      </c>
      <c r="H125" s="5" t="s">
        <v>28</v>
      </c>
      <c r="I125" s="5" t="s">
        <v>18</v>
      </c>
      <c r="J125" s="5" t="s">
        <v>19</v>
      </c>
      <c r="K125" s="5" t="s">
        <v>17</v>
      </c>
      <c r="L125" s="5" t="s">
        <v>19</v>
      </c>
      <c r="M125" s="5" t="s">
        <v>29</v>
      </c>
      <c r="N125" s="5" t="s">
        <v>28</v>
      </c>
      <c r="Y125" s="4">
        <f t="shared" si="2"/>
        <v>7.8000000000000007</v>
      </c>
      <c r="Z125" s="4">
        <f t="shared" si="3"/>
        <v>7.8000000000000007</v>
      </c>
      <c r="AC125" s="4">
        <f>VLOOKUP("phyTh", Sheet2!$A$2:$I$10, MATCH(F125, Sheet2!$A$1:$I$1, 0), FALSE)</f>
        <v>1.2</v>
      </c>
      <c r="AD125" s="4">
        <f>VLOOKUP("phyPr", Sheet2!$A$2:$I$10, MATCH(G125, Sheet2!$A$1:$I$1, 0), FALSE)</f>
        <v>0.45</v>
      </c>
      <c r="AE125" s="4">
        <f>VLOOKUP("m1Th", Sheet2!$A$2:$I$10, MATCH(H125, Sheet2!$A$1:$I$1, 0), FALSE)</f>
        <v>1.4</v>
      </c>
      <c r="AF125" s="4">
        <f>VLOOKUP("beeTh", Sheet2!$A$2:$I$10, MATCH(I125, Sheet2!$A$1:$I$1, 0), FALSE)</f>
        <v>1.35</v>
      </c>
      <c r="AG125" s="4">
        <f>VLOOKUP("beePr", Sheet2!$A$2:$I$10, MATCH(J125, Sheet2!$A$1:$I$1, 0), FALSE)</f>
        <v>0.5</v>
      </c>
      <c r="AH125" s="4">
        <f>VLOOKUP("egTh", Sheet2!$A$2:$I$10, MATCH(K125, Sheet2!$A$1:$I$1, 0), FALSE)</f>
        <v>0.8</v>
      </c>
      <c r="AI125" s="4">
        <f>VLOOKUP("egPr", Sheet2!$A$2:$I$10, MATCH(L125, Sheet2!$A$1:$I$1, 0), FALSE)</f>
        <v>1</v>
      </c>
      <c r="AJ125" s="4">
        <f>VLOOKUP("emTh", Sheet2!$A$2:$I$10, MATCH(M125, Sheet2!$A$1:$I$1, 0), FALSE)</f>
        <v>0.4</v>
      </c>
      <c r="AK125" s="4">
        <f>VLOOKUP("eePr", Sheet2!$A$2:$I$10, MATCH(N125, Sheet2!$A$1:$I$1, 0), FALSE)</f>
        <v>0.7</v>
      </c>
      <c r="AM125" s="4" t="e">
        <f>VLOOKUP("m2Th", Sheet2!$A$2:$I$18, MATCH(P125, Sheet2!$A$1:$I$1, 0), FALSE)</f>
        <v>#N/A</v>
      </c>
      <c r="AN125" s="4" t="e">
        <f>VLOOKUP("chemTh", Sheet2!$A$2:$I$18, MATCH(Q125, Sheet2!$A$1:$I$1, 0), FALSE)</f>
        <v>#N/A</v>
      </c>
      <c r="AO125" s="4" t="e">
        <f>VLOOKUP("chemPr", Sheet2!$A$2:$I$18, MATCH(R125, Sheet2!$A$1:$I$1, 0), FALSE)</f>
        <v>#N/A</v>
      </c>
      <c r="AP125" s="4" t="e">
        <f>VLOOKUP("ppsTh", Sheet2!$A$2:$I$18, MATCH(S125, Sheet2!$A$1:$I$1, 0), FALSE)</f>
        <v>#N/A</v>
      </c>
      <c r="AQ125" s="4" t="e">
        <f>VLOOKUP("ppsPr", Sheet2!$A$2:$I$18, MATCH(T125, Sheet2!$A$1:$I$1, 0), FALSE)</f>
        <v>#N/A</v>
      </c>
      <c r="AR125" s="4" t="e">
        <f>VLOOKUP("wmpPr", Sheet2!$A$2:$I$18, MATCH(U125, Sheet2!$A$1:$I$1, 0), FALSE)</f>
        <v>#N/A</v>
      </c>
      <c r="AS125" s="4" t="e">
        <f>VLOOKUP("pcTh", Sheet2!$A$2:$I$18, MATCH(V125, Sheet2!$A$1:$I$1, 0), FALSE)</f>
        <v>#N/A</v>
      </c>
      <c r="AT125" s="4" t="e">
        <f>VLOOKUP("pcPr", Sheet2!$A$2:$I$18, MATCH(W125, Sheet2!$A$1:$I$1, 0), FALSE)</f>
        <v>#N/A</v>
      </c>
    </row>
    <row r="126" spans="1:46" x14ac:dyDescent="0.2">
      <c r="A126" s="5">
        <v>324</v>
      </c>
      <c r="B126" s="5" t="s">
        <v>417</v>
      </c>
      <c r="C126" s="5" t="s">
        <v>418</v>
      </c>
      <c r="D126" s="5" t="s">
        <v>419</v>
      </c>
      <c r="E126" s="5" t="s">
        <v>16</v>
      </c>
      <c r="F126" s="5" t="s">
        <v>27</v>
      </c>
      <c r="G126" s="5" t="s">
        <v>17</v>
      </c>
      <c r="H126" s="5" t="s">
        <v>27</v>
      </c>
      <c r="I126" s="5" t="s">
        <v>27</v>
      </c>
      <c r="J126" s="5" t="s">
        <v>28</v>
      </c>
      <c r="K126" s="5" t="s">
        <v>27</v>
      </c>
      <c r="L126" s="5" t="s">
        <v>45</v>
      </c>
      <c r="M126" s="5" t="s">
        <v>27</v>
      </c>
      <c r="N126" s="5" t="s">
        <v>26</v>
      </c>
      <c r="Y126" s="4">
        <f t="shared" si="2"/>
        <v>1.85</v>
      </c>
      <c r="Z126" s="4">
        <f t="shared" si="3"/>
        <v>1.85</v>
      </c>
      <c r="AC126" s="4">
        <f>VLOOKUP("phyTh", Sheet2!$A$2:$I$10, MATCH(F126, Sheet2!$A$1:$I$1, 0), FALSE)</f>
        <v>0</v>
      </c>
      <c r="AD126" s="4">
        <f>VLOOKUP("phyPr", Sheet2!$A$2:$I$10, MATCH(G126, Sheet2!$A$1:$I$1, 0), FALSE)</f>
        <v>0.4</v>
      </c>
      <c r="AE126" s="4">
        <f>VLOOKUP("m1Th", Sheet2!$A$2:$I$10, MATCH(H126, Sheet2!$A$1:$I$1, 0), FALSE)</f>
        <v>0</v>
      </c>
      <c r="AF126" s="4">
        <f>VLOOKUP("beeTh", Sheet2!$A$2:$I$10, MATCH(I126, Sheet2!$A$1:$I$1, 0), FALSE)</f>
        <v>0</v>
      </c>
      <c r="AG126" s="4">
        <f>VLOOKUP("beePr", Sheet2!$A$2:$I$10, MATCH(J126, Sheet2!$A$1:$I$1, 0), FALSE)</f>
        <v>0.35</v>
      </c>
      <c r="AH126" s="4">
        <f>VLOOKUP("egTh", Sheet2!$A$2:$I$10, MATCH(K126, Sheet2!$A$1:$I$1, 0), FALSE)</f>
        <v>0</v>
      </c>
      <c r="AI126" s="4">
        <f>VLOOKUP("egPr", Sheet2!$A$2:$I$10, MATCH(L126, Sheet2!$A$1:$I$1, 0), FALSE)</f>
        <v>0.5</v>
      </c>
      <c r="AJ126" s="4">
        <f>VLOOKUP("emTh", Sheet2!$A$2:$I$10, MATCH(M126, Sheet2!$A$1:$I$1, 0), FALSE)</f>
        <v>0</v>
      </c>
      <c r="AK126" s="4">
        <f>VLOOKUP("eePr", Sheet2!$A$2:$I$10, MATCH(N126, Sheet2!$A$1:$I$1, 0), FALSE)</f>
        <v>0.6</v>
      </c>
      <c r="AM126" s="4" t="e">
        <f>VLOOKUP("m2Th", Sheet2!$A$2:$I$18, MATCH(P126, Sheet2!$A$1:$I$1, 0), FALSE)</f>
        <v>#N/A</v>
      </c>
      <c r="AN126" s="4" t="e">
        <f>VLOOKUP("chemTh", Sheet2!$A$2:$I$18, MATCH(Q126, Sheet2!$A$1:$I$1, 0), FALSE)</f>
        <v>#N/A</v>
      </c>
      <c r="AO126" s="4" t="e">
        <f>VLOOKUP("chemPr", Sheet2!$A$2:$I$18, MATCH(R126, Sheet2!$A$1:$I$1, 0), FALSE)</f>
        <v>#N/A</v>
      </c>
      <c r="AP126" s="4" t="e">
        <f>VLOOKUP("ppsTh", Sheet2!$A$2:$I$18, MATCH(S126, Sheet2!$A$1:$I$1, 0), FALSE)</f>
        <v>#N/A</v>
      </c>
      <c r="AQ126" s="4" t="e">
        <f>VLOOKUP("ppsPr", Sheet2!$A$2:$I$18, MATCH(T126, Sheet2!$A$1:$I$1, 0), FALSE)</f>
        <v>#N/A</v>
      </c>
      <c r="AR126" s="4" t="e">
        <f>VLOOKUP("wmpPr", Sheet2!$A$2:$I$18, MATCH(U126, Sheet2!$A$1:$I$1, 0), FALSE)</f>
        <v>#N/A</v>
      </c>
      <c r="AS126" s="4" t="e">
        <f>VLOOKUP("pcTh", Sheet2!$A$2:$I$18, MATCH(V126, Sheet2!$A$1:$I$1, 0), FALSE)</f>
        <v>#N/A</v>
      </c>
      <c r="AT126" s="4" t="e">
        <f>VLOOKUP("pcPr", Sheet2!$A$2:$I$18, MATCH(W126, Sheet2!$A$1:$I$1, 0), FALSE)</f>
        <v>#N/A</v>
      </c>
    </row>
    <row r="127" spans="1:46" x14ac:dyDescent="0.2">
      <c r="A127" s="5">
        <v>314</v>
      </c>
      <c r="B127" s="5" t="s">
        <v>420</v>
      </c>
      <c r="C127" s="5" t="s">
        <v>421</v>
      </c>
      <c r="D127" s="5" t="s">
        <v>422</v>
      </c>
      <c r="E127" s="5" t="s">
        <v>16</v>
      </c>
      <c r="F127" s="5" t="s">
        <v>27</v>
      </c>
      <c r="G127" s="5" t="s">
        <v>17</v>
      </c>
      <c r="H127" s="5" t="s">
        <v>27</v>
      </c>
      <c r="I127" s="5" t="s">
        <v>27</v>
      </c>
      <c r="J127" s="5" t="s">
        <v>17</v>
      </c>
      <c r="K127" s="5" t="s">
        <v>27</v>
      </c>
      <c r="L127" s="5" t="s">
        <v>28</v>
      </c>
      <c r="M127" s="5" t="s">
        <v>27</v>
      </c>
      <c r="N127" s="5" t="s">
        <v>26</v>
      </c>
      <c r="Y127" s="4">
        <f t="shared" si="2"/>
        <v>2.1</v>
      </c>
      <c r="Z127" s="4">
        <f t="shared" si="3"/>
        <v>2.1</v>
      </c>
      <c r="AC127" s="4">
        <f>VLOOKUP("phyTh", Sheet2!$A$2:$I$10, MATCH(F127, Sheet2!$A$1:$I$1, 0), FALSE)</f>
        <v>0</v>
      </c>
      <c r="AD127" s="4">
        <f>VLOOKUP("phyPr", Sheet2!$A$2:$I$10, MATCH(G127, Sheet2!$A$1:$I$1, 0), FALSE)</f>
        <v>0.4</v>
      </c>
      <c r="AE127" s="4">
        <f>VLOOKUP("m1Th", Sheet2!$A$2:$I$10, MATCH(H127, Sheet2!$A$1:$I$1, 0), FALSE)</f>
        <v>0</v>
      </c>
      <c r="AF127" s="4">
        <f>VLOOKUP("beeTh", Sheet2!$A$2:$I$10, MATCH(I127, Sheet2!$A$1:$I$1, 0), FALSE)</f>
        <v>0</v>
      </c>
      <c r="AG127" s="4">
        <f>VLOOKUP("beePr", Sheet2!$A$2:$I$10, MATCH(J127, Sheet2!$A$1:$I$1, 0), FALSE)</f>
        <v>0.4</v>
      </c>
      <c r="AH127" s="4">
        <f>VLOOKUP("egTh", Sheet2!$A$2:$I$10, MATCH(K127, Sheet2!$A$1:$I$1, 0), FALSE)</f>
        <v>0</v>
      </c>
      <c r="AI127" s="4">
        <f>VLOOKUP("egPr", Sheet2!$A$2:$I$10, MATCH(L127, Sheet2!$A$1:$I$1, 0), FALSE)</f>
        <v>0.7</v>
      </c>
      <c r="AJ127" s="4">
        <f>VLOOKUP("emTh", Sheet2!$A$2:$I$10, MATCH(M127, Sheet2!$A$1:$I$1, 0), FALSE)</f>
        <v>0</v>
      </c>
      <c r="AK127" s="4">
        <f>VLOOKUP("eePr", Sheet2!$A$2:$I$10, MATCH(N127, Sheet2!$A$1:$I$1, 0), FALSE)</f>
        <v>0.6</v>
      </c>
      <c r="AM127" s="4" t="e">
        <f>VLOOKUP("m2Th", Sheet2!$A$2:$I$18, MATCH(P127, Sheet2!$A$1:$I$1, 0), FALSE)</f>
        <v>#N/A</v>
      </c>
      <c r="AN127" s="4" t="e">
        <f>VLOOKUP("chemTh", Sheet2!$A$2:$I$18, MATCH(Q127, Sheet2!$A$1:$I$1, 0), FALSE)</f>
        <v>#N/A</v>
      </c>
      <c r="AO127" s="4" t="e">
        <f>VLOOKUP("chemPr", Sheet2!$A$2:$I$18, MATCH(R127, Sheet2!$A$1:$I$1, 0), FALSE)</f>
        <v>#N/A</v>
      </c>
      <c r="AP127" s="4" t="e">
        <f>VLOOKUP("ppsTh", Sheet2!$A$2:$I$18, MATCH(S127, Sheet2!$A$1:$I$1, 0), FALSE)</f>
        <v>#N/A</v>
      </c>
      <c r="AQ127" s="4" t="e">
        <f>VLOOKUP("ppsPr", Sheet2!$A$2:$I$18, MATCH(T127, Sheet2!$A$1:$I$1, 0), FALSE)</f>
        <v>#N/A</v>
      </c>
      <c r="AR127" s="4" t="e">
        <f>VLOOKUP("wmpPr", Sheet2!$A$2:$I$18, MATCH(U127, Sheet2!$A$1:$I$1, 0), FALSE)</f>
        <v>#N/A</v>
      </c>
      <c r="AS127" s="4" t="e">
        <f>VLOOKUP("pcTh", Sheet2!$A$2:$I$18, MATCH(V127, Sheet2!$A$1:$I$1, 0), FALSE)</f>
        <v>#N/A</v>
      </c>
      <c r="AT127" s="4" t="e">
        <f>VLOOKUP("pcPr", Sheet2!$A$2:$I$18, MATCH(W127, Sheet2!$A$1:$I$1, 0), FALSE)</f>
        <v>#N/A</v>
      </c>
    </row>
    <row r="128" spans="1:46" x14ac:dyDescent="0.2">
      <c r="A128" s="5">
        <v>256</v>
      </c>
      <c r="B128" s="5" t="s">
        <v>423</v>
      </c>
      <c r="C128" s="5" t="s">
        <v>424</v>
      </c>
      <c r="D128" s="5" t="s">
        <v>425</v>
      </c>
      <c r="E128" s="5" t="s">
        <v>16</v>
      </c>
      <c r="F128" s="5" t="s">
        <v>27</v>
      </c>
      <c r="G128" s="5" t="s">
        <v>28</v>
      </c>
      <c r="H128" s="5" t="s">
        <v>29</v>
      </c>
      <c r="I128" s="5" t="s">
        <v>26</v>
      </c>
      <c r="J128" s="5" t="s">
        <v>28</v>
      </c>
      <c r="K128" s="5" t="s">
        <v>27</v>
      </c>
      <c r="L128" s="5" t="s">
        <v>18</v>
      </c>
      <c r="M128" s="5" t="s">
        <v>27</v>
      </c>
      <c r="N128" s="5" t="s">
        <v>18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4">
        <f t="shared" si="2"/>
        <v>4.2</v>
      </c>
      <c r="Z128" s="4">
        <f t="shared" si="3"/>
        <v>4.2</v>
      </c>
      <c r="AC128" s="4">
        <f>VLOOKUP("phyTh", Sheet2!$A$2:$I$10, MATCH(F128, Sheet2!$A$1:$I$1, 0), FALSE)</f>
        <v>0</v>
      </c>
      <c r="AD128" s="4">
        <f>VLOOKUP("phyPr", Sheet2!$A$2:$I$10, MATCH(G128, Sheet2!$A$1:$I$1, 0), FALSE)</f>
        <v>0.35</v>
      </c>
      <c r="AE128" s="4">
        <f>VLOOKUP("m1Th", Sheet2!$A$2:$I$10, MATCH(H128, Sheet2!$A$1:$I$1, 0), FALSE)</f>
        <v>0.8</v>
      </c>
      <c r="AF128" s="4">
        <f>VLOOKUP("beeTh", Sheet2!$A$2:$I$10, MATCH(I128, Sheet2!$A$1:$I$1, 0), FALSE)</f>
        <v>0.9</v>
      </c>
      <c r="AG128" s="4">
        <f>VLOOKUP("beePr", Sheet2!$A$2:$I$10, MATCH(J128, Sheet2!$A$1:$I$1, 0), FALSE)</f>
        <v>0.35</v>
      </c>
      <c r="AH128" s="4">
        <f>VLOOKUP("egTh", Sheet2!$A$2:$I$10, MATCH(K128, Sheet2!$A$1:$I$1, 0), FALSE)</f>
        <v>0</v>
      </c>
      <c r="AI128" s="4">
        <f>VLOOKUP("egPr", Sheet2!$A$2:$I$10, MATCH(L128, Sheet2!$A$1:$I$1, 0), FALSE)</f>
        <v>0.9</v>
      </c>
      <c r="AJ128" s="4">
        <f>VLOOKUP("emTh", Sheet2!$A$2:$I$10, MATCH(M128, Sheet2!$A$1:$I$1, 0), FALSE)</f>
        <v>0</v>
      </c>
      <c r="AK128" s="4">
        <f>VLOOKUP("eePr", Sheet2!$A$2:$I$10, MATCH(N128, Sheet2!$A$1:$I$1, 0), FALSE)</f>
        <v>0.9</v>
      </c>
      <c r="AM128" s="4" t="e">
        <f>VLOOKUP("m2Th", Sheet2!$A$2:$I$18, MATCH(P128, Sheet2!$A$1:$I$1, 0), FALSE)</f>
        <v>#N/A</v>
      </c>
      <c r="AN128" s="4" t="e">
        <f>VLOOKUP("chemTh", Sheet2!$A$2:$I$18, MATCH(Q128, Sheet2!$A$1:$I$1, 0), FALSE)</f>
        <v>#N/A</v>
      </c>
      <c r="AO128" s="4" t="e">
        <f>VLOOKUP("chemPr", Sheet2!$A$2:$I$18, MATCH(R128, Sheet2!$A$1:$I$1, 0), FALSE)</f>
        <v>#N/A</v>
      </c>
      <c r="AP128" s="4" t="e">
        <f>VLOOKUP("ppsTh", Sheet2!$A$2:$I$18, MATCH(S128, Sheet2!$A$1:$I$1, 0), FALSE)</f>
        <v>#N/A</v>
      </c>
      <c r="AQ128" s="4" t="e">
        <f>VLOOKUP("ppsPr", Sheet2!$A$2:$I$18, MATCH(T128, Sheet2!$A$1:$I$1, 0), FALSE)</f>
        <v>#N/A</v>
      </c>
      <c r="AR128" s="4" t="e">
        <f>VLOOKUP("wmpPr", Sheet2!$A$2:$I$18, MATCH(U128, Sheet2!$A$1:$I$1, 0), FALSE)</f>
        <v>#N/A</v>
      </c>
      <c r="AS128" s="4" t="e">
        <f>VLOOKUP("pcTh", Sheet2!$A$2:$I$18, MATCH(V128, Sheet2!$A$1:$I$1, 0), FALSE)</f>
        <v>#N/A</v>
      </c>
      <c r="AT128" s="4" t="e">
        <f>VLOOKUP("pcPr", Sheet2!$A$2:$I$18, MATCH(W128, Sheet2!$A$1:$I$1, 0), FALSE)</f>
        <v>#N/A</v>
      </c>
    </row>
    <row r="129" spans="1:46" x14ac:dyDescent="0.2">
      <c r="A129" s="5">
        <v>222</v>
      </c>
      <c r="B129" s="5" t="s">
        <v>426</v>
      </c>
      <c r="C129" s="5" t="s">
        <v>427</v>
      </c>
      <c r="D129" s="5" t="s">
        <v>428</v>
      </c>
      <c r="E129" s="5" t="s">
        <v>16</v>
      </c>
      <c r="F129" s="5" t="s">
        <v>28</v>
      </c>
      <c r="G129" s="5" t="s">
        <v>28</v>
      </c>
      <c r="H129" s="5" t="s">
        <v>27</v>
      </c>
      <c r="I129" s="5" t="s">
        <v>17</v>
      </c>
      <c r="J129" s="5" t="s">
        <v>17</v>
      </c>
      <c r="K129" s="5" t="s">
        <v>28</v>
      </c>
      <c r="L129" s="5" t="s">
        <v>18</v>
      </c>
      <c r="M129" s="5" t="s">
        <v>27</v>
      </c>
      <c r="N129" s="5" t="s">
        <v>17</v>
      </c>
      <c r="Y129" s="4">
        <f t="shared" si="2"/>
        <v>5.3999999999999995</v>
      </c>
      <c r="Z129" s="4">
        <f t="shared" si="3"/>
        <v>5.3999999999999995</v>
      </c>
      <c r="AC129" s="4">
        <f>VLOOKUP("phyTh", Sheet2!$A$2:$I$10, MATCH(F129, Sheet2!$A$1:$I$1, 0), FALSE)</f>
        <v>1.05</v>
      </c>
      <c r="AD129" s="4">
        <f>VLOOKUP("phyPr", Sheet2!$A$2:$I$10, MATCH(G129, Sheet2!$A$1:$I$1, 0), FALSE)</f>
        <v>0.35</v>
      </c>
      <c r="AE129" s="4">
        <f>VLOOKUP("m1Th", Sheet2!$A$2:$I$10, MATCH(H129, Sheet2!$A$1:$I$1, 0), FALSE)</f>
        <v>0</v>
      </c>
      <c r="AF129" s="4">
        <f>VLOOKUP("beeTh", Sheet2!$A$2:$I$10, MATCH(I129, Sheet2!$A$1:$I$1, 0), FALSE)</f>
        <v>1.2</v>
      </c>
      <c r="AG129" s="4">
        <f>VLOOKUP("beePr", Sheet2!$A$2:$I$10, MATCH(J129, Sheet2!$A$1:$I$1, 0), FALSE)</f>
        <v>0.4</v>
      </c>
      <c r="AH129" s="4">
        <f>VLOOKUP("egTh", Sheet2!$A$2:$I$10, MATCH(K129, Sheet2!$A$1:$I$1, 0), FALSE)</f>
        <v>0.7</v>
      </c>
      <c r="AI129" s="4">
        <f>VLOOKUP("egPr", Sheet2!$A$2:$I$10, MATCH(L129, Sheet2!$A$1:$I$1, 0), FALSE)</f>
        <v>0.9</v>
      </c>
      <c r="AJ129" s="4">
        <f>VLOOKUP("emTh", Sheet2!$A$2:$I$10, MATCH(M129, Sheet2!$A$1:$I$1, 0), FALSE)</f>
        <v>0</v>
      </c>
      <c r="AK129" s="4">
        <f>VLOOKUP("eePr", Sheet2!$A$2:$I$10, MATCH(N129, Sheet2!$A$1:$I$1, 0), FALSE)</f>
        <v>0.8</v>
      </c>
      <c r="AM129" s="4" t="e">
        <f>VLOOKUP("m2Th", Sheet2!$A$2:$I$18, MATCH(P129, Sheet2!$A$1:$I$1, 0), FALSE)</f>
        <v>#N/A</v>
      </c>
      <c r="AN129" s="4" t="e">
        <f>VLOOKUP("chemTh", Sheet2!$A$2:$I$18, MATCH(Q129, Sheet2!$A$1:$I$1, 0), FALSE)</f>
        <v>#N/A</v>
      </c>
      <c r="AO129" s="4" t="e">
        <f>VLOOKUP("chemPr", Sheet2!$A$2:$I$18, MATCH(R129, Sheet2!$A$1:$I$1, 0), FALSE)</f>
        <v>#N/A</v>
      </c>
      <c r="AP129" s="4" t="e">
        <f>VLOOKUP("ppsTh", Sheet2!$A$2:$I$18, MATCH(S129, Sheet2!$A$1:$I$1, 0), FALSE)</f>
        <v>#N/A</v>
      </c>
      <c r="AQ129" s="4" t="e">
        <f>VLOOKUP("ppsPr", Sheet2!$A$2:$I$18, MATCH(T129, Sheet2!$A$1:$I$1, 0), FALSE)</f>
        <v>#N/A</v>
      </c>
      <c r="AR129" s="4" t="e">
        <f>VLOOKUP("wmpPr", Sheet2!$A$2:$I$18, MATCH(U129, Sheet2!$A$1:$I$1, 0), FALSE)</f>
        <v>#N/A</v>
      </c>
      <c r="AS129" s="4" t="e">
        <f>VLOOKUP("pcTh", Sheet2!$A$2:$I$18, MATCH(V129, Sheet2!$A$1:$I$1, 0), FALSE)</f>
        <v>#N/A</v>
      </c>
      <c r="AT129" s="4" t="e">
        <f>VLOOKUP("pcPr", Sheet2!$A$2:$I$18, MATCH(W129, Sheet2!$A$1:$I$1, 0), FALSE)</f>
        <v>#N/A</v>
      </c>
    </row>
    <row r="130" spans="1:46" x14ac:dyDescent="0.2">
      <c r="A130" s="5">
        <v>319</v>
      </c>
      <c r="B130" s="5" t="s">
        <v>429</v>
      </c>
      <c r="C130" s="5" t="s">
        <v>430</v>
      </c>
      <c r="D130" s="5" t="s">
        <v>431</v>
      </c>
      <c r="E130" s="5" t="s">
        <v>16</v>
      </c>
      <c r="F130" s="5" t="s">
        <v>27</v>
      </c>
      <c r="G130" s="5" t="s">
        <v>28</v>
      </c>
      <c r="H130" s="5" t="s">
        <v>27</v>
      </c>
      <c r="I130" s="5" t="s">
        <v>27</v>
      </c>
      <c r="J130" s="5" t="s">
        <v>28</v>
      </c>
      <c r="K130" s="5" t="s">
        <v>27</v>
      </c>
      <c r="L130" s="5" t="s">
        <v>28</v>
      </c>
      <c r="M130" s="5" t="s">
        <v>27</v>
      </c>
      <c r="N130" s="5" t="s">
        <v>26</v>
      </c>
      <c r="Y130" s="4">
        <f t="shared" ref="Y130:Y193" si="4">SUM(AC130:AK130)</f>
        <v>2</v>
      </c>
      <c r="Z130" s="4">
        <f t="shared" si="3"/>
        <v>2</v>
      </c>
      <c r="AC130" s="4">
        <f>VLOOKUP("phyTh", Sheet2!$A$2:$I$10, MATCH(F130, Sheet2!$A$1:$I$1, 0), FALSE)</f>
        <v>0</v>
      </c>
      <c r="AD130" s="4">
        <f>VLOOKUP("phyPr", Sheet2!$A$2:$I$10, MATCH(G130, Sheet2!$A$1:$I$1, 0), FALSE)</f>
        <v>0.35</v>
      </c>
      <c r="AE130" s="4">
        <f>VLOOKUP("m1Th", Sheet2!$A$2:$I$10, MATCH(H130, Sheet2!$A$1:$I$1, 0), FALSE)</f>
        <v>0</v>
      </c>
      <c r="AF130" s="4">
        <f>VLOOKUP("beeTh", Sheet2!$A$2:$I$10, MATCH(I130, Sheet2!$A$1:$I$1, 0), FALSE)</f>
        <v>0</v>
      </c>
      <c r="AG130" s="4">
        <f>VLOOKUP("beePr", Sheet2!$A$2:$I$10, MATCH(J130, Sheet2!$A$1:$I$1, 0), FALSE)</f>
        <v>0.35</v>
      </c>
      <c r="AH130" s="4">
        <f>VLOOKUP("egTh", Sheet2!$A$2:$I$10, MATCH(K130, Sheet2!$A$1:$I$1, 0), FALSE)</f>
        <v>0</v>
      </c>
      <c r="AI130" s="4">
        <f>VLOOKUP("egPr", Sheet2!$A$2:$I$10, MATCH(L130, Sheet2!$A$1:$I$1, 0), FALSE)</f>
        <v>0.7</v>
      </c>
      <c r="AJ130" s="4">
        <f>VLOOKUP("emTh", Sheet2!$A$2:$I$10, MATCH(M130, Sheet2!$A$1:$I$1, 0), FALSE)</f>
        <v>0</v>
      </c>
      <c r="AK130" s="4">
        <f>VLOOKUP("eePr", Sheet2!$A$2:$I$10, MATCH(N130, Sheet2!$A$1:$I$1, 0), FALSE)</f>
        <v>0.6</v>
      </c>
      <c r="AM130" s="4" t="e">
        <f>VLOOKUP("m2Th", Sheet2!$A$2:$I$18, MATCH(P130, Sheet2!$A$1:$I$1, 0), FALSE)</f>
        <v>#N/A</v>
      </c>
      <c r="AN130" s="4" t="e">
        <f>VLOOKUP("chemTh", Sheet2!$A$2:$I$18, MATCH(Q130, Sheet2!$A$1:$I$1, 0), FALSE)</f>
        <v>#N/A</v>
      </c>
      <c r="AO130" s="4" t="e">
        <f>VLOOKUP("chemPr", Sheet2!$A$2:$I$18, MATCH(R130, Sheet2!$A$1:$I$1, 0), FALSE)</f>
        <v>#N/A</v>
      </c>
      <c r="AP130" s="4" t="e">
        <f>VLOOKUP("ppsTh", Sheet2!$A$2:$I$18, MATCH(S130, Sheet2!$A$1:$I$1, 0), FALSE)</f>
        <v>#N/A</v>
      </c>
      <c r="AQ130" s="4" t="e">
        <f>VLOOKUP("ppsPr", Sheet2!$A$2:$I$18, MATCH(T130, Sheet2!$A$1:$I$1, 0), FALSE)</f>
        <v>#N/A</v>
      </c>
      <c r="AR130" s="4" t="e">
        <f>VLOOKUP("wmpPr", Sheet2!$A$2:$I$18, MATCH(U130, Sheet2!$A$1:$I$1, 0), FALSE)</f>
        <v>#N/A</v>
      </c>
      <c r="AS130" s="4" t="e">
        <f>VLOOKUP("pcTh", Sheet2!$A$2:$I$18, MATCH(V130, Sheet2!$A$1:$I$1, 0), FALSE)</f>
        <v>#N/A</v>
      </c>
      <c r="AT130" s="4" t="e">
        <f>VLOOKUP("pcPr", Sheet2!$A$2:$I$18, MATCH(W130, Sheet2!$A$1:$I$1, 0), FALSE)</f>
        <v>#N/A</v>
      </c>
    </row>
    <row r="131" spans="1:46" x14ac:dyDescent="0.2">
      <c r="A131" s="5">
        <v>268</v>
      </c>
      <c r="B131" s="5" t="s">
        <v>432</v>
      </c>
      <c r="C131" s="5" t="s">
        <v>433</v>
      </c>
      <c r="D131" s="5" t="s">
        <v>434</v>
      </c>
      <c r="E131" s="5" t="s">
        <v>16</v>
      </c>
      <c r="F131" s="5" t="s">
        <v>27</v>
      </c>
      <c r="G131" s="5" t="s">
        <v>18</v>
      </c>
      <c r="H131" s="5" t="s">
        <v>45</v>
      </c>
      <c r="I131" s="5" t="s">
        <v>27</v>
      </c>
      <c r="J131" s="5" t="s">
        <v>17</v>
      </c>
      <c r="K131" s="5" t="s">
        <v>29</v>
      </c>
      <c r="L131" s="5" t="s">
        <v>17</v>
      </c>
      <c r="M131" s="5" t="s">
        <v>27</v>
      </c>
      <c r="N131" s="5" t="s">
        <v>26</v>
      </c>
      <c r="Y131" s="4">
        <f t="shared" si="4"/>
        <v>3.65</v>
      </c>
      <c r="Z131" s="4">
        <f t="shared" ref="Z131:Z194" si="5">SUM(AC131:AK131)</f>
        <v>3.65</v>
      </c>
      <c r="AC131" s="4">
        <f>VLOOKUP("phyTh", Sheet2!$A$2:$I$10, MATCH(F131, Sheet2!$A$1:$I$1, 0), FALSE)</f>
        <v>0</v>
      </c>
      <c r="AD131" s="4">
        <f>VLOOKUP("phyPr", Sheet2!$A$2:$I$10, MATCH(G131, Sheet2!$A$1:$I$1, 0), FALSE)</f>
        <v>0.45</v>
      </c>
      <c r="AE131" s="4">
        <f>VLOOKUP("m1Th", Sheet2!$A$2:$I$10, MATCH(H131, Sheet2!$A$1:$I$1, 0), FALSE)</f>
        <v>1</v>
      </c>
      <c r="AF131" s="4">
        <f>VLOOKUP("beeTh", Sheet2!$A$2:$I$10, MATCH(I131, Sheet2!$A$1:$I$1, 0), FALSE)</f>
        <v>0</v>
      </c>
      <c r="AG131" s="4">
        <f>VLOOKUP("beePr", Sheet2!$A$2:$I$10, MATCH(J131, Sheet2!$A$1:$I$1, 0), FALSE)</f>
        <v>0.4</v>
      </c>
      <c r="AH131" s="4">
        <f>VLOOKUP("egTh", Sheet2!$A$2:$I$10, MATCH(K131, Sheet2!$A$1:$I$1, 0), FALSE)</f>
        <v>0.4</v>
      </c>
      <c r="AI131" s="4">
        <f>VLOOKUP("egPr", Sheet2!$A$2:$I$10, MATCH(L131, Sheet2!$A$1:$I$1, 0), FALSE)</f>
        <v>0.8</v>
      </c>
      <c r="AJ131" s="4">
        <f>VLOOKUP("emTh", Sheet2!$A$2:$I$10, MATCH(M131, Sheet2!$A$1:$I$1, 0), FALSE)</f>
        <v>0</v>
      </c>
      <c r="AK131" s="4">
        <f>VLOOKUP("eePr", Sheet2!$A$2:$I$10, MATCH(N131, Sheet2!$A$1:$I$1, 0), FALSE)</f>
        <v>0.6</v>
      </c>
      <c r="AM131" s="4" t="e">
        <f>VLOOKUP("m2Th", Sheet2!$A$2:$I$18, MATCH(P131, Sheet2!$A$1:$I$1, 0), FALSE)</f>
        <v>#N/A</v>
      </c>
      <c r="AN131" s="4" t="e">
        <f>VLOOKUP("chemTh", Sheet2!$A$2:$I$18, MATCH(Q131, Sheet2!$A$1:$I$1, 0), FALSE)</f>
        <v>#N/A</v>
      </c>
      <c r="AO131" s="4" t="e">
        <f>VLOOKUP("chemPr", Sheet2!$A$2:$I$18, MATCH(R131, Sheet2!$A$1:$I$1, 0), FALSE)</f>
        <v>#N/A</v>
      </c>
      <c r="AP131" s="4" t="e">
        <f>VLOOKUP("ppsTh", Sheet2!$A$2:$I$18, MATCH(S131, Sheet2!$A$1:$I$1, 0), FALSE)</f>
        <v>#N/A</v>
      </c>
      <c r="AQ131" s="4" t="e">
        <f>VLOOKUP("ppsPr", Sheet2!$A$2:$I$18, MATCH(T131, Sheet2!$A$1:$I$1, 0), FALSE)</f>
        <v>#N/A</v>
      </c>
      <c r="AR131" s="4" t="e">
        <f>VLOOKUP("wmpPr", Sheet2!$A$2:$I$18, MATCH(U131, Sheet2!$A$1:$I$1, 0), FALSE)</f>
        <v>#N/A</v>
      </c>
      <c r="AS131" s="4" t="e">
        <f>VLOOKUP("pcTh", Sheet2!$A$2:$I$18, MATCH(V131, Sheet2!$A$1:$I$1, 0), FALSE)</f>
        <v>#N/A</v>
      </c>
      <c r="AT131" s="4" t="e">
        <f>VLOOKUP("pcPr", Sheet2!$A$2:$I$18, MATCH(W131, Sheet2!$A$1:$I$1, 0), FALSE)</f>
        <v>#N/A</v>
      </c>
    </row>
    <row r="132" spans="1:46" x14ac:dyDescent="0.2">
      <c r="A132" s="5">
        <v>210</v>
      </c>
      <c r="B132" s="5" t="s">
        <v>435</v>
      </c>
      <c r="C132" s="5" t="s">
        <v>436</v>
      </c>
      <c r="D132" s="5" t="s">
        <v>437</v>
      </c>
      <c r="E132" s="5" t="s">
        <v>16</v>
      </c>
      <c r="F132" s="5" t="s">
        <v>28</v>
      </c>
      <c r="G132" s="5" t="s">
        <v>18</v>
      </c>
      <c r="H132" s="5" t="s">
        <v>26</v>
      </c>
      <c r="I132" s="5" t="s">
        <v>26</v>
      </c>
      <c r="J132" s="5" t="s">
        <v>18</v>
      </c>
      <c r="K132" s="5" t="s">
        <v>27</v>
      </c>
      <c r="L132" s="5" t="s">
        <v>18</v>
      </c>
      <c r="M132" s="5" t="s">
        <v>27</v>
      </c>
      <c r="N132" s="5" t="s">
        <v>28</v>
      </c>
      <c r="Y132" s="4">
        <f t="shared" si="4"/>
        <v>5.65</v>
      </c>
      <c r="Z132" s="4">
        <f t="shared" si="5"/>
        <v>5.65</v>
      </c>
      <c r="AC132" s="4">
        <f>VLOOKUP("phyTh", Sheet2!$A$2:$I$10, MATCH(F132, Sheet2!$A$1:$I$1, 0), FALSE)</f>
        <v>1.05</v>
      </c>
      <c r="AD132" s="4">
        <f>VLOOKUP("phyPr", Sheet2!$A$2:$I$10, MATCH(G132, Sheet2!$A$1:$I$1, 0), FALSE)</f>
        <v>0.45</v>
      </c>
      <c r="AE132" s="4">
        <f>VLOOKUP("m1Th", Sheet2!$A$2:$I$10, MATCH(H132, Sheet2!$A$1:$I$1, 0), FALSE)</f>
        <v>1.2</v>
      </c>
      <c r="AF132" s="4">
        <f>VLOOKUP("beeTh", Sheet2!$A$2:$I$10, MATCH(I132, Sheet2!$A$1:$I$1, 0), FALSE)</f>
        <v>0.9</v>
      </c>
      <c r="AG132" s="4">
        <f>VLOOKUP("beePr", Sheet2!$A$2:$I$10, MATCH(J132, Sheet2!$A$1:$I$1, 0), FALSE)</f>
        <v>0.45</v>
      </c>
      <c r="AH132" s="4">
        <f>VLOOKUP("egTh", Sheet2!$A$2:$I$10, MATCH(K132, Sheet2!$A$1:$I$1, 0), FALSE)</f>
        <v>0</v>
      </c>
      <c r="AI132" s="4">
        <f>VLOOKUP("egPr", Sheet2!$A$2:$I$10, MATCH(L132, Sheet2!$A$1:$I$1, 0), FALSE)</f>
        <v>0.9</v>
      </c>
      <c r="AJ132" s="4">
        <f>VLOOKUP("emTh", Sheet2!$A$2:$I$10, MATCH(M132, Sheet2!$A$1:$I$1, 0), FALSE)</f>
        <v>0</v>
      </c>
      <c r="AK132" s="4">
        <f>VLOOKUP("eePr", Sheet2!$A$2:$I$10, MATCH(N132, Sheet2!$A$1:$I$1, 0), FALSE)</f>
        <v>0.7</v>
      </c>
      <c r="AM132" s="4" t="e">
        <f>VLOOKUP("m2Th", Sheet2!$A$2:$I$18, MATCH(P132, Sheet2!$A$1:$I$1, 0), FALSE)</f>
        <v>#N/A</v>
      </c>
      <c r="AN132" s="4" t="e">
        <f>VLOOKUP("chemTh", Sheet2!$A$2:$I$18, MATCH(Q132, Sheet2!$A$1:$I$1, 0), FALSE)</f>
        <v>#N/A</v>
      </c>
      <c r="AO132" s="4" t="e">
        <f>VLOOKUP("chemPr", Sheet2!$A$2:$I$18, MATCH(R132, Sheet2!$A$1:$I$1, 0), FALSE)</f>
        <v>#N/A</v>
      </c>
      <c r="AP132" s="4" t="e">
        <f>VLOOKUP("ppsTh", Sheet2!$A$2:$I$18, MATCH(S132, Sheet2!$A$1:$I$1, 0), FALSE)</f>
        <v>#N/A</v>
      </c>
      <c r="AQ132" s="4" t="e">
        <f>VLOOKUP("ppsPr", Sheet2!$A$2:$I$18, MATCH(T132, Sheet2!$A$1:$I$1, 0), FALSE)</f>
        <v>#N/A</v>
      </c>
      <c r="AR132" s="4" t="e">
        <f>VLOOKUP("wmpPr", Sheet2!$A$2:$I$18, MATCH(U132, Sheet2!$A$1:$I$1, 0), FALSE)</f>
        <v>#N/A</v>
      </c>
      <c r="AS132" s="4" t="e">
        <f>VLOOKUP("pcTh", Sheet2!$A$2:$I$18, MATCH(V132, Sheet2!$A$1:$I$1, 0), FALSE)</f>
        <v>#N/A</v>
      </c>
      <c r="AT132" s="4" t="e">
        <f>VLOOKUP("pcPr", Sheet2!$A$2:$I$18, MATCH(W132, Sheet2!$A$1:$I$1, 0), FALSE)</f>
        <v>#N/A</v>
      </c>
    </row>
    <row r="133" spans="1:46" x14ac:dyDescent="0.2">
      <c r="A133" s="5">
        <v>223</v>
      </c>
      <c r="B133" s="5" t="s">
        <v>438</v>
      </c>
      <c r="C133" s="5" t="s">
        <v>439</v>
      </c>
      <c r="D133" s="5" t="s">
        <v>440</v>
      </c>
      <c r="E133" s="5" t="s">
        <v>16</v>
      </c>
      <c r="F133" s="5" t="s">
        <v>29</v>
      </c>
      <c r="G133" s="5" t="s">
        <v>17</v>
      </c>
      <c r="H133" s="5" t="s">
        <v>26</v>
      </c>
      <c r="I133" s="5" t="s">
        <v>26</v>
      </c>
      <c r="J133" s="5" t="s">
        <v>18</v>
      </c>
      <c r="K133" s="5" t="s">
        <v>27</v>
      </c>
      <c r="L133" s="5" t="s">
        <v>18</v>
      </c>
      <c r="M133" s="5" t="s">
        <v>27</v>
      </c>
      <c r="N133" s="5" t="s">
        <v>18</v>
      </c>
      <c r="Y133" s="4">
        <f t="shared" si="4"/>
        <v>5.3500000000000005</v>
      </c>
      <c r="Z133" s="4">
        <f t="shared" si="5"/>
        <v>5.3500000000000005</v>
      </c>
      <c r="AC133" s="4">
        <f>VLOOKUP("phyTh", Sheet2!$A$2:$I$10, MATCH(F133, Sheet2!$A$1:$I$1, 0), FALSE)</f>
        <v>0.6</v>
      </c>
      <c r="AD133" s="4">
        <f>VLOOKUP("phyPr", Sheet2!$A$2:$I$10, MATCH(G133, Sheet2!$A$1:$I$1, 0), FALSE)</f>
        <v>0.4</v>
      </c>
      <c r="AE133" s="4">
        <f>VLOOKUP("m1Th", Sheet2!$A$2:$I$10, MATCH(H133, Sheet2!$A$1:$I$1, 0), FALSE)</f>
        <v>1.2</v>
      </c>
      <c r="AF133" s="4">
        <f>VLOOKUP("beeTh", Sheet2!$A$2:$I$10, MATCH(I133, Sheet2!$A$1:$I$1, 0), FALSE)</f>
        <v>0.9</v>
      </c>
      <c r="AG133" s="4">
        <f>VLOOKUP("beePr", Sheet2!$A$2:$I$10, MATCH(J133, Sheet2!$A$1:$I$1, 0), FALSE)</f>
        <v>0.45</v>
      </c>
      <c r="AH133" s="4">
        <f>VLOOKUP("egTh", Sheet2!$A$2:$I$10, MATCH(K133, Sheet2!$A$1:$I$1, 0), FALSE)</f>
        <v>0</v>
      </c>
      <c r="AI133" s="4">
        <f>VLOOKUP("egPr", Sheet2!$A$2:$I$10, MATCH(L133, Sheet2!$A$1:$I$1, 0), FALSE)</f>
        <v>0.9</v>
      </c>
      <c r="AJ133" s="4">
        <f>VLOOKUP("emTh", Sheet2!$A$2:$I$10, MATCH(M133, Sheet2!$A$1:$I$1, 0), FALSE)</f>
        <v>0</v>
      </c>
      <c r="AK133" s="4">
        <f>VLOOKUP("eePr", Sheet2!$A$2:$I$10, MATCH(N133, Sheet2!$A$1:$I$1, 0), FALSE)</f>
        <v>0.9</v>
      </c>
      <c r="AM133" s="4" t="e">
        <f>VLOOKUP("m2Th", Sheet2!$A$2:$I$18, MATCH(P133, Sheet2!$A$1:$I$1, 0), FALSE)</f>
        <v>#N/A</v>
      </c>
      <c r="AN133" s="4" t="e">
        <f>VLOOKUP("chemTh", Sheet2!$A$2:$I$18, MATCH(Q133, Sheet2!$A$1:$I$1, 0), FALSE)</f>
        <v>#N/A</v>
      </c>
      <c r="AO133" s="4" t="e">
        <f>VLOOKUP("chemPr", Sheet2!$A$2:$I$18, MATCH(R133, Sheet2!$A$1:$I$1, 0), FALSE)</f>
        <v>#N/A</v>
      </c>
      <c r="AP133" s="4" t="e">
        <f>VLOOKUP("ppsTh", Sheet2!$A$2:$I$18, MATCH(S133, Sheet2!$A$1:$I$1, 0), FALSE)</f>
        <v>#N/A</v>
      </c>
      <c r="AQ133" s="4" t="e">
        <f>VLOOKUP("ppsPr", Sheet2!$A$2:$I$18, MATCH(T133, Sheet2!$A$1:$I$1, 0), FALSE)</f>
        <v>#N/A</v>
      </c>
      <c r="AR133" s="4" t="e">
        <f>VLOOKUP("wmpPr", Sheet2!$A$2:$I$18, MATCH(U133, Sheet2!$A$1:$I$1, 0), FALSE)</f>
        <v>#N/A</v>
      </c>
      <c r="AS133" s="4" t="e">
        <f>VLOOKUP("pcTh", Sheet2!$A$2:$I$18, MATCH(V133, Sheet2!$A$1:$I$1, 0), FALSE)</f>
        <v>#N/A</v>
      </c>
      <c r="AT133" s="4" t="e">
        <f>VLOOKUP("pcPr", Sheet2!$A$2:$I$18, MATCH(W133, Sheet2!$A$1:$I$1, 0), FALSE)</f>
        <v>#N/A</v>
      </c>
    </row>
    <row r="134" spans="1:46" x14ac:dyDescent="0.2">
      <c r="A134" s="5">
        <v>86</v>
      </c>
      <c r="B134" s="5" t="s">
        <v>441</v>
      </c>
      <c r="C134" s="5" t="s">
        <v>442</v>
      </c>
      <c r="D134" s="5" t="s">
        <v>443</v>
      </c>
      <c r="E134" s="5" t="s">
        <v>16</v>
      </c>
      <c r="F134" s="5" t="s">
        <v>28</v>
      </c>
      <c r="G134" s="5" t="s">
        <v>28</v>
      </c>
      <c r="H134" s="5" t="s">
        <v>18</v>
      </c>
      <c r="I134" s="5" t="s">
        <v>17</v>
      </c>
      <c r="J134" s="5" t="s">
        <v>17</v>
      </c>
      <c r="K134" s="5" t="s">
        <v>17</v>
      </c>
      <c r="L134" s="5" t="s">
        <v>18</v>
      </c>
      <c r="M134" s="5" t="s">
        <v>28</v>
      </c>
      <c r="N134" s="5" t="s">
        <v>19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>
        <f t="shared" si="4"/>
        <v>8.2000000000000011</v>
      </c>
      <c r="Z134" s="4">
        <f t="shared" si="5"/>
        <v>8.2000000000000011</v>
      </c>
      <c r="AC134" s="4">
        <f>VLOOKUP("phyTh", Sheet2!$A$2:$I$10, MATCH(F134, Sheet2!$A$1:$I$1, 0), FALSE)</f>
        <v>1.05</v>
      </c>
      <c r="AD134" s="4">
        <f>VLOOKUP("phyPr", Sheet2!$A$2:$I$10, MATCH(G134, Sheet2!$A$1:$I$1, 0), FALSE)</f>
        <v>0.35</v>
      </c>
      <c r="AE134" s="4">
        <f>VLOOKUP("m1Th", Sheet2!$A$2:$I$10, MATCH(H134, Sheet2!$A$1:$I$1, 0), FALSE)</f>
        <v>1.8</v>
      </c>
      <c r="AF134" s="4">
        <f>VLOOKUP("beeTh", Sheet2!$A$2:$I$10, MATCH(I134, Sheet2!$A$1:$I$1, 0), FALSE)</f>
        <v>1.2</v>
      </c>
      <c r="AG134" s="4">
        <f>VLOOKUP("beePr", Sheet2!$A$2:$I$10, MATCH(J134, Sheet2!$A$1:$I$1, 0), FALSE)</f>
        <v>0.4</v>
      </c>
      <c r="AH134" s="4">
        <f>VLOOKUP("egTh", Sheet2!$A$2:$I$10, MATCH(K134, Sheet2!$A$1:$I$1, 0), FALSE)</f>
        <v>0.8</v>
      </c>
      <c r="AI134" s="4">
        <f>VLOOKUP("egPr", Sheet2!$A$2:$I$10, MATCH(L134, Sheet2!$A$1:$I$1, 0), FALSE)</f>
        <v>0.9</v>
      </c>
      <c r="AJ134" s="4">
        <f>VLOOKUP("emTh", Sheet2!$A$2:$I$10, MATCH(M134, Sheet2!$A$1:$I$1, 0), FALSE)</f>
        <v>0.7</v>
      </c>
      <c r="AK134" s="4">
        <f>VLOOKUP("eePr", Sheet2!$A$2:$I$10, MATCH(N134, Sheet2!$A$1:$I$1, 0), FALSE)</f>
        <v>1</v>
      </c>
      <c r="AM134" s="4" t="e">
        <f>VLOOKUP("m2Th", Sheet2!$A$2:$I$18, MATCH(P134, Sheet2!$A$1:$I$1, 0), FALSE)</f>
        <v>#N/A</v>
      </c>
      <c r="AN134" s="4" t="e">
        <f>VLOOKUP("chemTh", Sheet2!$A$2:$I$18, MATCH(Q134, Sheet2!$A$1:$I$1, 0), FALSE)</f>
        <v>#N/A</v>
      </c>
      <c r="AO134" s="4" t="e">
        <f>VLOOKUP("chemPr", Sheet2!$A$2:$I$18, MATCH(R134, Sheet2!$A$1:$I$1, 0), FALSE)</f>
        <v>#N/A</v>
      </c>
      <c r="AP134" s="4" t="e">
        <f>VLOOKUP("ppsTh", Sheet2!$A$2:$I$18, MATCH(S134, Sheet2!$A$1:$I$1, 0), FALSE)</f>
        <v>#N/A</v>
      </c>
      <c r="AQ134" s="4" t="e">
        <f>VLOOKUP("ppsPr", Sheet2!$A$2:$I$18, MATCH(T134, Sheet2!$A$1:$I$1, 0), FALSE)</f>
        <v>#N/A</v>
      </c>
      <c r="AR134" s="4" t="e">
        <f>VLOOKUP("wmpPr", Sheet2!$A$2:$I$18, MATCH(U134, Sheet2!$A$1:$I$1, 0), FALSE)</f>
        <v>#N/A</v>
      </c>
      <c r="AS134" s="4" t="e">
        <f>VLOOKUP("pcTh", Sheet2!$A$2:$I$18, MATCH(V134, Sheet2!$A$1:$I$1, 0), FALSE)</f>
        <v>#N/A</v>
      </c>
      <c r="AT134" s="4" t="e">
        <f>VLOOKUP("pcPr", Sheet2!$A$2:$I$18, MATCH(W134, Sheet2!$A$1:$I$1, 0), FALSE)</f>
        <v>#N/A</v>
      </c>
    </row>
    <row r="135" spans="1:46" x14ac:dyDescent="0.2">
      <c r="A135" s="5">
        <v>91</v>
      </c>
      <c r="B135" s="5" t="s">
        <v>444</v>
      </c>
      <c r="C135" s="5" t="s">
        <v>445</v>
      </c>
      <c r="D135" s="5" t="s">
        <v>446</v>
      </c>
      <c r="E135" s="5" t="s">
        <v>16</v>
      </c>
      <c r="F135" s="5" t="s">
        <v>28</v>
      </c>
      <c r="G135" s="5" t="s">
        <v>28</v>
      </c>
      <c r="H135" s="5" t="s">
        <v>18</v>
      </c>
      <c r="I135" s="5" t="s">
        <v>17</v>
      </c>
      <c r="J135" s="5" t="s">
        <v>18</v>
      </c>
      <c r="K135" s="5" t="s">
        <v>28</v>
      </c>
      <c r="L135" s="5" t="s">
        <v>19</v>
      </c>
      <c r="M135" s="5" t="s">
        <v>45</v>
      </c>
      <c r="N135" s="5" t="s">
        <v>19</v>
      </c>
      <c r="Y135" s="4">
        <f t="shared" si="4"/>
        <v>8.0500000000000007</v>
      </c>
      <c r="Z135" s="4">
        <f t="shared" si="5"/>
        <v>8.0500000000000007</v>
      </c>
      <c r="AC135" s="4">
        <f>VLOOKUP("phyTh", Sheet2!$A$2:$I$10, MATCH(F135, Sheet2!$A$1:$I$1, 0), FALSE)</f>
        <v>1.05</v>
      </c>
      <c r="AD135" s="4">
        <f>VLOOKUP("phyPr", Sheet2!$A$2:$I$10, MATCH(G135, Sheet2!$A$1:$I$1, 0), FALSE)</f>
        <v>0.35</v>
      </c>
      <c r="AE135" s="4">
        <f>VLOOKUP("m1Th", Sheet2!$A$2:$I$10, MATCH(H135, Sheet2!$A$1:$I$1, 0), FALSE)</f>
        <v>1.8</v>
      </c>
      <c r="AF135" s="4">
        <f>VLOOKUP("beeTh", Sheet2!$A$2:$I$10, MATCH(I135, Sheet2!$A$1:$I$1, 0), FALSE)</f>
        <v>1.2</v>
      </c>
      <c r="AG135" s="4">
        <f>VLOOKUP("beePr", Sheet2!$A$2:$I$10, MATCH(J135, Sheet2!$A$1:$I$1, 0), FALSE)</f>
        <v>0.45</v>
      </c>
      <c r="AH135" s="4">
        <f>VLOOKUP("egTh", Sheet2!$A$2:$I$10, MATCH(K135, Sheet2!$A$1:$I$1, 0), FALSE)</f>
        <v>0.7</v>
      </c>
      <c r="AI135" s="4">
        <f>VLOOKUP("egPr", Sheet2!$A$2:$I$10, MATCH(L135, Sheet2!$A$1:$I$1, 0), FALSE)</f>
        <v>1</v>
      </c>
      <c r="AJ135" s="4">
        <f>VLOOKUP("emTh", Sheet2!$A$2:$I$10, MATCH(M135, Sheet2!$A$1:$I$1, 0), FALSE)</f>
        <v>0.5</v>
      </c>
      <c r="AK135" s="4">
        <f>VLOOKUP("eePr", Sheet2!$A$2:$I$10, MATCH(N135, Sheet2!$A$1:$I$1, 0), FALSE)</f>
        <v>1</v>
      </c>
      <c r="AM135" s="4" t="e">
        <f>VLOOKUP("m2Th", Sheet2!$A$2:$I$18, MATCH(P135, Sheet2!$A$1:$I$1, 0), FALSE)</f>
        <v>#N/A</v>
      </c>
      <c r="AN135" s="4" t="e">
        <f>VLOOKUP("chemTh", Sheet2!$A$2:$I$18, MATCH(Q135, Sheet2!$A$1:$I$1, 0), FALSE)</f>
        <v>#N/A</v>
      </c>
      <c r="AO135" s="4" t="e">
        <f>VLOOKUP("chemPr", Sheet2!$A$2:$I$18, MATCH(R135, Sheet2!$A$1:$I$1, 0), FALSE)</f>
        <v>#N/A</v>
      </c>
      <c r="AP135" s="4" t="e">
        <f>VLOOKUP("ppsTh", Sheet2!$A$2:$I$18, MATCH(S135, Sheet2!$A$1:$I$1, 0), FALSE)</f>
        <v>#N/A</v>
      </c>
      <c r="AQ135" s="4" t="e">
        <f>VLOOKUP("ppsPr", Sheet2!$A$2:$I$18, MATCH(T135, Sheet2!$A$1:$I$1, 0), FALSE)</f>
        <v>#N/A</v>
      </c>
      <c r="AR135" s="4" t="e">
        <f>VLOOKUP("wmpPr", Sheet2!$A$2:$I$18, MATCH(U135, Sheet2!$A$1:$I$1, 0), FALSE)</f>
        <v>#N/A</v>
      </c>
      <c r="AS135" s="4" t="e">
        <f>VLOOKUP("pcTh", Sheet2!$A$2:$I$18, MATCH(V135, Sheet2!$A$1:$I$1, 0), FALSE)</f>
        <v>#N/A</v>
      </c>
      <c r="AT135" s="4" t="e">
        <f>VLOOKUP("pcPr", Sheet2!$A$2:$I$18, MATCH(W135, Sheet2!$A$1:$I$1, 0), FALSE)</f>
        <v>#N/A</v>
      </c>
    </row>
    <row r="136" spans="1:46" x14ac:dyDescent="0.2">
      <c r="A136" s="5">
        <v>11</v>
      </c>
      <c r="B136" s="5" t="s">
        <v>447</v>
      </c>
      <c r="C136" s="5" t="s">
        <v>448</v>
      </c>
      <c r="D136" s="5" t="s">
        <v>449</v>
      </c>
      <c r="E136" s="5" t="s">
        <v>16</v>
      </c>
      <c r="F136" s="5" t="s">
        <v>17</v>
      </c>
      <c r="G136" s="5" t="s">
        <v>19</v>
      </c>
      <c r="H136" s="5" t="s">
        <v>19</v>
      </c>
      <c r="I136" s="5" t="s">
        <v>19</v>
      </c>
      <c r="J136" s="5" t="s">
        <v>17</v>
      </c>
      <c r="K136" s="5" t="s">
        <v>18</v>
      </c>
      <c r="L136" s="5" t="s">
        <v>18</v>
      </c>
      <c r="M136" s="5" t="s">
        <v>18</v>
      </c>
      <c r="N136" s="5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>
        <f t="shared" si="4"/>
        <v>9.3000000000000007</v>
      </c>
      <c r="Z136" s="4">
        <f t="shared" si="5"/>
        <v>9.3000000000000007</v>
      </c>
      <c r="AC136" s="4">
        <f>VLOOKUP("phyTh", Sheet2!$A$2:$I$10, MATCH(F136, Sheet2!$A$1:$I$1, 0), FALSE)</f>
        <v>1.2</v>
      </c>
      <c r="AD136" s="4">
        <f>VLOOKUP("phyPr", Sheet2!$A$2:$I$10, MATCH(G136, Sheet2!$A$1:$I$1, 0), FALSE)</f>
        <v>0.5</v>
      </c>
      <c r="AE136" s="4">
        <f>VLOOKUP("m1Th", Sheet2!$A$2:$I$10, MATCH(H136, Sheet2!$A$1:$I$1, 0), FALSE)</f>
        <v>2</v>
      </c>
      <c r="AF136" s="4">
        <f>VLOOKUP("beeTh", Sheet2!$A$2:$I$10, MATCH(I136, Sheet2!$A$1:$I$1, 0), FALSE)</f>
        <v>1.5</v>
      </c>
      <c r="AG136" s="4">
        <f>VLOOKUP("beePr", Sheet2!$A$2:$I$10, MATCH(J136, Sheet2!$A$1:$I$1, 0), FALSE)</f>
        <v>0.4</v>
      </c>
      <c r="AH136" s="4">
        <f>VLOOKUP("egTh", Sheet2!$A$2:$I$10, MATCH(K136, Sheet2!$A$1:$I$1, 0), FALSE)</f>
        <v>0.9</v>
      </c>
      <c r="AI136" s="4">
        <f>VLOOKUP("egPr", Sheet2!$A$2:$I$10, MATCH(L136, Sheet2!$A$1:$I$1, 0), FALSE)</f>
        <v>0.9</v>
      </c>
      <c r="AJ136" s="4">
        <f>VLOOKUP("emTh", Sheet2!$A$2:$I$10, MATCH(M136, Sheet2!$A$1:$I$1, 0), FALSE)</f>
        <v>0.9</v>
      </c>
      <c r="AK136" s="4">
        <f>VLOOKUP("eePr", Sheet2!$A$2:$I$10, MATCH(N136, Sheet2!$A$1:$I$1, 0), FALSE)</f>
        <v>1</v>
      </c>
      <c r="AM136" s="4" t="e">
        <f>VLOOKUP("m2Th", Sheet2!$A$2:$I$18, MATCH(P136, Sheet2!$A$1:$I$1, 0), FALSE)</f>
        <v>#N/A</v>
      </c>
      <c r="AN136" s="4" t="e">
        <f>VLOOKUP("chemTh", Sheet2!$A$2:$I$18, MATCH(Q136, Sheet2!$A$1:$I$1, 0), FALSE)</f>
        <v>#N/A</v>
      </c>
      <c r="AO136" s="4" t="e">
        <f>VLOOKUP("chemPr", Sheet2!$A$2:$I$18, MATCH(R136, Sheet2!$A$1:$I$1, 0), FALSE)</f>
        <v>#N/A</v>
      </c>
      <c r="AP136" s="4" t="e">
        <f>VLOOKUP("ppsTh", Sheet2!$A$2:$I$18, MATCH(S136, Sheet2!$A$1:$I$1, 0), FALSE)</f>
        <v>#N/A</v>
      </c>
      <c r="AQ136" s="4" t="e">
        <f>VLOOKUP("ppsPr", Sheet2!$A$2:$I$18, MATCH(T136, Sheet2!$A$1:$I$1, 0), FALSE)</f>
        <v>#N/A</v>
      </c>
      <c r="AR136" s="4" t="e">
        <f>VLOOKUP("wmpPr", Sheet2!$A$2:$I$18, MATCH(U136, Sheet2!$A$1:$I$1, 0), FALSE)</f>
        <v>#N/A</v>
      </c>
      <c r="AS136" s="4" t="e">
        <f>VLOOKUP("pcTh", Sheet2!$A$2:$I$18, MATCH(V136, Sheet2!$A$1:$I$1, 0), FALSE)</f>
        <v>#N/A</v>
      </c>
      <c r="AT136" s="4" t="e">
        <f>VLOOKUP("pcPr", Sheet2!$A$2:$I$18, MATCH(W136, Sheet2!$A$1:$I$1, 0), FALSE)</f>
        <v>#N/A</v>
      </c>
    </row>
    <row r="137" spans="1:46" x14ac:dyDescent="0.2">
      <c r="A137" s="5">
        <v>33</v>
      </c>
      <c r="B137" s="5" t="s">
        <v>636</v>
      </c>
      <c r="C137" s="5" t="s">
        <v>450</v>
      </c>
      <c r="D137" s="5" t="s">
        <v>451</v>
      </c>
      <c r="E137" s="5" t="s">
        <v>16</v>
      </c>
      <c r="F137" s="5" t="s">
        <v>19</v>
      </c>
      <c r="G137" s="5" t="s">
        <v>19</v>
      </c>
      <c r="H137" s="5" t="s">
        <v>18</v>
      </c>
      <c r="I137" s="5" t="s">
        <v>17</v>
      </c>
      <c r="J137" s="5" t="s">
        <v>17</v>
      </c>
      <c r="K137" s="5" t="s">
        <v>18</v>
      </c>
      <c r="L137" s="5" t="s">
        <v>18</v>
      </c>
      <c r="M137" s="5" t="s">
        <v>18</v>
      </c>
      <c r="N137" s="5" t="s">
        <v>17</v>
      </c>
      <c r="Y137" s="4">
        <f t="shared" si="4"/>
        <v>8.9000000000000021</v>
      </c>
      <c r="Z137" s="4">
        <f t="shared" si="5"/>
        <v>8.9000000000000021</v>
      </c>
      <c r="AC137" s="4">
        <f>VLOOKUP("phyTh", Sheet2!$A$2:$I$10, MATCH(F137, Sheet2!$A$1:$I$1, 0), FALSE)</f>
        <v>1.5</v>
      </c>
      <c r="AD137" s="4">
        <f>VLOOKUP("phyPr", Sheet2!$A$2:$I$10, MATCH(G137, Sheet2!$A$1:$I$1, 0), FALSE)</f>
        <v>0.5</v>
      </c>
      <c r="AE137" s="4">
        <f>VLOOKUP("m1Th", Sheet2!$A$2:$I$10, MATCH(H137, Sheet2!$A$1:$I$1, 0), FALSE)</f>
        <v>1.8</v>
      </c>
      <c r="AF137" s="4">
        <f>VLOOKUP("beeTh", Sheet2!$A$2:$I$10, MATCH(I137, Sheet2!$A$1:$I$1, 0), FALSE)</f>
        <v>1.2</v>
      </c>
      <c r="AG137" s="4">
        <f>VLOOKUP("beePr", Sheet2!$A$2:$I$10, MATCH(J137, Sheet2!$A$1:$I$1, 0), FALSE)</f>
        <v>0.4</v>
      </c>
      <c r="AH137" s="4">
        <f>VLOOKUP("egTh", Sheet2!$A$2:$I$10, MATCH(K137, Sheet2!$A$1:$I$1, 0), FALSE)</f>
        <v>0.9</v>
      </c>
      <c r="AI137" s="4">
        <f>VLOOKUP("egPr", Sheet2!$A$2:$I$10, MATCH(L137, Sheet2!$A$1:$I$1, 0), FALSE)</f>
        <v>0.9</v>
      </c>
      <c r="AJ137" s="4">
        <f>VLOOKUP("emTh", Sheet2!$A$2:$I$10, MATCH(M137, Sheet2!$A$1:$I$1, 0), FALSE)</f>
        <v>0.9</v>
      </c>
      <c r="AK137" s="4">
        <f>VLOOKUP("eePr", Sheet2!$A$2:$I$10, MATCH(N137, Sheet2!$A$1:$I$1, 0), FALSE)</f>
        <v>0.8</v>
      </c>
      <c r="AM137" s="4" t="e">
        <f>VLOOKUP("m2Th", Sheet2!$A$2:$I$18, MATCH(P137, Sheet2!$A$1:$I$1, 0), FALSE)</f>
        <v>#N/A</v>
      </c>
      <c r="AN137" s="4" t="e">
        <f>VLOOKUP("chemTh", Sheet2!$A$2:$I$18, MATCH(Q137, Sheet2!$A$1:$I$1, 0), FALSE)</f>
        <v>#N/A</v>
      </c>
      <c r="AO137" s="4" t="e">
        <f>VLOOKUP("chemPr", Sheet2!$A$2:$I$18, MATCH(R137, Sheet2!$A$1:$I$1, 0), FALSE)</f>
        <v>#N/A</v>
      </c>
      <c r="AP137" s="4" t="e">
        <f>VLOOKUP("ppsTh", Sheet2!$A$2:$I$18, MATCH(S137, Sheet2!$A$1:$I$1, 0), FALSE)</f>
        <v>#N/A</v>
      </c>
      <c r="AQ137" s="4" t="e">
        <f>VLOOKUP("ppsPr", Sheet2!$A$2:$I$18, MATCH(T137, Sheet2!$A$1:$I$1, 0), FALSE)</f>
        <v>#N/A</v>
      </c>
      <c r="AR137" s="4" t="e">
        <f>VLOOKUP("wmpPr", Sheet2!$A$2:$I$18, MATCH(U137, Sheet2!$A$1:$I$1, 0), FALSE)</f>
        <v>#N/A</v>
      </c>
      <c r="AS137" s="4" t="e">
        <f>VLOOKUP("pcTh", Sheet2!$A$2:$I$18, MATCH(V137, Sheet2!$A$1:$I$1, 0), FALSE)</f>
        <v>#N/A</v>
      </c>
      <c r="AT137" s="4" t="e">
        <f>VLOOKUP("pcPr", Sheet2!$A$2:$I$18, MATCH(W137, Sheet2!$A$1:$I$1, 0), FALSE)</f>
        <v>#N/A</v>
      </c>
    </row>
    <row r="138" spans="1:46" x14ac:dyDescent="0.2">
      <c r="A138" s="5">
        <v>43</v>
      </c>
      <c r="B138" s="5" t="s">
        <v>637</v>
      </c>
      <c r="C138" s="5" t="s">
        <v>452</v>
      </c>
      <c r="D138" s="5" t="s">
        <v>453</v>
      </c>
      <c r="E138" s="5" t="s">
        <v>16</v>
      </c>
      <c r="F138" s="5" t="s">
        <v>18</v>
      </c>
      <c r="G138" s="5" t="s">
        <v>17</v>
      </c>
      <c r="H138" s="5" t="s">
        <v>19</v>
      </c>
      <c r="I138" s="5" t="s">
        <v>17</v>
      </c>
      <c r="J138" s="5" t="s">
        <v>19</v>
      </c>
      <c r="K138" s="5" t="s">
        <v>17</v>
      </c>
      <c r="L138" s="5" t="s">
        <v>17</v>
      </c>
      <c r="M138" s="5" t="s">
        <v>17</v>
      </c>
      <c r="N138" s="5" t="s">
        <v>18</v>
      </c>
      <c r="Y138" s="4">
        <f t="shared" si="4"/>
        <v>8.75</v>
      </c>
      <c r="Z138" s="4">
        <f t="shared" si="5"/>
        <v>8.75</v>
      </c>
      <c r="AC138" s="4">
        <f>VLOOKUP("phyTh", Sheet2!$A$2:$I$10, MATCH(F138, Sheet2!$A$1:$I$1, 0), FALSE)</f>
        <v>1.35</v>
      </c>
      <c r="AD138" s="4">
        <f>VLOOKUP("phyPr", Sheet2!$A$2:$I$10, MATCH(G138, Sheet2!$A$1:$I$1, 0), FALSE)</f>
        <v>0.4</v>
      </c>
      <c r="AE138" s="4">
        <f>VLOOKUP("m1Th", Sheet2!$A$2:$I$10, MATCH(H138, Sheet2!$A$1:$I$1, 0), FALSE)</f>
        <v>2</v>
      </c>
      <c r="AF138" s="4">
        <f>VLOOKUP("beeTh", Sheet2!$A$2:$I$10, MATCH(I138, Sheet2!$A$1:$I$1, 0), FALSE)</f>
        <v>1.2</v>
      </c>
      <c r="AG138" s="4">
        <f>VLOOKUP("beePr", Sheet2!$A$2:$I$10, MATCH(J138, Sheet2!$A$1:$I$1, 0), FALSE)</f>
        <v>0.5</v>
      </c>
      <c r="AH138" s="4">
        <f>VLOOKUP("egTh", Sheet2!$A$2:$I$10, MATCH(K138, Sheet2!$A$1:$I$1, 0), FALSE)</f>
        <v>0.8</v>
      </c>
      <c r="AI138" s="4">
        <f>VLOOKUP("egPr", Sheet2!$A$2:$I$10, MATCH(L138, Sheet2!$A$1:$I$1, 0), FALSE)</f>
        <v>0.8</v>
      </c>
      <c r="AJ138" s="4">
        <f>VLOOKUP("emTh", Sheet2!$A$2:$I$10, MATCH(M138, Sheet2!$A$1:$I$1, 0), FALSE)</f>
        <v>0.8</v>
      </c>
      <c r="AK138" s="4">
        <f>VLOOKUP("eePr", Sheet2!$A$2:$I$10, MATCH(N138, Sheet2!$A$1:$I$1, 0), FALSE)</f>
        <v>0.9</v>
      </c>
      <c r="AM138" s="4" t="e">
        <f>VLOOKUP("m2Th", Sheet2!$A$2:$I$18, MATCH(P138, Sheet2!$A$1:$I$1, 0), FALSE)</f>
        <v>#N/A</v>
      </c>
      <c r="AN138" s="4" t="e">
        <f>VLOOKUP("chemTh", Sheet2!$A$2:$I$18, MATCH(Q138, Sheet2!$A$1:$I$1, 0), FALSE)</f>
        <v>#N/A</v>
      </c>
      <c r="AO138" s="4" t="e">
        <f>VLOOKUP("chemPr", Sheet2!$A$2:$I$18, MATCH(R138, Sheet2!$A$1:$I$1, 0), FALSE)</f>
        <v>#N/A</v>
      </c>
      <c r="AP138" s="4" t="e">
        <f>VLOOKUP("ppsTh", Sheet2!$A$2:$I$18, MATCH(S138, Sheet2!$A$1:$I$1, 0), FALSE)</f>
        <v>#N/A</v>
      </c>
      <c r="AQ138" s="4" t="e">
        <f>VLOOKUP("ppsPr", Sheet2!$A$2:$I$18, MATCH(T138, Sheet2!$A$1:$I$1, 0), FALSE)</f>
        <v>#N/A</v>
      </c>
      <c r="AR138" s="4" t="e">
        <f>VLOOKUP("wmpPr", Sheet2!$A$2:$I$18, MATCH(U138, Sheet2!$A$1:$I$1, 0), FALSE)</f>
        <v>#N/A</v>
      </c>
      <c r="AS138" s="4" t="e">
        <f>VLOOKUP("pcTh", Sheet2!$A$2:$I$18, MATCH(V138, Sheet2!$A$1:$I$1, 0), FALSE)</f>
        <v>#N/A</v>
      </c>
      <c r="AT138" s="4" t="e">
        <f>VLOOKUP("pcPr", Sheet2!$A$2:$I$18, MATCH(W138, Sheet2!$A$1:$I$1, 0), FALSE)</f>
        <v>#N/A</v>
      </c>
    </row>
    <row r="139" spans="1:46" x14ac:dyDescent="0.2">
      <c r="A139" s="5">
        <v>19</v>
      </c>
      <c r="B139" s="5" t="s">
        <v>454</v>
      </c>
      <c r="C139" s="5" t="s">
        <v>455</v>
      </c>
      <c r="D139" s="5" t="s">
        <v>456</v>
      </c>
      <c r="E139" s="5" t="s">
        <v>16</v>
      </c>
      <c r="F139" s="5" t="s">
        <v>19</v>
      </c>
      <c r="G139" s="5" t="s">
        <v>18</v>
      </c>
      <c r="H139" s="5" t="s">
        <v>19</v>
      </c>
      <c r="I139" s="5" t="s">
        <v>19</v>
      </c>
      <c r="J139" s="5" t="s">
        <v>18</v>
      </c>
      <c r="K139" s="5" t="s">
        <v>26</v>
      </c>
      <c r="L139" s="5" t="s">
        <v>17</v>
      </c>
      <c r="M139" s="5" t="s">
        <v>18</v>
      </c>
      <c r="N139" s="5" t="s">
        <v>18</v>
      </c>
      <c r="Y139" s="4">
        <f t="shared" si="4"/>
        <v>9.1</v>
      </c>
      <c r="Z139" s="4">
        <f t="shared" si="5"/>
        <v>9.1</v>
      </c>
      <c r="AC139" s="4">
        <f>VLOOKUP("phyTh", Sheet2!$A$2:$I$10, MATCH(F139, Sheet2!$A$1:$I$1, 0), FALSE)</f>
        <v>1.5</v>
      </c>
      <c r="AD139" s="4">
        <f>VLOOKUP("phyPr", Sheet2!$A$2:$I$10, MATCH(G139, Sheet2!$A$1:$I$1, 0), FALSE)</f>
        <v>0.45</v>
      </c>
      <c r="AE139" s="4">
        <f>VLOOKUP("m1Th", Sheet2!$A$2:$I$10, MATCH(H139, Sheet2!$A$1:$I$1, 0), FALSE)</f>
        <v>2</v>
      </c>
      <c r="AF139" s="4">
        <f>VLOOKUP("beeTh", Sheet2!$A$2:$I$10, MATCH(I139, Sheet2!$A$1:$I$1, 0), FALSE)</f>
        <v>1.5</v>
      </c>
      <c r="AG139" s="4">
        <f>VLOOKUP("beePr", Sheet2!$A$2:$I$10, MATCH(J139, Sheet2!$A$1:$I$1, 0), FALSE)</f>
        <v>0.45</v>
      </c>
      <c r="AH139" s="4">
        <f>VLOOKUP("egTh", Sheet2!$A$2:$I$10, MATCH(K139, Sheet2!$A$1:$I$1, 0), FALSE)</f>
        <v>0.6</v>
      </c>
      <c r="AI139" s="4">
        <f>VLOOKUP("egPr", Sheet2!$A$2:$I$10, MATCH(L139, Sheet2!$A$1:$I$1, 0), FALSE)</f>
        <v>0.8</v>
      </c>
      <c r="AJ139" s="4">
        <f>VLOOKUP("emTh", Sheet2!$A$2:$I$10, MATCH(M139, Sheet2!$A$1:$I$1, 0), FALSE)</f>
        <v>0.9</v>
      </c>
      <c r="AK139" s="4">
        <f>VLOOKUP("eePr", Sheet2!$A$2:$I$10, MATCH(N139, Sheet2!$A$1:$I$1, 0), FALSE)</f>
        <v>0.9</v>
      </c>
      <c r="AM139" s="4" t="e">
        <f>VLOOKUP("m2Th", Sheet2!$A$2:$I$18, MATCH(P139, Sheet2!$A$1:$I$1, 0), FALSE)</f>
        <v>#N/A</v>
      </c>
      <c r="AN139" s="4" t="e">
        <f>VLOOKUP("chemTh", Sheet2!$A$2:$I$18, MATCH(Q139, Sheet2!$A$1:$I$1, 0), FALSE)</f>
        <v>#N/A</v>
      </c>
      <c r="AO139" s="4" t="e">
        <f>VLOOKUP("chemPr", Sheet2!$A$2:$I$18, MATCH(R139, Sheet2!$A$1:$I$1, 0), FALSE)</f>
        <v>#N/A</v>
      </c>
      <c r="AP139" s="4" t="e">
        <f>VLOOKUP("ppsTh", Sheet2!$A$2:$I$18, MATCH(S139, Sheet2!$A$1:$I$1, 0), FALSE)</f>
        <v>#N/A</v>
      </c>
      <c r="AQ139" s="4" t="e">
        <f>VLOOKUP("ppsPr", Sheet2!$A$2:$I$18, MATCH(T139, Sheet2!$A$1:$I$1, 0), FALSE)</f>
        <v>#N/A</v>
      </c>
      <c r="AR139" s="4" t="e">
        <f>VLOOKUP("wmpPr", Sheet2!$A$2:$I$18, MATCH(U139, Sheet2!$A$1:$I$1, 0), FALSE)</f>
        <v>#N/A</v>
      </c>
      <c r="AS139" s="4" t="e">
        <f>VLOOKUP("pcTh", Sheet2!$A$2:$I$18, MATCH(V139, Sheet2!$A$1:$I$1, 0), FALSE)</f>
        <v>#N/A</v>
      </c>
      <c r="AT139" s="4" t="e">
        <f>VLOOKUP("pcPr", Sheet2!$A$2:$I$18, MATCH(W139, Sheet2!$A$1:$I$1, 0), FALSE)</f>
        <v>#N/A</v>
      </c>
    </row>
    <row r="140" spans="1:46" x14ac:dyDescent="0.2">
      <c r="A140" s="5">
        <v>78</v>
      </c>
      <c r="B140" s="5" t="s">
        <v>457</v>
      </c>
      <c r="C140" s="5" t="s">
        <v>458</v>
      </c>
      <c r="D140" s="5" t="s">
        <v>459</v>
      </c>
      <c r="E140" s="5" t="s">
        <v>16</v>
      </c>
      <c r="F140" s="5" t="s">
        <v>17</v>
      </c>
      <c r="G140" s="5" t="s">
        <v>18</v>
      </c>
      <c r="H140" s="5" t="s">
        <v>18</v>
      </c>
      <c r="I140" s="5" t="s">
        <v>17</v>
      </c>
      <c r="J140" s="5" t="s">
        <v>17</v>
      </c>
      <c r="K140" s="5" t="s">
        <v>17</v>
      </c>
      <c r="L140" s="5" t="s">
        <v>28</v>
      </c>
      <c r="M140" s="5" t="s">
        <v>18</v>
      </c>
      <c r="N140" s="5" t="s">
        <v>17</v>
      </c>
      <c r="Y140" s="4">
        <f t="shared" si="4"/>
        <v>8.2500000000000018</v>
      </c>
      <c r="Z140" s="4">
        <f t="shared" si="5"/>
        <v>8.2500000000000018</v>
      </c>
      <c r="AC140" s="4">
        <f>VLOOKUP("phyTh", Sheet2!$A$2:$I$10, MATCH(F140, Sheet2!$A$1:$I$1, 0), FALSE)</f>
        <v>1.2</v>
      </c>
      <c r="AD140" s="4">
        <f>VLOOKUP("phyPr", Sheet2!$A$2:$I$10, MATCH(G140, Sheet2!$A$1:$I$1, 0), FALSE)</f>
        <v>0.45</v>
      </c>
      <c r="AE140" s="4">
        <f>VLOOKUP("m1Th", Sheet2!$A$2:$I$10, MATCH(H140, Sheet2!$A$1:$I$1, 0), FALSE)</f>
        <v>1.8</v>
      </c>
      <c r="AF140" s="4">
        <f>VLOOKUP("beeTh", Sheet2!$A$2:$I$10, MATCH(I140, Sheet2!$A$1:$I$1, 0), FALSE)</f>
        <v>1.2</v>
      </c>
      <c r="AG140" s="4">
        <f>VLOOKUP("beePr", Sheet2!$A$2:$I$10, MATCH(J140, Sheet2!$A$1:$I$1, 0), FALSE)</f>
        <v>0.4</v>
      </c>
      <c r="AH140" s="4">
        <f>VLOOKUP("egTh", Sheet2!$A$2:$I$10, MATCH(K140, Sheet2!$A$1:$I$1, 0), FALSE)</f>
        <v>0.8</v>
      </c>
      <c r="AI140" s="4">
        <f>VLOOKUP("egPr", Sheet2!$A$2:$I$10, MATCH(L140, Sheet2!$A$1:$I$1, 0), FALSE)</f>
        <v>0.7</v>
      </c>
      <c r="AJ140" s="4">
        <f>VLOOKUP("emTh", Sheet2!$A$2:$I$10, MATCH(M140, Sheet2!$A$1:$I$1, 0), FALSE)</f>
        <v>0.9</v>
      </c>
      <c r="AK140" s="4">
        <f>VLOOKUP("eePr", Sheet2!$A$2:$I$10, MATCH(N140, Sheet2!$A$1:$I$1, 0), FALSE)</f>
        <v>0.8</v>
      </c>
      <c r="AM140" s="4" t="e">
        <f>VLOOKUP("m2Th", Sheet2!$A$2:$I$18, MATCH(P140, Sheet2!$A$1:$I$1, 0), FALSE)</f>
        <v>#N/A</v>
      </c>
      <c r="AN140" s="4" t="e">
        <f>VLOOKUP("chemTh", Sheet2!$A$2:$I$18, MATCH(Q140, Sheet2!$A$1:$I$1, 0), FALSE)</f>
        <v>#N/A</v>
      </c>
      <c r="AO140" s="4" t="e">
        <f>VLOOKUP("chemPr", Sheet2!$A$2:$I$18, MATCH(R140, Sheet2!$A$1:$I$1, 0), FALSE)</f>
        <v>#N/A</v>
      </c>
      <c r="AP140" s="4" t="e">
        <f>VLOOKUP("ppsTh", Sheet2!$A$2:$I$18, MATCH(S140, Sheet2!$A$1:$I$1, 0), FALSE)</f>
        <v>#N/A</v>
      </c>
      <c r="AQ140" s="4" t="e">
        <f>VLOOKUP("ppsPr", Sheet2!$A$2:$I$18, MATCH(T140, Sheet2!$A$1:$I$1, 0), FALSE)</f>
        <v>#N/A</v>
      </c>
      <c r="AR140" s="4" t="e">
        <f>VLOOKUP("wmpPr", Sheet2!$A$2:$I$18, MATCH(U140, Sheet2!$A$1:$I$1, 0), FALSE)</f>
        <v>#N/A</v>
      </c>
      <c r="AS140" s="4" t="e">
        <f>VLOOKUP("pcTh", Sheet2!$A$2:$I$18, MATCH(V140, Sheet2!$A$1:$I$1, 0), FALSE)</f>
        <v>#N/A</v>
      </c>
      <c r="AT140" s="4" t="e">
        <f>VLOOKUP("pcPr", Sheet2!$A$2:$I$18, MATCH(W140, Sheet2!$A$1:$I$1, 0), FALSE)</f>
        <v>#N/A</v>
      </c>
    </row>
    <row r="141" spans="1:46" x14ac:dyDescent="0.2">
      <c r="A141" s="5">
        <v>61</v>
      </c>
      <c r="B141" s="5" t="s">
        <v>460</v>
      </c>
      <c r="C141" s="5" t="s">
        <v>461</v>
      </c>
      <c r="D141" s="5" t="s">
        <v>462</v>
      </c>
      <c r="E141" s="5" t="s">
        <v>16</v>
      </c>
      <c r="F141" s="5" t="s">
        <v>26</v>
      </c>
      <c r="G141" s="5" t="s">
        <v>17</v>
      </c>
      <c r="H141" s="5" t="s">
        <v>18</v>
      </c>
      <c r="I141" s="5" t="s">
        <v>18</v>
      </c>
      <c r="J141" s="5" t="s">
        <v>17</v>
      </c>
      <c r="K141" s="5" t="s">
        <v>18</v>
      </c>
      <c r="L141" s="5" t="s">
        <v>18</v>
      </c>
      <c r="M141" s="5" t="s">
        <v>18</v>
      </c>
      <c r="N141" s="5" t="s">
        <v>18</v>
      </c>
      <c r="Y141" s="4">
        <f t="shared" si="4"/>
        <v>8.4500000000000011</v>
      </c>
      <c r="Z141" s="4">
        <f t="shared" si="5"/>
        <v>8.4500000000000011</v>
      </c>
      <c r="AC141" s="4">
        <f>VLOOKUP("phyTh", Sheet2!$A$2:$I$10, MATCH(F141, Sheet2!$A$1:$I$1, 0), FALSE)</f>
        <v>0.9</v>
      </c>
      <c r="AD141" s="4">
        <f>VLOOKUP("phyPr", Sheet2!$A$2:$I$10, MATCH(G141, Sheet2!$A$1:$I$1, 0), FALSE)</f>
        <v>0.4</v>
      </c>
      <c r="AE141" s="4">
        <f>VLOOKUP("m1Th", Sheet2!$A$2:$I$10, MATCH(H141, Sheet2!$A$1:$I$1, 0), FALSE)</f>
        <v>1.8</v>
      </c>
      <c r="AF141" s="4">
        <f>VLOOKUP("beeTh", Sheet2!$A$2:$I$10, MATCH(I141, Sheet2!$A$1:$I$1, 0), FALSE)</f>
        <v>1.35</v>
      </c>
      <c r="AG141" s="4">
        <f>VLOOKUP("beePr", Sheet2!$A$2:$I$10, MATCH(J141, Sheet2!$A$1:$I$1, 0), FALSE)</f>
        <v>0.4</v>
      </c>
      <c r="AH141" s="4">
        <f>VLOOKUP("egTh", Sheet2!$A$2:$I$10, MATCH(K141, Sheet2!$A$1:$I$1, 0), FALSE)</f>
        <v>0.9</v>
      </c>
      <c r="AI141" s="4">
        <f>VLOOKUP("egPr", Sheet2!$A$2:$I$10, MATCH(L141, Sheet2!$A$1:$I$1, 0), FALSE)</f>
        <v>0.9</v>
      </c>
      <c r="AJ141" s="4">
        <f>VLOOKUP("emTh", Sheet2!$A$2:$I$10, MATCH(M141, Sheet2!$A$1:$I$1, 0), FALSE)</f>
        <v>0.9</v>
      </c>
      <c r="AK141" s="4">
        <f>VLOOKUP("eePr", Sheet2!$A$2:$I$10, MATCH(N141, Sheet2!$A$1:$I$1, 0), FALSE)</f>
        <v>0.9</v>
      </c>
      <c r="AM141" s="4" t="e">
        <f>VLOOKUP("m2Th", Sheet2!$A$2:$I$18, MATCH(P141, Sheet2!$A$1:$I$1, 0), FALSE)</f>
        <v>#N/A</v>
      </c>
      <c r="AN141" s="4" t="e">
        <f>VLOOKUP("chemTh", Sheet2!$A$2:$I$18, MATCH(Q141, Sheet2!$A$1:$I$1, 0), FALSE)</f>
        <v>#N/A</v>
      </c>
      <c r="AO141" s="4" t="e">
        <f>VLOOKUP("chemPr", Sheet2!$A$2:$I$18, MATCH(R141, Sheet2!$A$1:$I$1, 0), FALSE)</f>
        <v>#N/A</v>
      </c>
      <c r="AP141" s="4" t="e">
        <f>VLOOKUP("ppsTh", Sheet2!$A$2:$I$18, MATCH(S141, Sheet2!$A$1:$I$1, 0), FALSE)</f>
        <v>#N/A</v>
      </c>
      <c r="AQ141" s="4" t="e">
        <f>VLOOKUP("ppsPr", Sheet2!$A$2:$I$18, MATCH(T141, Sheet2!$A$1:$I$1, 0), FALSE)</f>
        <v>#N/A</v>
      </c>
      <c r="AR141" s="4" t="e">
        <f>VLOOKUP("wmpPr", Sheet2!$A$2:$I$18, MATCH(U141, Sheet2!$A$1:$I$1, 0), FALSE)</f>
        <v>#N/A</v>
      </c>
      <c r="AS141" s="4" t="e">
        <f>VLOOKUP("pcTh", Sheet2!$A$2:$I$18, MATCH(V141, Sheet2!$A$1:$I$1, 0), FALSE)</f>
        <v>#N/A</v>
      </c>
      <c r="AT141" s="4" t="e">
        <f>VLOOKUP("pcPr", Sheet2!$A$2:$I$18, MATCH(W141, Sheet2!$A$1:$I$1, 0), FALSE)</f>
        <v>#N/A</v>
      </c>
    </row>
    <row r="142" spans="1:46" x14ac:dyDescent="0.2">
      <c r="A142" s="5">
        <v>65</v>
      </c>
      <c r="B142" s="5" t="s">
        <v>463</v>
      </c>
      <c r="C142" s="5" t="s">
        <v>464</v>
      </c>
      <c r="D142" s="5" t="s">
        <v>465</v>
      </c>
      <c r="E142" s="5" t="s">
        <v>16</v>
      </c>
      <c r="F142" s="5" t="s">
        <v>17</v>
      </c>
      <c r="G142" s="5" t="s">
        <v>28</v>
      </c>
      <c r="H142" s="5" t="s">
        <v>17</v>
      </c>
      <c r="I142" s="5" t="s">
        <v>18</v>
      </c>
      <c r="J142" s="5" t="s">
        <v>17</v>
      </c>
      <c r="K142" s="5" t="s">
        <v>18</v>
      </c>
      <c r="L142" s="5" t="s">
        <v>17</v>
      </c>
      <c r="M142" s="5" t="s">
        <v>17</v>
      </c>
      <c r="N142" s="5" t="s">
        <v>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>
        <f t="shared" si="4"/>
        <v>8.4</v>
      </c>
      <c r="Z142" s="4">
        <f t="shared" si="5"/>
        <v>8.4</v>
      </c>
      <c r="AC142" s="4">
        <f>VLOOKUP("phyTh", Sheet2!$A$2:$I$10, MATCH(F142, Sheet2!$A$1:$I$1, 0), FALSE)</f>
        <v>1.2</v>
      </c>
      <c r="AD142" s="4">
        <f>VLOOKUP("phyPr", Sheet2!$A$2:$I$10, MATCH(G142, Sheet2!$A$1:$I$1, 0), FALSE)</f>
        <v>0.35</v>
      </c>
      <c r="AE142" s="4">
        <f>VLOOKUP("m1Th", Sheet2!$A$2:$I$10, MATCH(H142, Sheet2!$A$1:$I$1, 0), FALSE)</f>
        <v>1.6</v>
      </c>
      <c r="AF142" s="4">
        <f>VLOOKUP("beeTh", Sheet2!$A$2:$I$10, MATCH(I142, Sheet2!$A$1:$I$1, 0), FALSE)</f>
        <v>1.35</v>
      </c>
      <c r="AG142" s="4">
        <f>VLOOKUP("beePr", Sheet2!$A$2:$I$10, MATCH(J142, Sheet2!$A$1:$I$1, 0), FALSE)</f>
        <v>0.4</v>
      </c>
      <c r="AH142" s="4">
        <f>VLOOKUP("egTh", Sheet2!$A$2:$I$10, MATCH(K142, Sheet2!$A$1:$I$1, 0), FALSE)</f>
        <v>0.9</v>
      </c>
      <c r="AI142" s="4">
        <f>VLOOKUP("egPr", Sheet2!$A$2:$I$10, MATCH(L142, Sheet2!$A$1:$I$1, 0), FALSE)</f>
        <v>0.8</v>
      </c>
      <c r="AJ142" s="4">
        <f>VLOOKUP("emTh", Sheet2!$A$2:$I$10, MATCH(M142, Sheet2!$A$1:$I$1, 0), FALSE)</f>
        <v>0.8</v>
      </c>
      <c r="AK142" s="4">
        <f>VLOOKUP("eePr", Sheet2!$A$2:$I$10, MATCH(N142, Sheet2!$A$1:$I$1, 0), FALSE)</f>
        <v>1</v>
      </c>
      <c r="AM142" s="4" t="e">
        <f>VLOOKUP("m2Th", Sheet2!$A$2:$I$18, MATCH(P142, Sheet2!$A$1:$I$1, 0), FALSE)</f>
        <v>#N/A</v>
      </c>
      <c r="AN142" s="4" t="e">
        <f>VLOOKUP("chemTh", Sheet2!$A$2:$I$18, MATCH(Q142, Sheet2!$A$1:$I$1, 0), FALSE)</f>
        <v>#N/A</v>
      </c>
      <c r="AO142" s="4" t="e">
        <f>VLOOKUP("chemPr", Sheet2!$A$2:$I$18, MATCH(R142, Sheet2!$A$1:$I$1, 0), FALSE)</f>
        <v>#N/A</v>
      </c>
      <c r="AP142" s="4" t="e">
        <f>VLOOKUP("ppsTh", Sheet2!$A$2:$I$18, MATCH(S142, Sheet2!$A$1:$I$1, 0), FALSE)</f>
        <v>#N/A</v>
      </c>
      <c r="AQ142" s="4" t="e">
        <f>VLOOKUP("ppsPr", Sheet2!$A$2:$I$18, MATCH(T142, Sheet2!$A$1:$I$1, 0), FALSE)</f>
        <v>#N/A</v>
      </c>
      <c r="AR142" s="4" t="e">
        <f>VLOOKUP("wmpPr", Sheet2!$A$2:$I$18, MATCH(U142, Sheet2!$A$1:$I$1, 0), FALSE)</f>
        <v>#N/A</v>
      </c>
      <c r="AS142" s="4" t="e">
        <f>VLOOKUP("pcTh", Sheet2!$A$2:$I$18, MATCH(V142, Sheet2!$A$1:$I$1, 0), FALSE)</f>
        <v>#N/A</v>
      </c>
      <c r="AT142" s="4" t="e">
        <f>VLOOKUP("pcPr", Sheet2!$A$2:$I$18, MATCH(W142, Sheet2!$A$1:$I$1, 0), FALSE)</f>
        <v>#N/A</v>
      </c>
    </row>
    <row r="143" spans="1:46" x14ac:dyDescent="0.2">
      <c r="A143" s="5">
        <v>30</v>
      </c>
      <c r="B143" s="5" t="s">
        <v>466</v>
      </c>
      <c r="C143" s="5" t="s">
        <v>467</v>
      </c>
      <c r="D143" s="5" t="s">
        <v>468</v>
      </c>
      <c r="E143" s="5" t="s">
        <v>16</v>
      </c>
      <c r="F143" s="5" t="s">
        <v>19</v>
      </c>
      <c r="G143" s="5" t="s">
        <v>17</v>
      </c>
      <c r="H143" s="5" t="s">
        <v>17</v>
      </c>
      <c r="I143" s="5" t="s">
        <v>19</v>
      </c>
      <c r="J143" s="5" t="s">
        <v>18</v>
      </c>
      <c r="K143" s="5" t="s">
        <v>17</v>
      </c>
      <c r="L143" s="5" t="s">
        <v>18</v>
      </c>
      <c r="M143" s="5" t="s">
        <v>17</v>
      </c>
      <c r="N143" s="5" t="s">
        <v>19</v>
      </c>
      <c r="Y143" s="4">
        <f t="shared" si="4"/>
        <v>8.9499999999999993</v>
      </c>
      <c r="Z143" s="4">
        <f t="shared" si="5"/>
        <v>8.9499999999999993</v>
      </c>
      <c r="AC143" s="4">
        <f>VLOOKUP("phyTh", Sheet2!$A$2:$I$10, MATCH(F143, Sheet2!$A$1:$I$1, 0), FALSE)</f>
        <v>1.5</v>
      </c>
      <c r="AD143" s="4">
        <f>VLOOKUP("phyPr", Sheet2!$A$2:$I$10, MATCH(G143, Sheet2!$A$1:$I$1, 0), FALSE)</f>
        <v>0.4</v>
      </c>
      <c r="AE143" s="4">
        <f>VLOOKUP("m1Th", Sheet2!$A$2:$I$10, MATCH(H143, Sheet2!$A$1:$I$1, 0), FALSE)</f>
        <v>1.6</v>
      </c>
      <c r="AF143" s="4">
        <f>VLOOKUP("beeTh", Sheet2!$A$2:$I$10, MATCH(I143, Sheet2!$A$1:$I$1, 0), FALSE)</f>
        <v>1.5</v>
      </c>
      <c r="AG143" s="4">
        <f>VLOOKUP("beePr", Sheet2!$A$2:$I$10, MATCH(J143, Sheet2!$A$1:$I$1, 0), FALSE)</f>
        <v>0.45</v>
      </c>
      <c r="AH143" s="4">
        <f>VLOOKUP("egTh", Sheet2!$A$2:$I$10, MATCH(K143, Sheet2!$A$1:$I$1, 0), FALSE)</f>
        <v>0.8</v>
      </c>
      <c r="AI143" s="4">
        <f>VLOOKUP("egPr", Sheet2!$A$2:$I$10, MATCH(L143, Sheet2!$A$1:$I$1, 0), FALSE)</f>
        <v>0.9</v>
      </c>
      <c r="AJ143" s="4">
        <f>VLOOKUP("emTh", Sheet2!$A$2:$I$10, MATCH(M143, Sheet2!$A$1:$I$1, 0), FALSE)</f>
        <v>0.8</v>
      </c>
      <c r="AK143" s="4">
        <f>VLOOKUP("eePr", Sheet2!$A$2:$I$10, MATCH(N143, Sheet2!$A$1:$I$1, 0), FALSE)</f>
        <v>1</v>
      </c>
      <c r="AM143" s="4" t="e">
        <f>VLOOKUP("m2Th", Sheet2!$A$2:$I$18, MATCH(P143, Sheet2!$A$1:$I$1, 0), FALSE)</f>
        <v>#N/A</v>
      </c>
      <c r="AN143" s="4" t="e">
        <f>VLOOKUP("chemTh", Sheet2!$A$2:$I$18, MATCH(Q143, Sheet2!$A$1:$I$1, 0), FALSE)</f>
        <v>#N/A</v>
      </c>
      <c r="AO143" s="4" t="e">
        <f>VLOOKUP("chemPr", Sheet2!$A$2:$I$18, MATCH(R143, Sheet2!$A$1:$I$1, 0), FALSE)</f>
        <v>#N/A</v>
      </c>
      <c r="AP143" s="4" t="e">
        <f>VLOOKUP("ppsTh", Sheet2!$A$2:$I$18, MATCH(S143, Sheet2!$A$1:$I$1, 0), FALSE)</f>
        <v>#N/A</v>
      </c>
      <c r="AQ143" s="4" t="e">
        <f>VLOOKUP("ppsPr", Sheet2!$A$2:$I$18, MATCH(T143, Sheet2!$A$1:$I$1, 0), FALSE)</f>
        <v>#N/A</v>
      </c>
      <c r="AR143" s="4" t="e">
        <f>VLOOKUP("wmpPr", Sheet2!$A$2:$I$18, MATCH(U143, Sheet2!$A$1:$I$1, 0), FALSE)</f>
        <v>#N/A</v>
      </c>
      <c r="AS143" s="4" t="e">
        <f>VLOOKUP("pcTh", Sheet2!$A$2:$I$18, MATCH(V143, Sheet2!$A$1:$I$1, 0), FALSE)</f>
        <v>#N/A</v>
      </c>
      <c r="AT143" s="4" t="e">
        <f>VLOOKUP("pcPr", Sheet2!$A$2:$I$18, MATCH(W143, Sheet2!$A$1:$I$1, 0), FALSE)</f>
        <v>#N/A</v>
      </c>
    </row>
    <row r="144" spans="1:46" x14ac:dyDescent="0.2">
      <c r="A144" s="5">
        <v>87</v>
      </c>
      <c r="B144" s="5" t="s">
        <v>469</v>
      </c>
      <c r="C144" s="5" t="s">
        <v>470</v>
      </c>
      <c r="D144" s="5" t="s">
        <v>471</v>
      </c>
      <c r="E144" s="5" t="s">
        <v>16</v>
      </c>
      <c r="F144" s="5" t="s">
        <v>17</v>
      </c>
      <c r="G144" s="5" t="s">
        <v>17</v>
      </c>
      <c r="H144" s="5" t="s">
        <v>18</v>
      </c>
      <c r="I144" s="5" t="s">
        <v>18</v>
      </c>
      <c r="J144" s="5" t="s">
        <v>18</v>
      </c>
      <c r="K144" s="5" t="s">
        <v>26</v>
      </c>
      <c r="L144" s="5" t="s">
        <v>17</v>
      </c>
      <c r="M144" s="5" t="s">
        <v>17</v>
      </c>
      <c r="N144" s="5" t="s">
        <v>17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>
        <f t="shared" si="4"/>
        <v>8.1999999999999993</v>
      </c>
      <c r="Z144" s="4">
        <f t="shared" si="5"/>
        <v>8.1999999999999993</v>
      </c>
      <c r="AC144" s="4">
        <f>VLOOKUP("phyTh", Sheet2!$A$2:$I$10, MATCH(F144, Sheet2!$A$1:$I$1, 0), FALSE)</f>
        <v>1.2</v>
      </c>
      <c r="AD144" s="4">
        <f>VLOOKUP("phyPr", Sheet2!$A$2:$I$10, MATCH(G144, Sheet2!$A$1:$I$1, 0), FALSE)</f>
        <v>0.4</v>
      </c>
      <c r="AE144" s="4">
        <f>VLOOKUP("m1Th", Sheet2!$A$2:$I$10, MATCH(H144, Sheet2!$A$1:$I$1, 0), FALSE)</f>
        <v>1.8</v>
      </c>
      <c r="AF144" s="4">
        <f>VLOOKUP("beeTh", Sheet2!$A$2:$I$10, MATCH(I144, Sheet2!$A$1:$I$1, 0), FALSE)</f>
        <v>1.35</v>
      </c>
      <c r="AG144" s="4">
        <f>VLOOKUP("beePr", Sheet2!$A$2:$I$10, MATCH(J144, Sheet2!$A$1:$I$1, 0), FALSE)</f>
        <v>0.45</v>
      </c>
      <c r="AH144" s="4">
        <f>VLOOKUP("egTh", Sheet2!$A$2:$I$10, MATCH(K144, Sheet2!$A$1:$I$1, 0), FALSE)</f>
        <v>0.6</v>
      </c>
      <c r="AI144" s="4">
        <f>VLOOKUP("egPr", Sheet2!$A$2:$I$10, MATCH(L144, Sheet2!$A$1:$I$1, 0), FALSE)</f>
        <v>0.8</v>
      </c>
      <c r="AJ144" s="4">
        <f>VLOOKUP("emTh", Sheet2!$A$2:$I$10, MATCH(M144, Sheet2!$A$1:$I$1, 0), FALSE)</f>
        <v>0.8</v>
      </c>
      <c r="AK144" s="4">
        <f>VLOOKUP("eePr", Sheet2!$A$2:$I$10, MATCH(N144, Sheet2!$A$1:$I$1, 0), FALSE)</f>
        <v>0.8</v>
      </c>
      <c r="AM144" s="4" t="e">
        <f>VLOOKUP("m2Th", Sheet2!$A$2:$I$18, MATCH(P144, Sheet2!$A$1:$I$1, 0), FALSE)</f>
        <v>#N/A</v>
      </c>
      <c r="AN144" s="4" t="e">
        <f>VLOOKUP("chemTh", Sheet2!$A$2:$I$18, MATCH(Q144, Sheet2!$A$1:$I$1, 0), FALSE)</f>
        <v>#N/A</v>
      </c>
      <c r="AO144" s="4" t="e">
        <f>VLOOKUP("chemPr", Sheet2!$A$2:$I$18, MATCH(R144, Sheet2!$A$1:$I$1, 0), FALSE)</f>
        <v>#N/A</v>
      </c>
      <c r="AP144" s="4" t="e">
        <f>VLOOKUP("ppsTh", Sheet2!$A$2:$I$18, MATCH(S144, Sheet2!$A$1:$I$1, 0), FALSE)</f>
        <v>#N/A</v>
      </c>
      <c r="AQ144" s="4" t="e">
        <f>VLOOKUP("ppsPr", Sheet2!$A$2:$I$18, MATCH(T144, Sheet2!$A$1:$I$1, 0), FALSE)</f>
        <v>#N/A</v>
      </c>
      <c r="AR144" s="4" t="e">
        <f>VLOOKUP("wmpPr", Sheet2!$A$2:$I$18, MATCH(U144, Sheet2!$A$1:$I$1, 0), FALSE)</f>
        <v>#N/A</v>
      </c>
      <c r="AS144" s="4" t="e">
        <f>VLOOKUP("pcTh", Sheet2!$A$2:$I$18, MATCH(V144, Sheet2!$A$1:$I$1, 0), FALSE)</f>
        <v>#N/A</v>
      </c>
      <c r="AT144" s="4" t="e">
        <f>VLOOKUP("pcPr", Sheet2!$A$2:$I$18, MATCH(W144, Sheet2!$A$1:$I$1, 0), FALSE)</f>
        <v>#N/A</v>
      </c>
    </row>
    <row r="145" spans="1:46" x14ac:dyDescent="0.2">
      <c r="A145" s="5">
        <v>28</v>
      </c>
      <c r="B145" s="5" t="s">
        <v>472</v>
      </c>
      <c r="C145" s="5" t="s">
        <v>473</v>
      </c>
      <c r="D145" s="5" t="s">
        <v>474</v>
      </c>
      <c r="E145" s="5" t="s">
        <v>16</v>
      </c>
      <c r="F145" s="5" t="s">
        <v>17</v>
      </c>
      <c r="G145" s="5" t="s">
        <v>17</v>
      </c>
      <c r="H145" s="5" t="s">
        <v>19</v>
      </c>
      <c r="I145" s="5" t="s">
        <v>19</v>
      </c>
      <c r="J145" s="5" t="s">
        <v>18</v>
      </c>
      <c r="K145" s="5" t="s">
        <v>17</v>
      </c>
      <c r="L145" s="5" t="s">
        <v>18</v>
      </c>
      <c r="M145" s="5" t="s">
        <v>18</v>
      </c>
      <c r="N145" s="5" t="s">
        <v>17</v>
      </c>
      <c r="Y145" s="4">
        <f t="shared" si="4"/>
        <v>8.9500000000000011</v>
      </c>
      <c r="Z145" s="4">
        <f t="shared" si="5"/>
        <v>8.9500000000000011</v>
      </c>
      <c r="AC145" s="4">
        <f>VLOOKUP("phyTh", Sheet2!$A$2:$I$10, MATCH(F145, Sheet2!$A$1:$I$1, 0), FALSE)</f>
        <v>1.2</v>
      </c>
      <c r="AD145" s="4">
        <f>VLOOKUP("phyPr", Sheet2!$A$2:$I$10, MATCH(G145, Sheet2!$A$1:$I$1, 0), FALSE)</f>
        <v>0.4</v>
      </c>
      <c r="AE145" s="4">
        <f>VLOOKUP("m1Th", Sheet2!$A$2:$I$10, MATCH(H145, Sheet2!$A$1:$I$1, 0), FALSE)</f>
        <v>2</v>
      </c>
      <c r="AF145" s="4">
        <f>VLOOKUP("beeTh", Sheet2!$A$2:$I$10, MATCH(I145, Sheet2!$A$1:$I$1, 0), FALSE)</f>
        <v>1.5</v>
      </c>
      <c r="AG145" s="4">
        <f>VLOOKUP("beePr", Sheet2!$A$2:$I$10, MATCH(J145, Sheet2!$A$1:$I$1, 0), FALSE)</f>
        <v>0.45</v>
      </c>
      <c r="AH145" s="4">
        <f>VLOOKUP("egTh", Sheet2!$A$2:$I$10, MATCH(K145, Sheet2!$A$1:$I$1, 0), FALSE)</f>
        <v>0.8</v>
      </c>
      <c r="AI145" s="4">
        <f>VLOOKUP("egPr", Sheet2!$A$2:$I$10, MATCH(L145, Sheet2!$A$1:$I$1, 0), FALSE)</f>
        <v>0.9</v>
      </c>
      <c r="AJ145" s="4">
        <f>VLOOKUP("emTh", Sheet2!$A$2:$I$10, MATCH(M145, Sheet2!$A$1:$I$1, 0), FALSE)</f>
        <v>0.9</v>
      </c>
      <c r="AK145" s="4">
        <f>VLOOKUP("eePr", Sheet2!$A$2:$I$10, MATCH(N145, Sheet2!$A$1:$I$1, 0), FALSE)</f>
        <v>0.8</v>
      </c>
      <c r="AM145" s="4" t="e">
        <f>VLOOKUP("m2Th", Sheet2!$A$2:$I$18, MATCH(P145, Sheet2!$A$1:$I$1, 0), FALSE)</f>
        <v>#N/A</v>
      </c>
      <c r="AN145" s="4" t="e">
        <f>VLOOKUP("chemTh", Sheet2!$A$2:$I$18, MATCH(Q145, Sheet2!$A$1:$I$1, 0), FALSE)</f>
        <v>#N/A</v>
      </c>
      <c r="AO145" s="4" t="e">
        <f>VLOOKUP("chemPr", Sheet2!$A$2:$I$18, MATCH(R145, Sheet2!$A$1:$I$1, 0), FALSE)</f>
        <v>#N/A</v>
      </c>
      <c r="AP145" s="4" t="e">
        <f>VLOOKUP("ppsTh", Sheet2!$A$2:$I$18, MATCH(S145, Sheet2!$A$1:$I$1, 0), FALSE)</f>
        <v>#N/A</v>
      </c>
      <c r="AQ145" s="4" t="e">
        <f>VLOOKUP("ppsPr", Sheet2!$A$2:$I$18, MATCH(T145, Sheet2!$A$1:$I$1, 0), FALSE)</f>
        <v>#N/A</v>
      </c>
      <c r="AR145" s="4" t="e">
        <f>VLOOKUP("wmpPr", Sheet2!$A$2:$I$18, MATCH(U145, Sheet2!$A$1:$I$1, 0), FALSE)</f>
        <v>#N/A</v>
      </c>
      <c r="AS145" s="4" t="e">
        <f>VLOOKUP("pcTh", Sheet2!$A$2:$I$18, MATCH(V145, Sheet2!$A$1:$I$1, 0), FALSE)</f>
        <v>#N/A</v>
      </c>
      <c r="AT145" s="4" t="e">
        <f>VLOOKUP("pcPr", Sheet2!$A$2:$I$18, MATCH(W145, Sheet2!$A$1:$I$1, 0), FALSE)</f>
        <v>#N/A</v>
      </c>
    </row>
    <row r="146" spans="1:46" x14ac:dyDescent="0.2">
      <c r="A146" s="5">
        <v>96</v>
      </c>
      <c r="B146" s="5" t="s">
        <v>475</v>
      </c>
      <c r="C146" s="5" t="s">
        <v>476</v>
      </c>
      <c r="D146" s="5" t="s">
        <v>477</v>
      </c>
      <c r="E146" s="5" t="s">
        <v>16</v>
      </c>
      <c r="F146" s="5" t="s">
        <v>18</v>
      </c>
      <c r="G146" s="5" t="s">
        <v>28</v>
      </c>
      <c r="H146" s="5" t="s">
        <v>17</v>
      </c>
      <c r="I146" s="5" t="s">
        <v>28</v>
      </c>
      <c r="J146" s="5" t="s">
        <v>17</v>
      </c>
      <c r="K146" s="5" t="s">
        <v>28</v>
      </c>
      <c r="L146" s="5" t="s">
        <v>17</v>
      </c>
      <c r="M146" s="5" t="s">
        <v>17</v>
      </c>
      <c r="N146" s="5" t="s">
        <v>18</v>
      </c>
      <c r="Y146" s="4">
        <f t="shared" si="4"/>
        <v>7.9500000000000011</v>
      </c>
      <c r="Z146" s="4">
        <f t="shared" si="5"/>
        <v>7.9500000000000011</v>
      </c>
      <c r="AC146" s="4">
        <f>VLOOKUP("phyTh", Sheet2!$A$2:$I$10, MATCH(F146, Sheet2!$A$1:$I$1, 0), FALSE)</f>
        <v>1.35</v>
      </c>
      <c r="AD146" s="4">
        <f>VLOOKUP("phyPr", Sheet2!$A$2:$I$10, MATCH(G146, Sheet2!$A$1:$I$1, 0), FALSE)</f>
        <v>0.35</v>
      </c>
      <c r="AE146" s="4">
        <f>VLOOKUP("m1Th", Sheet2!$A$2:$I$10, MATCH(H146, Sheet2!$A$1:$I$1, 0), FALSE)</f>
        <v>1.6</v>
      </c>
      <c r="AF146" s="4">
        <f>VLOOKUP("beeTh", Sheet2!$A$2:$I$10, MATCH(I146, Sheet2!$A$1:$I$1, 0), FALSE)</f>
        <v>1.05</v>
      </c>
      <c r="AG146" s="4">
        <f>VLOOKUP("beePr", Sheet2!$A$2:$I$10, MATCH(J146, Sheet2!$A$1:$I$1, 0), FALSE)</f>
        <v>0.4</v>
      </c>
      <c r="AH146" s="4">
        <f>VLOOKUP("egTh", Sheet2!$A$2:$I$10, MATCH(K146, Sheet2!$A$1:$I$1, 0), FALSE)</f>
        <v>0.7</v>
      </c>
      <c r="AI146" s="4">
        <f>VLOOKUP("egPr", Sheet2!$A$2:$I$10, MATCH(L146, Sheet2!$A$1:$I$1, 0), FALSE)</f>
        <v>0.8</v>
      </c>
      <c r="AJ146" s="4">
        <f>VLOOKUP("emTh", Sheet2!$A$2:$I$10, MATCH(M146, Sheet2!$A$1:$I$1, 0), FALSE)</f>
        <v>0.8</v>
      </c>
      <c r="AK146" s="4">
        <f>VLOOKUP("eePr", Sheet2!$A$2:$I$10, MATCH(N146, Sheet2!$A$1:$I$1, 0), FALSE)</f>
        <v>0.9</v>
      </c>
      <c r="AM146" s="4" t="e">
        <f>VLOOKUP("m2Th", Sheet2!$A$2:$I$18, MATCH(P146, Sheet2!$A$1:$I$1, 0), FALSE)</f>
        <v>#N/A</v>
      </c>
      <c r="AN146" s="4" t="e">
        <f>VLOOKUP("chemTh", Sheet2!$A$2:$I$18, MATCH(Q146, Sheet2!$A$1:$I$1, 0), FALSE)</f>
        <v>#N/A</v>
      </c>
      <c r="AO146" s="4" t="e">
        <f>VLOOKUP("chemPr", Sheet2!$A$2:$I$18, MATCH(R146, Sheet2!$A$1:$I$1, 0), FALSE)</f>
        <v>#N/A</v>
      </c>
      <c r="AP146" s="4" t="e">
        <f>VLOOKUP("ppsTh", Sheet2!$A$2:$I$18, MATCH(S146, Sheet2!$A$1:$I$1, 0), FALSE)</f>
        <v>#N/A</v>
      </c>
      <c r="AQ146" s="4" t="e">
        <f>VLOOKUP("ppsPr", Sheet2!$A$2:$I$18, MATCH(T146, Sheet2!$A$1:$I$1, 0), FALSE)</f>
        <v>#N/A</v>
      </c>
      <c r="AR146" s="4" t="e">
        <f>VLOOKUP("wmpPr", Sheet2!$A$2:$I$18, MATCH(U146, Sheet2!$A$1:$I$1, 0), FALSE)</f>
        <v>#N/A</v>
      </c>
      <c r="AS146" s="4" t="e">
        <f>VLOOKUP("pcTh", Sheet2!$A$2:$I$18, MATCH(V146, Sheet2!$A$1:$I$1, 0), FALSE)</f>
        <v>#N/A</v>
      </c>
      <c r="AT146" s="4" t="e">
        <f>VLOOKUP("pcPr", Sheet2!$A$2:$I$18, MATCH(W146, Sheet2!$A$1:$I$1, 0), FALSE)</f>
        <v>#N/A</v>
      </c>
    </row>
    <row r="147" spans="1:46" x14ac:dyDescent="0.2">
      <c r="A147" s="5">
        <v>22</v>
      </c>
      <c r="B147" s="5" t="s">
        <v>478</v>
      </c>
      <c r="C147" s="5" t="s">
        <v>479</v>
      </c>
      <c r="D147" s="5" t="s">
        <v>480</v>
      </c>
      <c r="E147" s="5" t="s">
        <v>16</v>
      </c>
      <c r="F147" s="5" t="s">
        <v>18</v>
      </c>
      <c r="G147" s="5" t="s">
        <v>19</v>
      </c>
      <c r="H147" s="5" t="s">
        <v>19</v>
      </c>
      <c r="I147" s="5" t="s">
        <v>19</v>
      </c>
      <c r="J147" s="5" t="s">
        <v>19</v>
      </c>
      <c r="K147" s="5" t="s">
        <v>26</v>
      </c>
      <c r="L147" s="5" t="s">
        <v>18</v>
      </c>
      <c r="M147" s="5" t="s">
        <v>17</v>
      </c>
      <c r="N147" s="5" t="s">
        <v>18</v>
      </c>
      <c r="Y147" s="4">
        <f t="shared" si="4"/>
        <v>9.0500000000000007</v>
      </c>
      <c r="Z147" s="4">
        <f t="shared" si="5"/>
        <v>9.0500000000000007</v>
      </c>
      <c r="AC147" s="4">
        <f>VLOOKUP("phyTh", Sheet2!$A$2:$I$10, MATCH(F147, Sheet2!$A$1:$I$1, 0), FALSE)</f>
        <v>1.35</v>
      </c>
      <c r="AD147" s="4">
        <f>VLOOKUP("phyPr", Sheet2!$A$2:$I$10, MATCH(G147, Sheet2!$A$1:$I$1, 0), FALSE)</f>
        <v>0.5</v>
      </c>
      <c r="AE147" s="4">
        <f>VLOOKUP("m1Th", Sheet2!$A$2:$I$10, MATCH(H147, Sheet2!$A$1:$I$1, 0), FALSE)</f>
        <v>2</v>
      </c>
      <c r="AF147" s="4">
        <f>VLOOKUP("beeTh", Sheet2!$A$2:$I$10, MATCH(I147, Sheet2!$A$1:$I$1, 0), FALSE)</f>
        <v>1.5</v>
      </c>
      <c r="AG147" s="4">
        <f>VLOOKUP("beePr", Sheet2!$A$2:$I$10, MATCH(J147, Sheet2!$A$1:$I$1, 0), FALSE)</f>
        <v>0.5</v>
      </c>
      <c r="AH147" s="4">
        <f>VLOOKUP("egTh", Sheet2!$A$2:$I$10, MATCH(K147, Sheet2!$A$1:$I$1, 0), FALSE)</f>
        <v>0.6</v>
      </c>
      <c r="AI147" s="4">
        <f>VLOOKUP("egPr", Sheet2!$A$2:$I$10, MATCH(L147, Sheet2!$A$1:$I$1, 0), FALSE)</f>
        <v>0.9</v>
      </c>
      <c r="AJ147" s="4">
        <f>VLOOKUP("emTh", Sheet2!$A$2:$I$10, MATCH(M147, Sheet2!$A$1:$I$1, 0), FALSE)</f>
        <v>0.8</v>
      </c>
      <c r="AK147" s="4">
        <f>VLOOKUP("eePr", Sheet2!$A$2:$I$10, MATCH(N147, Sheet2!$A$1:$I$1, 0), FALSE)</f>
        <v>0.9</v>
      </c>
      <c r="AM147" s="4" t="e">
        <f>VLOOKUP("m2Th", Sheet2!$A$2:$I$18, MATCH(P147, Sheet2!$A$1:$I$1, 0), FALSE)</f>
        <v>#N/A</v>
      </c>
      <c r="AN147" s="4" t="e">
        <f>VLOOKUP("chemTh", Sheet2!$A$2:$I$18, MATCH(Q147, Sheet2!$A$1:$I$1, 0), FALSE)</f>
        <v>#N/A</v>
      </c>
      <c r="AO147" s="4" t="e">
        <f>VLOOKUP("chemPr", Sheet2!$A$2:$I$18, MATCH(R147, Sheet2!$A$1:$I$1, 0), FALSE)</f>
        <v>#N/A</v>
      </c>
      <c r="AP147" s="4" t="e">
        <f>VLOOKUP("ppsTh", Sheet2!$A$2:$I$18, MATCH(S147, Sheet2!$A$1:$I$1, 0), FALSE)</f>
        <v>#N/A</v>
      </c>
      <c r="AQ147" s="4" t="e">
        <f>VLOOKUP("ppsPr", Sheet2!$A$2:$I$18, MATCH(T147, Sheet2!$A$1:$I$1, 0), FALSE)</f>
        <v>#N/A</v>
      </c>
      <c r="AR147" s="4" t="e">
        <f>VLOOKUP("wmpPr", Sheet2!$A$2:$I$18, MATCH(U147, Sheet2!$A$1:$I$1, 0), FALSE)</f>
        <v>#N/A</v>
      </c>
      <c r="AS147" s="4" t="e">
        <f>VLOOKUP("pcTh", Sheet2!$A$2:$I$18, MATCH(V147, Sheet2!$A$1:$I$1, 0), FALSE)</f>
        <v>#N/A</v>
      </c>
      <c r="AT147" s="4" t="e">
        <f>VLOOKUP("pcPr", Sheet2!$A$2:$I$18, MATCH(W147, Sheet2!$A$1:$I$1, 0), FALSE)</f>
        <v>#N/A</v>
      </c>
    </row>
    <row r="148" spans="1:46" x14ac:dyDescent="0.2">
      <c r="A148" s="5">
        <v>137</v>
      </c>
      <c r="B148" s="5" t="s">
        <v>481</v>
      </c>
      <c r="C148" s="5" t="s">
        <v>482</v>
      </c>
      <c r="D148" s="5" t="s">
        <v>483</v>
      </c>
      <c r="E148" s="5" t="s">
        <v>16</v>
      </c>
      <c r="F148" s="5" t="s">
        <v>28</v>
      </c>
      <c r="G148" s="5" t="s">
        <v>28</v>
      </c>
      <c r="H148" s="5" t="s">
        <v>17</v>
      </c>
      <c r="I148" s="5" t="s">
        <v>17</v>
      </c>
      <c r="J148" s="5" t="s">
        <v>17</v>
      </c>
      <c r="K148" s="5" t="s">
        <v>28</v>
      </c>
      <c r="L148" s="5" t="s">
        <v>17</v>
      </c>
      <c r="M148" s="5" t="s">
        <v>45</v>
      </c>
      <c r="N148" s="5" t="s">
        <v>28</v>
      </c>
      <c r="Y148" s="4">
        <f t="shared" si="4"/>
        <v>7.3000000000000007</v>
      </c>
      <c r="Z148" s="4">
        <f t="shared" si="5"/>
        <v>7.3000000000000007</v>
      </c>
      <c r="AC148" s="4">
        <f>VLOOKUP("phyTh", Sheet2!$A$2:$I$10, MATCH(F148, Sheet2!$A$1:$I$1, 0), FALSE)</f>
        <v>1.05</v>
      </c>
      <c r="AD148" s="4">
        <f>VLOOKUP("phyPr", Sheet2!$A$2:$I$10, MATCH(G148, Sheet2!$A$1:$I$1, 0), FALSE)</f>
        <v>0.35</v>
      </c>
      <c r="AE148" s="4">
        <f>VLOOKUP("m1Th", Sheet2!$A$2:$I$10, MATCH(H148, Sheet2!$A$1:$I$1, 0), FALSE)</f>
        <v>1.6</v>
      </c>
      <c r="AF148" s="4">
        <f>VLOOKUP("beeTh", Sheet2!$A$2:$I$10, MATCH(I148, Sheet2!$A$1:$I$1, 0), FALSE)</f>
        <v>1.2</v>
      </c>
      <c r="AG148" s="4">
        <f>VLOOKUP("beePr", Sheet2!$A$2:$I$10, MATCH(J148, Sheet2!$A$1:$I$1, 0), FALSE)</f>
        <v>0.4</v>
      </c>
      <c r="AH148" s="4">
        <f>VLOOKUP("egTh", Sheet2!$A$2:$I$10, MATCH(K148, Sheet2!$A$1:$I$1, 0), FALSE)</f>
        <v>0.7</v>
      </c>
      <c r="AI148" s="4">
        <f>VLOOKUP("egPr", Sheet2!$A$2:$I$10, MATCH(L148, Sheet2!$A$1:$I$1, 0), FALSE)</f>
        <v>0.8</v>
      </c>
      <c r="AJ148" s="4">
        <f>VLOOKUP("emTh", Sheet2!$A$2:$I$10, MATCH(M148, Sheet2!$A$1:$I$1, 0), FALSE)</f>
        <v>0.5</v>
      </c>
      <c r="AK148" s="4">
        <f>VLOOKUP("eePr", Sheet2!$A$2:$I$10, MATCH(N148, Sheet2!$A$1:$I$1, 0), FALSE)</f>
        <v>0.7</v>
      </c>
      <c r="AM148" s="4" t="e">
        <f>VLOOKUP("m2Th", Sheet2!$A$2:$I$18, MATCH(P148, Sheet2!$A$1:$I$1, 0), FALSE)</f>
        <v>#N/A</v>
      </c>
      <c r="AN148" s="4" t="e">
        <f>VLOOKUP("chemTh", Sheet2!$A$2:$I$18, MATCH(Q148, Sheet2!$A$1:$I$1, 0), FALSE)</f>
        <v>#N/A</v>
      </c>
      <c r="AO148" s="4" t="e">
        <f>VLOOKUP("chemPr", Sheet2!$A$2:$I$18, MATCH(R148, Sheet2!$A$1:$I$1, 0), FALSE)</f>
        <v>#N/A</v>
      </c>
      <c r="AP148" s="4" t="e">
        <f>VLOOKUP("ppsTh", Sheet2!$A$2:$I$18, MATCH(S148, Sheet2!$A$1:$I$1, 0), FALSE)</f>
        <v>#N/A</v>
      </c>
      <c r="AQ148" s="4" t="e">
        <f>VLOOKUP("ppsPr", Sheet2!$A$2:$I$18, MATCH(T148, Sheet2!$A$1:$I$1, 0), FALSE)</f>
        <v>#N/A</v>
      </c>
      <c r="AR148" s="4" t="e">
        <f>VLOOKUP("wmpPr", Sheet2!$A$2:$I$18, MATCH(U148, Sheet2!$A$1:$I$1, 0), FALSE)</f>
        <v>#N/A</v>
      </c>
      <c r="AS148" s="4" t="e">
        <f>VLOOKUP("pcTh", Sheet2!$A$2:$I$18, MATCH(V148, Sheet2!$A$1:$I$1, 0), FALSE)</f>
        <v>#N/A</v>
      </c>
      <c r="AT148" s="4" t="e">
        <f>VLOOKUP("pcPr", Sheet2!$A$2:$I$18, MATCH(W148, Sheet2!$A$1:$I$1, 0), FALSE)</f>
        <v>#N/A</v>
      </c>
    </row>
    <row r="149" spans="1:46" x14ac:dyDescent="0.2">
      <c r="A149" s="5">
        <v>124</v>
      </c>
      <c r="B149" s="5" t="s">
        <v>484</v>
      </c>
      <c r="C149" s="5" t="s">
        <v>485</v>
      </c>
      <c r="D149" s="5" t="s">
        <v>486</v>
      </c>
      <c r="E149" s="5" t="s">
        <v>16</v>
      </c>
      <c r="F149" s="5" t="s">
        <v>17</v>
      </c>
      <c r="G149" s="5" t="s">
        <v>17</v>
      </c>
      <c r="H149" s="5" t="s">
        <v>28</v>
      </c>
      <c r="I149" s="5" t="s">
        <v>17</v>
      </c>
      <c r="J149" s="5" t="s">
        <v>17</v>
      </c>
      <c r="K149" s="5" t="s">
        <v>26</v>
      </c>
      <c r="L149" s="5" t="s">
        <v>17</v>
      </c>
      <c r="M149" s="5" t="s">
        <v>28</v>
      </c>
      <c r="N149" s="5" t="s">
        <v>18</v>
      </c>
      <c r="Y149" s="4">
        <f t="shared" si="4"/>
        <v>7.6000000000000005</v>
      </c>
      <c r="Z149" s="4">
        <f t="shared" si="5"/>
        <v>7.6000000000000005</v>
      </c>
      <c r="AC149" s="4">
        <f>VLOOKUP("phyTh", Sheet2!$A$2:$I$10, MATCH(F149, Sheet2!$A$1:$I$1, 0), FALSE)</f>
        <v>1.2</v>
      </c>
      <c r="AD149" s="4">
        <f>VLOOKUP("phyPr", Sheet2!$A$2:$I$10, MATCH(G149, Sheet2!$A$1:$I$1, 0), FALSE)</f>
        <v>0.4</v>
      </c>
      <c r="AE149" s="4">
        <f>VLOOKUP("m1Th", Sheet2!$A$2:$I$10, MATCH(H149, Sheet2!$A$1:$I$1, 0), FALSE)</f>
        <v>1.4</v>
      </c>
      <c r="AF149" s="4">
        <f>VLOOKUP("beeTh", Sheet2!$A$2:$I$10, MATCH(I149, Sheet2!$A$1:$I$1, 0), FALSE)</f>
        <v>1.2</v>
      </c>
      <c r="AG149" s="4">
        <f>VLOOKUP("beePr", Sheet2!$A$2:$I$10, MATCH(J149, Sheet2!$A$1:$I$1, 0), FALSE)</f>
        <v>0.4</v>
      </c>
      <c r="AH149" s="4">
        <f>VLOOKUP("egTh", Sheet2!$A$2:$I$10, MATCH(K149, Sheet2!$A$1:$I$1, 0), FALSE)</f>
        <v>0.6</v>
      </c>
      <c r="AI149" s="4">
        <f>VLOOKUP("egPr", Sheet2!$A$2:$I$10, MATCH(L149, Sheet2!$A$1:$I$1, 0), FALSE)</f>
        <v>0.8</v>
      </c>
      <c r="AJ149" s="4">
        <f>VLOOKUP("emTh", Sheet2!$A$2:$I$10, MATCH(M149, Sheet2!$A$1:$I$1, 0), FALSE)</f>
        <v>0.7</v>
      </c>
      <c r="AK149" s="4">
        <f>VLOOKUP("eePr", Sheet2!$A$2:$I$10, MATCH(N149, Sheet2!$A$1:$I$1, 0), FALSE)</f>
        <v>0.9</v>
      </c>
      <c r="AM149" s="4" t="e">
        <f>VLOOKUP("m2Th", Sheet2!$A$2:$I$18, MATCH(P149, Sheet2!$A$1:$I$1, 0), FALSE)</f>
        <v>#N/A</v>
      </c>
      <c r="AN149" s="4" t="e">
        <f>VLOOKUP("chemTh", Sheet2!$A$2:$I$18, MATCH(Q149, Sheet2!$A$1:$I$1, 0), FALSE)</f>
        <v>#N/A</v>
      </c>
      <c r="AO149" s="4" t="e">
        <f>VLOOKUP("chemPr", Sheet2!$A$2:$I$18, MATCH(R149, Sheet2!$A$1:$I$1, 0), FALSE)</f>
        <v>#N/A</v>
      </c>
      <c r="AP149" s="4" t="e">
        <f>VLOOKUP("ppsTh", Sheet2!$A$2:$I$18, MATCH(S149, Sheet2!$A$1:$I$1, 0), FALSE)</f>
        <v>#N/A</v>
      </c>
      <c r="AQ149" s="4" t="e">
        <f>VLOOKUP("ppsPr", Sheet2!$A$2:$I$18, MATCH(T149, Sheet2!$A$1:$I$1, 0), FALSE)</f>
        <v>#N/A</v>
      </c>
      <c r="AR149" s="4" t="e">
        <f>VLOOKUP("wmpPr", Sheet2!$A$2:$I$18, MATCH(U149, Sheet2!$A$1:$I$1, 0), FALSE)</f>
        <v>#N/A</v>
      </c>
      <c r="AS149" s="4" t="e">
        <f>VLOOKUP("pcTh", Sheet2!$A$2:$I$18, MATCH(V149, Sheet2!$A$1:$I$1, 0), FALSE)</f>
        <v>#N/A</v>
      </c>
      <c r="AT149" s="4" t="e">
        <f>VLOOKUP("pcPr", Sheet2!$A$2:$I$18, MATCH(W149, Sheet2!$A$1:$I$1, 0), FALSE)</f>
        <v>#N/A</v>
      </c>
    </row>
    <row r="150" spans="1:46" x14ac:dyDescent="0.2">
      <c r="A150" s="5">
        <v>140</v>
      </c>
      <c r="B150" s="5" t="s">
        <v>487</v>
      </c>
      <c r="C150" s="5" t="s">
        <v>488</v>
      </c>
      <c r="D150" s="5" t="s">
        <v>489</v>
      </c>
      <c r="E150" s="5" t="s">
        <v>16</v>
      </c>
      <c r="F150" s="5" t="s">
        <v>17</v>
      </c>
      <c r="G150" s="5" t="s">
        <v>17</v>
      </c>
      <c r="H150" s="5" t="s">
        <v>28</v>
      </c>
      <c r="I150" s="5" t="s">
        <v>28</v>
      </c>
      <c r="J150" s="5" t="s">
        <v>18</v>
      </c>
      <c r="K150" s="5" t="s">
        <v>45</v>
      </c>
      <c r="L150" s="5" t="s">
        <v>17</v>
      </c>
      <c r="M150" s="5" t="s">
        <v>26</v>
      </c>
      <c r="N150" s="5" t="s">
        <v>18</v>
      </c>
      <c r="Y150" s="4">
        <f t="shared" si="4"/>
        <v>7.3</v>
      </c>
      <c r="Z150" s="4">
        <f t="shared" si="5"/>
        <v>7.3</v>
      </c>
      <c r="AC150" s="4">
        <f>VLOOKUP("phyTh", Sheet2!$A$2:$I$10, MATCH(F150, Sheet2!$A$1:$I$1, 0), FALSE)</f>
        <v>1.2</v>
      </c>
      <c r="AD150" s="4">
        <f>VLOOKUP("phyPr", Sheet2!$A$2:$I$10, MATCH(G150, Sheet2!$A$1:$I$1, 0), FALSE)</f>
        <v>0.4</v>
      </c>
      <c r="AE150" s="4">
        <f>VLOOKUP("m1Th", Sheet2!$A$2:$I$10, MATCH(H150, Sheet2!$A$1:$I$1, 0), FALSE)</f>
        <v>1.4</v>
      </c>
      <c r="AF150" s="4">
        <f>VLOOKUP("beeTh", Sheet2!$A$2:$I$10, MATCH(I150, Sheet2!$A$1:$I$1, 0), FALSE)</f>
        <v>1.05</v>
      </c>
      <c r="AG150" s="4">
        <f>VLOOKUP("beePr", Sheet2!$A$2:$I$10, MATCH(J150, Sheet2!$A$1:$I$1, 0), FALSE)</f>
        <v>0.45</v>
      </c>
      <c r="AH150" s="4">
        <f>VLOOKUP("egTh", Sheet2!$A$2:$I$10, MATCH(K150, Sheet2!$A$1:$I$1, 0), FALSE)</f>
        <v>0.5</v>
      </c>
      <c r="AI150" s="4">
        <f>VLOOKUP("egPr", Sheet2!$A$2:$I$10, MATCH(L150, Sheet2!$A$1:$I$1, 0), FALSE)</f>
        <v>0.8</v>
      </c>
      <c r="AJ150" s="4">
        <f>VLOOKUP("emTh", Sheet2!$A$2:$I$10, MATCH(M150, Sheet2!$A$1:$I$1, 0), FALSE)</f>
        <v>0.6</v>
      </c>
      <c r="AK150" s="4">
        <f>VLOOKUP("eePr", Sheet2!$A$2:$I$10, MATCH(N150, Sheet2!$A$1:$I$1, 0), FALSE)</f>
        <v>0.9</v>
      </c>
      <c r="AM150" s="4" t="e">
        <f>VLOOKUP("m2Th", Sheet2!$A$2:$I$18, MATCH(P150, Sheet2!$A$1:$I$1, 0), FALSE)</f>
        <v>#N/A</v>
      </c>
      <c r="AN150" s="4" t="e">
        <f>VLOOKUP("chemTh", Sheet2!$A$2:$I$18, MATCH(Q150, Sheet2!$A$1:$I$1, 0), FALSE)</f>
        <v>#N/A</v>
      </c>
      <c r="AO150" s="4" t="e">
        <f>VLOOKUP("chemPr", Sheet2!$A$2:$I$18, MATCH(R150, Sheet2!$A$1:$I$1, 0), FALSE)</f>
        <v>#N/A</v>
      </c>
      <c r="AP150" s="4" t="e">
        <f>VLOOKUP("ppsTh", Sheet2!$A$2:$I$18, MATCH(S150, Sheet2!$A$1:$I$1, 0), FALSE)</f>
        <v>#N/A</v>
      </c>
      <c r="AQ150" s="4" t="e">
        <f>VLOOKUP("ppsPr", Sheet2!$A$2:$I$18, MATCH(T150, Sheet2!$A$1:$I$1, 0), FALSE)</f>
        <v>#N/A</v>
      </c>
      <c r="AR150" s="4" t="e">
        <f>VLOOKUP("wmpPr", Sheet2!$A$2:$I$18, MATCH(U150, Sheet2!$A$1:$I$1, 0), FALSE)</f>
        <v>#N/A</v>
      </c>
      <c r="AS150" s="4" t="e">
        <f>VLOOKUP("pcTh", Sheet2!$A$2:$I$18, MATCH(V150, Sheet2!$A$1:$I$1, 0), FALSE)</f>
        <v>#N/A</v>
      </c>
      <c r="AT150" s="4" t="e">
        <f>VLOOKUP("pcPr", Sheet2!$A$2:$I$18, MATCH(W150, Sheet2!$A$1:$I$1, 0), FALSE)</f>
        <v>#N/A</v>
      </c>
    </row>
    <row r="151" spans="1:46" x14ac:dyDescent="0.2">
      <c r="A151" s="5">
        <v>44</v>
      </c>
      <c r="B151" s="5" t="s">
        <v>490</v>
      </c>
      <c r="C151" s="5" t="s">
        <v>491</v>
      </c>
      <c r="D151" s="5" t="s">
        <v>492</v>
      </c>
      <c r="E151" s="5" t="s">
        <v>16</v>
      </c>
      <c r="F151" s="5" t="s">
        <v>17</v>
      </c>
      <c r="G151" s="5" t="s">
        <v>19</v>
      </c>
      <c r="H151" s="5" t="s">
        <v>18</v>
      </c>
      <c r="I151" s="5" t="s">
        <v>18</v>
      </c>
      <c r="J151" s="5" t="s">
        <v>19</v>
      </c>
      <c r="K151" s="5" t="s">
        <v>17</v>
      </c>
      <c r="L151" s="5" t="s">
        <v>17</v>
      </c>
      <c r="M151" s="5" t="s">
        <v>17</v>
      </c>
      <c r="N151" s="5" t="s">
        <v>19</v>
      </c>
      <c r="Y151" s="4">
        <f t="shared" si="4"/>
        <v>8.75</v>
      </c>
      <c r="Z151" s="4">
        <f t="shared" si="5"/>
        <v>8.75</v>
      </c>
      <c r="AC151" s="4">
        <f>VLOOKUP("phyTh", Sheet2!$A$2:$I$10, MATCH(F151, Sheet2!$A$1:$I$1, 0), FALSE)</f>
        <v>1.2</v>
      </c>
      <c r="AD151" s="4">
        <f>VLOOKUP("phyPr", Sheet2!$A$2:$I$10, MATCH(G151, Sheet2!$A$1:$I$1, 0), FALSE)</f>
        <v>0.5</v>
      </c>
      <c r="AE151" s="4">
        <f>VLOOKUP("m1Th", Sheet2!$A$2:$I$10, MATCH(H151, Sheet2!$A$1:$I$1, 0), FALSE)</f>
        <v>1.8</v>
      </c>
      <c r="AF151" s="4">
        <f>VLOOKUP("beeTh", Sheet2!$A$2:$I$10, MATCH(I151, Sheet2!$A$1:$I$1, 0), FALSE)</f>
        <v>1.35</v>
      </c>
      <c r="AG151" s="4">
        <f>VLOOKUP("beePr", Sheet2!$A$2:$I$10, MATCH(J151, Sheet2!$A$1:$I$1, 0), FALSE)</f>
        <v>0.5</v>
      </c>
      <c r="AH151" s="4">
        <f>VLOOKUP("egTh", Sheet2!$A$2:$I$10, MATCH(K151, Sheet2!$A$1:$I$1, 0), FALSE)</f>
        <v>0.8</v>
      </c>
      <c r="AI151" s="4">
        <f>VLOOKUP("egPr", Sheet2!$A$2:$I$10, MATCH(L151, Sheet2!$A$1:$I$1, 0), FALSE)</f>
        <v>0.8</v>
      </c>
      <c r="AJ151" s="4">
        <f>VLOOKUP("emTh", Sheet2!$A$2:$I$10, MATCH(M151, Sheet2!$A$1:$I$1, 0), FALSE)</f>
        <v>0.8</v>
      </c>
      <c r="AK151" s="4">
        <f>VLOOKUP("eePr", Sheet2!$A$2:$I$10, MATCH(N151, Sheet2!$A$1:$I$1, 0), FALSE)</f>
        <v>1</v>
      </c>
      <c r="AM151" s="4" t="e">
        <f>VLOOKUP("m2Th", Sheet2!$A$2:$I$18, MATCH(P151, Sheet2!$A$1:$I$1, 0), FALSE)</f>
        <v>#N/A</v>
      </c>
      <c r="AN151" s="4" t="e">
        <f>VLOOKUP("chemTh", Sheet2!$A$2:$I$18, MATCH(Q151, Sheet2!$A$1:$I$1, 0), FALSE)</f>
        <v>#N/A</v>
      </c>
      <c r="AO151" s="4" t="e">
        <f>VLOOKUP("chemPr", Sheet2!$A$2:$I$18, MATCH(R151, Sheet2!$A$1:$I$1, 0), FALSE)</f>
        <v>#N/A</v>
      </c>
      <c r="AP151" s="4" t="e">
        <f>VLOOKUP("ppsTh", Sheet2!$A$2:$I$18, MATCH(S151, Sheet2!$A$1:$I$1, 0), FALSE)</f>
        <v>#N/A</v>
      </c>
      <c r="AQ151" s="4" t="e">
        <f>VLOOKUP("ppsPr", Sheet2!$A$2:$I$18, MATCH(T151, Sheet2!$A$1:$I$1, 0), FALSE)</f>
        <v>#N/A</v>
      </c>
      <c r="AR151" s="4" t="e">
        <f>VLOOKUP("wmpPr", Sheet2!$A$2:$I$18, MATCH(U151, Sheet2!$A$1:$I$1, 0), FALSE)</f>
        <v>#N/A</v>
      </c>
      <c r="AS151" s="4" t="e">
        <f>VLOOKUP("pcTh", Sheet2!$A$2:$I$18, MATCH(V151, Sheet2!$A$1:$I$1, 0), FALSE)</f>
        <v>#N/A</v>
      </c>
      <c r="AT151" s="4" t="e">
        <f>VLOOKUP("pcPr", Sheet2!$A$2:$I$18, MATCH(W151, Sheet2!$A$1:$I$1, 0), FALSE)</f>
        <v>#N/A</v>
      </c>
    </row>
    <row r="152" spans="1:46" x14ac:dyDescent="0.2">
      <c r="A152" s="5">
        <v>228</v>
      </c>
      <c r="B152" s="5" t="s">
        <v>493</v>
      </c>
      <c r="C152" s="5" t="s">
        <v>494</v>
      </c>
      <c r="D152" s="5" t="s">
        <v>495</v>
      </c>
      <c r="E152" s="5" t="s">
        <v>16</v>
      </c>
      <c r="F152" s="5" t="s">
        <v>45</v>
      </c>
      <c r="G152" s="5" t="s">
        <v>18</v>
      </c>
      <c r="H152" s="5" t="s">
        <v>26</v>
      </c>
      <c r="I152" s="5" t="s">
        <v>26</v>
      </c>
      <c r="J152" s="5" t="s">
        <v>28</v>
      </c>
      <c r="K152" s="5" t="s">
        <v>27</v>
      </c>
      <c r="L152" s="5" t="s">
        <v>17</v>
      </c>
      <c r="M152" s="5" t="s">
        <v>27</v>
      </c>
      <c r="N152" s="5" t="s">
        <v>17</v>
      </c>
      <c r="Y152" s="4">
        <f t="shared" si="4"/>
        <v>5.25</v>
      </c>
      <c r="Z152" s="4">
        <f t="shared" si="5"/>
        <v>5.25</v>
      </c>
      <c r="AC152" s="4">
        <f>VLOOKUP("phyTh", Sheet2!$A$2:$I$10, MATCH(F152, Sheet2!$A$1:$I$1, 0), FALSE)</f>
        <v>0.75</v>
      </c>
      <c r="AD152" s="4">
        <f>VLOOKUP("phyPr", Sheet2!$A$2:$I$10, MATCH(G152, Sheet2!$A$1:$I$1, 0), FALSE)</f>
        <v>0.45</v>
      </c>
      <c r="AE152" s="4">
        <f>VLOOKUP("m1Th", Sheet2!$A$2:$I$10, MATCH(H152, Sheet2!$A$1:$I$1, 0), FALSE)</f>
        <v>1.2</v>
      </c>
      <c r="AF152" s="4">
        <f>VLOOKUP("beeTh", Sheet2!$A$2:$I$10, MATCH(I152, Sheet2!$A$1:$I$1, 0), FALSE)</f>
        <v>0.9</v>
      </c>
      <c r="AG152" s="4">
        <f>VLOOKUP("beePr", Sheet2!$A$2:$I$10, MATCH(J152, Sheet2!$A$1:$I$1, 0), FALSE)</f>
        <v>0.35</v>
      </c>
      <c r="AH152" s="4">
        <f>VLOOKUP("egTh", Sheet2!$A$2:$I$10, MATCH(K152, Sheet2!$A$1:$I$1, 0), FALSE)</f>
        <v>0</v>
      </c>
      <c r="AI152" s="4">
        <f>VLOOKUP("egPr", Sheet2!$A$2:$I$10, MATCH(L152, Sheet2!$A$1:$I$1, 0), FALSE)</f>
        <v>0.8</v>
      </c>
      <c r="AJ152" s="4">
        <f>VLOOKUP("emTh", Sheet2!$A$2:$I$10, MATCH(M152, Sheet2!$A$1:$I$1, 0), FALSE)</f>
        <v>0</v>
      </c>
      <c r="AK152" s="4">
        <f>VLOOKUP("eePr", Sheet2!$A$2:$I$10, MATCH(N152, Sheet2!$A$1:$I$1, 0), FALSE)</f>
        <v>0.8</v>
      </c>
      <c r="AM152" s="4" t="e">
        <f>VLOOKUP("m2Th", Sheet2!$A$2:$I$18, MATCH(P152, Sheet2!$A$1:$I$1, 0), FALSE)</f>
        <v>#N/A</v>
      </c>
      <c r="AN152" s="4" t="e">
        <f>VLOOKUP("chemTh", Sheet2!$A$2:$I$18, MATCH(Q152, Sheet2!$A$1:$I$1, 0), FALSE)</f>
        <v>#N/A</v>
      </c>
      <c r="AO152" s="4" t="e">
        <f>VLOOKUP("chemPr", Sheet2!$A$2:$I$18, MATCH(R152, Sheet2!$A$1:$I$1, 0), FALSE)</f>
        <v>#N/A</v>
      </c>
      <c r="AP152" s="4" t="e">
        <f>VLOOKUP("ppsTh", Sheet2!$A$2:$I$18, MATCH(S152, Sheet2!$A$1:$I$1, 0), FALSE)</f>
        <v>#N/A</v>
      </c>
      <c r="AQ152" s="4" t="e">
        <f>VLOOKUP("ppsPr", Sheet2!$A$2:$I$18, MATCH(T152, Sheet2!$A$1:$I$1, 0), FALSE)</f>
        <v>#N/A</v>
      </c>
      <c r="AR152" s="4" t="e">
        <f>VLOOKUP("wmpPr", Sheet2!$A$2:$I$18, MATCH(U152, Sheet2!$A$1:$I$1, 0), FALSE)</f>
        <v>#N/A</v>
      </c>
      <c r="AS152" s="4" t="e">
        <f>VLOOKUP("pcTh", Sheet2!$A$2:$I$18, MATCH(V152, Sheet2!$A$1:$I$1, 0), FALSE)</f>
        <v>#N/A</v>
      </c>
      <c r="AT152" s="4" t="e">
        <f>VLOOKUP("pcPr", Sheet2!$A$2:$I$18, MATCH(W152, Sheet2!$A$1:$I$1, 0), FALSE)</f>
        <v>#N/A</v>
      </c>
    </row>
    <row r="153" spans="1:46" x14ac:dyDescent="0.2">
      <c r="A153" s="5">
        <v>18</v>
      </c>
      <c r="B153" s="5" t="s">
        <v>496</v>
      </c>
      <c r="C153" s="5" t="s">
        <v>497</v>
      </c>
      <c r="D153" s="5" t="s">
        <v>498</v>
      </c>
      <c r="E153" s="5" t="s">
        <v>16</v>
      </c>
      <c r="F153" s="5" t="s">
        <v>19</v>
      </c>
      <c r="G153" s="5" t="s">
        <v>17</v>
      </c>
      <c r="H153" s="5" t="s">
        <v>19</v>
      </c>
      <c r="I153" s="5" t="s">
        <v>19</v>
      </c>
      <c r="J153" s="5" t="s">
        <v>19</v>
      </c>
      <c r="K153" s="5" t="s">
        <v>28</v>
      </c>
      <c r="L153" s="5" t="s">
        <v>17</v>
      </c>
      <c r="M153" s="5" t="s">
        <v>18</v>
      </c>
      <c r="N153" s="5" t="s">
        <v>17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">
        <f t="shared" si="4"/>
        <v>9.1000000000000014</v>
      </c>
      <c r="Z153" s="4">
        <f t="shared" si="5"/>
        <v>9.1000000000000014</v>
      </c>
      <c r="AC153" s="4">
        <f>VLOOKUP("phyTh", Sheet2!$A$2:$I$10, MATCH(F153, Sheet2!$A$1:$I$1, 0), FALSE)</f>
        <v>1.5</v>
      </c>
      <c r="AD153" s="4">
        <f>VLOOKUP("phyPr", Sheet2!$A$2:$I$10, MATCH(G153, Sheet2!$A$1:$I$1, 0), FALSE)</f>
        <v>0.4</v>
      </c>
      <c r="AE153" s="4">
        <f>VLOOKUP("m1Th", Sheet2!$A$2:$I$10, MATCH(H153, Sheet2!$A$1:$I$1, 0), FALSE)</f>
        <v>2</v>
      </c>
      <c r="AF153" s="4">
        <f>VLOOKUP("beeTh", Sheet2!$A$2:$I$10, MATCH(I153, Sheet2!$A$1:$I$1, 0), FALSE)</f>
        <v>1.5</v>
      </c>
      <c r="AG153" s="4">
        <f>VLOOKUP("beePr", Sheet2!$A$2:$I$10, MATCH(J153, Sheet2!$A$1:$I$1, 0), FALSE)</f>
        <v>0.5</v>
      </c>
      <c r="AH153" s="4">
        <f>VLOOKUP("egTh", Sheet2!$A$2:$I$10, MATCH(K153, Sheet2!$A$1:$I$1, 0), FALSE)</f>
        <v>0.7</v>
      </c>
      <c r="AI153" s="4">
        <f>VLOOKUP("egPr", Sheet2!$A$2:$I$10, MATCH(L153, Sheet2!$A$1:$I$1, 0), FALSE)</f>
        <v>0.8</v>
      </c>
      <c r="AJ153" s="4">
        <f>VLOOKUP("emTh", Sheet2!$A$2:$I$10, MATCH(M153, Sheet2!$A$1:$I$1, 0), FALSE)</f>
        <v>0.9</v>
      </c>
      <c r="AK153" s="4">
        <f>VLOOKUP("eePr", Sheet2!$A$2:$I$10, MATCH(N153, Sheet2!$A$1:$I$1, 0), FALSE)</f>
        <v>0.8</v>
      </c>
      <c r="AM153" s="4" t="e">
        <f>VLOOKUP("m2Th", Sheet2!$A$2:$I$18, MATCH(P153, Sheet2!$A$1:$I$1, 0), FALSE)</f>
        <v>#N/A</v>
      </c>
      <c r="AN153" s="4" t="e">
        <f>VLOOKUP("chemTh", Sheet2!$A$2:$I$18, MATCH(Q153, Sheet2!$A$1:$I$1, 0), FALSE)</f>
        <v>#N/A</v>
      </c>
      <c r="AO153" s="4" t="e">
        <f>VLOOKUP("chemPr", Sheet2!$A$2:$I$18, MATCH(R153, Sheet2!$A$1:$I$1, 0), FALSE)</f>
        <v>#N/A</v>
      </c>
      <c r="AP153" s="4" t="e">
        <f>VLOOKUP("ppsTh", Sheet2!$A$2:$I$18, MATCH(S153, Sheet2!$A$1:$I$1, 0), FALSE)</f>
        <v>#N/A</v>
      </c>
      <c r="AQ153" s="4" t="e">
        <f>VLOOKUP("ppsPr", Sheet2!$A$2:$I$18, MATCH(T153, Sheet2!$A$1:$I$1, 0), FALSE)</f>
        <v>#N/A</v>
      </c>
      <c r="AR153" s="4" t="e">
        <f>VLOOKUP("wmpPr", Sheet2!$A$2:$I$18, MATCH(U153, Sheet2!$A$1:$I$1, 0), FALSE)</f>
        <v>#N/A</v>
      </c>
      <c r="AS153" s="4" t="e">
        <f>VLOOKUP("pcTh", Sheet2!$A$2:$I$18, MATCH(V153, Sheet2!$A$1:$I$1, 0), FALSE)</f>
        <v>#N/A</v>
      </c>
      <c r="AT153" s="4" t="e">
        <f>VLOOKUP("pcPr", Sheet2!$A$2:$I$18, MATCH(W153, Sheet2!$A$1:$I$1, 0), FALSE)</f>
        <v>#N/A</v>
      </c>
    </row>
    <row r="154" spans="1:46" x14ac:dyDescent="0.2">
      <c r="A154" s="5">
        <v>92</v>
      </c>
      <c r="B154" s="5" t="s">
        <v>499</v>
      </c>
      <c r="C154" s="5" t="s">
        <v>500</v>
      </c>
      <c r="D154" s="5" t="s">
        <v>501</v>
      </c>
      <c r="E154" s="5" t="s">
        <v>16</v>
      </c>
      <c r="F154" s="5" t="s">
        <v>17</v>
      </c>
      <c r="G154" s="5" t="s">
        <v>17</v>
      </c>
      <c r="H154" s="5" t="s">
        <v>17</v>
      </c>
      <c r="I154" s="5" t="s">
        <v>17</v>
      </c>
      <c r="J154" s="5" t="s">
        <v>18</v>
      </c>
      <c r="K154" s="5" t="s">
        <v>17</v>
      </c>
      <c r="L154" s="5" t="s">
        <v>18</v>
      </c>
      <c r="M154" s="5" t="s">
        <v>26</v>
      </c>
      <c r="N154" s="5" t="s">
        <v>18</v>
      </c>
      <c r="Y154" s="4">
        <f t="shared" si="4"/>
        <v>8.0500000000000007</v>
      </c>
      <c r="Z154" s="4">
        <f t="shared" si="5"/>
        <v>8.0500000000000007</v>
      </c>
      <c r="AC154" s="4">
        <f>VLOOKUP("phyTh", Sheet2!$A$2:$I$10, MATCH(F154, Sheet2!$A$1:$I$1, 0), FALSE)</f>
        <v>1.2</v>
      </c>
      <c r="AD154" s="4">
        <f>VLOOKUP("phyPr", Sheet2!$A$2:$I$10, MATCH(G154, Sheet2!$A$1:$I$1, 0), FALSE)</f>
        <v>0.4</v>
      </c>
      <c r="AE154" s="4">
        <f>VLOOKUP("m1Th", Sheet2!$A$2:$I$10, MATCH(H154, Sheet2!$A$1:$I$1, 0), FALSE)</f>
        <v>1.6</v>
      </c>
      <c r="AF154" s="4">
        <f>VLOOKUP("beeTh", Sheet2!$A$2:$I$10, MATCH(I154, Sheet2!$A$1:$I$1, 0), FALSE)</f>
        <v>1.2</v>
      </c>
      <c r="AG154" s="4">
        <f>VLOOKUP("beePr", Sheet2!$A$2:$I$10, MATCH(J154, Sheet2!$A$1:$I$1, 0), FALSE)</f>
        <v>0.45</v>
      </c>
      <c r="AH154" s="4">
        <f>VLOOKUP("egTh", Sheet2!$A$2:$I$10, MATCH(K154, Sheet2!$A$1:$I$1, 0), FALSE)</f>
        <v>0.8</v>
      </c>
      <c r="AI154" s="4">
        <f>VLOOKUP("egPr", Sheet2!$A$2:$I$10, MATCH(L154, Sheet2!$A$1:$I$1, 0), FALSE)</f>
        <v>0.9</v>
      </c>
      <c r="AJ154" s="4">
        <f>VLOOKUP("emTh", Sheet2!$A$2:$I$10, MATCH(M154, Sheet2!$A$1:$I$1, 0), FALSE)</f>
        <v>0.6</v>
      </c>
      <c r="AK154" s="4">
        <f>VLOOKUP("eePr", Sheet2!$A$2:$I$10, MATCH(N154, Sheet2!$A$1:$I$1, 0), FALSE)</f>
        <v>0.9</v>
      </c>
      <c r="AM154" s="4" t="e">
        <f>VLOOKUP("m2Th", Sheet2!$A$2:$I$18, MATCH(P154, Sheet2!$A$1:$I$1, 0), FALSE)</f>
        <v>#N/A</v>
      </c>
      <c r="AN154" s="4" t="e">
        <f>VLOOKUP("chemTh", Sheet2!$A$2:$I$18, MATCH(Q154, Sheet2!$A$1:$I$1, 0), FALSE)</f>
        <v>#N/A</v>
      </c>
      <c r="AO154" s="4" t="e">
        <f>VLOOKUP("chemPr", Sheet2!$A$2:$I$18, MATCH(R154, Sheet2!$A$1:$I$1, 0), FALSE)</f>
        <v>#N/A</v>
      </c>
      <c r="AP154" s="4" t="e">
        <f>VLOOKUP("ppsTh", Sheet2!$A$2:$I$18, MATCH(S154, Sheet2!$A$1:$I$1, 0), FALSE)</f>
        <v>#N/A</v>
      </c>
      <c r="AQ154" s="4" t="e">
        <f>VLOOKUP("ppsPr", Sheet2!$A$2:$I$18, MATCH(T154, Sheet2!$A$1:$I$1, 0), FALSE)</f>
        <v>#N/A</v>
      </c>
      <c r="AR154" s="4" t="e">
        <f>VLOOKUP("wmpPr", Sheet2!$A$2:$I$18, MATCH(U154, Sheet2!$A$1:$I$1, 0), FALSE)</f>
        <v>#N/A</v>
      </c>
      <c r="AS154" s="4" t="e">
        <f>VLOOKUP("pcTh", Sheet2!$A$2:$I$18, MATCH(V154, Sheet2!$A$1:$I$1, 0), FALSE)</f>
        <v>#N/A</v>
      </c>
      <c r="AT154" s="4" t="e">
        <f>VLOOKUP("pcPr", Sheet2!$A$2:$I$18, MATCH(W154, Sheet2!$A$1:$I$1, 0), FALSE)</f>
        <v>#N/A</v>
      </c>
    </row>
    <row r="155" spans="1:46" x14ac:dyDescent="0.2">
      <c r="A155" s="5">
        <v>70</v>
      </c>
      <c r="B155" s="5" t="s">
        <v>502</v>
      </c>
      <c r="C155" s="5" t="s">
        <v>503</v>
      </c>
      <c r="D155" s="5" t="s">
        <v>504</v>
      </c>
      <c r="E155" s="5" t="s">
        <v>16</v>
      </c>
      <c r="F155" s="5" t="s">
        <v>17</v>
      </c>
      <c r="G155" s="5" t="s">
        <v>18</v>
      </c>
      <c r="H155" s="5" t="s">
        <v>19</v>
      </c>
      <c r="I155" s="5" t="s">
        <v>17</v>
      </c>
      <c r="J155" s="5" t="s">
        <v>17</v>
      </c>
      <c r="K155" s="5" t="s">
        <v>26</v>
      </c>
      <c r="L155" s="5" t="s">
        <v>17</v>
      </c>
      <c r="M155" s="5" t="s">
        <v>17</v>
      </c>
      <c r="N155" s="5" t="s">
        <v>18</v>
      </c>
      <c r="Y155" s="4">
        <f t="shared" si="4"/>
        <v>8.35</v>
      </c>
      <c r="Z155" s="4">
        <f t="shared" si="5"/>
        <v>8.35</v>
      </c>
      <c r="AC155" s="4">
        <f>VLOOKUP("phyTh", Sheet2!$A$2:$I$10, MATCH(F155, Sheet2!$A$1:$I$1, 0), FALSE)</f>
        <v>1.2</v>
      </c>
      <c r="AD155" s="4">
        <f>VLOOKUP("phyPr", Sheet2!$A$2:$I$10, MATCH(G155, Sheet2!$A$1:$I$1, 0), FALSE)</f>
        <v>0.45</v>
      </c>
      <c r="AE155" s="4">
        <f>VLOOKUP("m1Th", Sheet2!$A$2:$I$10, MATCH(H155, Sheet2!$A$1:$I$1, 0), FALSE)</f>
        <v>2</v>
      </c>
      <c r="AF155" s="4">
        <f>VLOOKUP("beeTh", Sheet2!$A$2:$I$10, MATCH(I155, Sheet2!$A$1:$I$1, 0), FALSE)</f>
        <v>1.2</v>
      </c>
      <c r="AG155" s="4">
        <f>VLOOKUP("beePr", Sheet2!$A$2:$I$10, MATCH(J155, Sheet2!$A$1:$I$1, 0), FALSE)</f>
        <v>0.4</v>
      </c>
      <c r="AH155" s="4">
        <f>VLOOKUP("egTh", Sheet2!$A$2:$I$10, MATCH(K155, Sheet2!$A$1:$I$1, 0), FALSE)</f>
        <v>0.6</v>
      </c>
      <c r="AI155" s="4">
        <f>VLOOKUP("egPr", Sheet2!$A$2:$I$10, MATCH(L155, Sheet2!$A$1:$I$1, 0), FALSE)</f>
        <v>0.8</v>
      </c>
      <c r="AJ155" s="4">
        <f>VLOOKUP("emTh", Sheet2!$A$2:$I$10, MATCH(M155, Sheet2!$A$1:$I$1, 0), FALSE)</f>
        <v>0.8</v>
      </c>
      <c r="AK155" s="4">
        <f>VLOOKUP("eePr", Sheet2!$A$2:$I$10, MATCH(N155, Sheet2!$A$1:$I$1, 0), FALSE)</f>
        <v>0.9</v>
      </c>
      <c r="AM155" s="4" t="e">
        <f>VLOOKUP("m2Th", Sheet2!$A$2:$I$18, MATCH(P155, Sheet2!$A$1:$I$1, 0), FALSE)</f>
        <v>#N/A</v>
      </c>
      <c r="AN155" s="4" t="e">
        <f>VLOOKUP("chemTh", Sheet2!$A$2:$I$18, MATCH(Q155, Sheet2!$A$1:$I$1, 0), FALSE)</f>
        <v>#N/A</v>
      </c>
      <c r="AO155" s="4" t="e">
        <f>VLOOKUP("chemPr", Sheet2!$A$2:$I$18, MATCH(R155, Sheet2!$A$1:$I$1, 0), FALSE)</f>
        <v>#N/A</v>
      </c>
      <c r="AP155" s="4" t="e">
        <f>VLOOKUP("ppsTh", Sheet2!$A$2:$I$18, MATCH(S155, Sheet2!$A$1:$I$1, 0), FALSE)</f>
        <v>#N/A</v>
      </c>
      <c r="AQ155" s="4" t="e">
        <f>VLOOKUP("ppsPr", Sheet2!$A$2:$I$18, MATCH(T155, Sheet2!$A$1:$I$1, 0), FALSE)</f>
        <v>#N/A</v>
      </c>
      <c r="AR155" s="4" t="e">
        <f>VLOOKUP("wmpPr", Sheet2!$A$2:$I$18, MATCH(U155, Sheet2!$A$1:$I$1, 0), FALSE)</f>
        <v>#N/A</v>
      </c>
      <c r="AS155" s="4" t="e">
        <f>VLOOKUP("pcTh", Sheet2!$A$2:$I$18, MATCH(V155, Sheet2!$A$1:$I$1, 0), FALSE)</f>
        <v>#N/A</v>
      </c>
      <c r="AT155" s="4" t="e">
        <f>VLOOKUP("pcPr", Sheet2!$A$2:$I$18, MATCH(W155, Sheet2!$A$1:$I$1, 0), FALSE)</f>
        <v>#N/A</v>
      </c>
    </row>
    <row r="156" spans="1:46" x14ac:dyDescent="0.2">
      <c r="A156" s="5">
        <v>251</v>
      </c>
      <c r="B156" s="5" t="s">
        <v>505</v>
      </c>
      <c r="C156" s="5" t="s">
        <v>506</v>
      </c>
      <c r="D156" s="5" t="s">
        <v>507</v>
      </c>
      <c r="E156" s="5" t="s">
        <v>16</v>
      </c>
      <c r="F156" s="5" t="s">
        <v>27</v>
      </c>
      <c r="G156" s="5" t="s">
        <v>26</v>
      </c>
      <c r="H156" s="5" t="s">
        <v>26</v>
      </c>
      <c r="I156" s="5" t="s">
        <v>29</v>
      </c>
      <c r="J156" s="5" t="s">
        <v>28</v>
      </c>
      <c r="K156" s="5" t="s">
        <v>29</v>
      </c>
      <c r="L156" s="5" t="s">
        <v>28</v>
      </c>
      <c r="M156" s="5" t="s">
        <v>27</v>
      </c>
      <c r="N156" s="5" t="s">
        <v>17</v>
      </c>
      <c r="Y156" s="4">
        <f t="shared" si="4"/>
        <v>4.3499999999999996</v>
      </c>
      <c r="Z156" s="4">
        <f t="shared" si="5"/>
        <v>4.3499999999999996</v>
      </c>
      <c r="AC156" s="4">
        <f>VLOOKUP("phyTh", Sheet2!$A$2:$I$10, MATCH(F156, Sheet2!$A$1:$I$1, 0), FALSE)</f>
        <v>0</v>
      </c>
      <c r="AD156" s="4">
        <f>VLOOKUP("phyPr", Sheet2!$A$2:$I$10, MATCH(G156, Sheet2!$A$1:$I$1, 0), FALSE)</f>
        <v>0.3</v>
      </c>
      <c r="AE156" s="4">
        <f>VLOOKUP("m1Th", Sheet2!$A$2:$I$10, MATCH(H156, Sheet2!$A$1:$I$1, 0), FALSE)</f>
        <v>1.2</v>
      </c>
      <c r="AF156" s="4">
        <f>VLOOKUP("beeTh", Sheet2!$A$2:$I$10, MATCH(I156, Sheet2!$A$1:$I$1, 0), FALSE)</f>
        <v>0.6</v>
      </c>
      <c r="AG156" s="4">
        <f>VLOOKUP("beePr", Sheet2!$A$2:$I$10, MATCH(J156, Sheet2!$A$1:$I$1, 0), FALSE)</f>
        <v>0.35</v>
      </c>
      <c r="AH156" s="4">
        <f>VLOOKUP("egTh", Sheet2!$A$2:$I$10, MATCH(K156, Sheet2!$A$1:$I$1, 0), FALSE)</f>
        <v>0.4</v>
      </c>
      <c r="AI156" s="4">
        <f>VLOOKUP("egPr", Sheet2!$A$2:$I$10, MATCH(L156, Sheet2!$A$1:$I$1, 0), FALSE)</f>
        <v>0.7</v>
      </c>
      <c r="AJ156" s="4">
        <f>VLOOKUP("emTh", Sheet2!$A$2:$I$10, MATCH(M156, Sheet2!$A$1:$I$1, 0), FALSE)</f>
        <v>0</v>
      </c>
      <c r="AK156" s="4">
        <f>VLOOKUP("eePr", Sheet2!$A$2:$I$10, MATCH(N156, Sheet2!$A$1:$I$1, 0), FALSE)</f>
        <v>0.8</v>
      </c>
      <c r="AM156" s="4" t="e">
        <f>VLOOKUP("m2Th", Sheet2!$A$2:$I$18, MATCH(P156, Sheet2!$A$1:$I$1, 0), FALSE)</f>
        <v>#N/A</v>
      </c>
      <c r="AN156" s="4" t="e">
        <f>VLOOKUP("chemTh", Sheet2!$A$2:$I$18, MATCH(Q156, Sheet2!$A$1:$I$1, 0), FALSE)</f>
        <v>#N/A</v>
      </c>
      <c r="AO156" s="4" t="e">
        <f>VLOOKUP("chemPr", Sheet2!$A$2:$I$18, MATCH(R156, Sheet2!$A$1:$I$1, 0), FALSE)</f>
        <v>#N/A</v>
      </c>
      <c r="AP156" s="4" t="e">
        <f>VLOOKUP("ppsTh", Sheet2!$A$2:$I$18, MATCH(S156, Sheet2!$A$1:$I$1, 0), FALSE)</f>
        <v>#N/A</v>
      </c>
      <c r="AQ156" s="4" t="e">
        <f>VLOOKUP("ppsPr", Sheet2!$A$2:$I$18, MATCH(T156, Sheet2!$A$1:$I$1, 0), FALSE)</f>
        <v>#N/A</v>
      </c>
      <c r="AR156" s="4" t="e">
        <f>VLOOKUP("wmpPr", Sheet2!$A$2:$I$18, MATCH(U156, Sheet2!$A$1:$I$1, 0), FALSE)</f>
        <v>#N/A</v>
      </c>
      <c r="AS156" s="4" t="e">
        <f>VLOOKUP("pcTh", Sheet2!$A$2:$I$18, MATCH(V156, Sheet2!$A$1:$I$1, 0), FALSE)</f>
        <v>#N/A</v>
      </c>
      <c r="AT156" s="4" t="e">
        <f>VLOOKUP("pcPr", Sheet2!$A$2:$I$18, MATCH(W156, Sheet2!$A$1:$I$1, 0), FALSE)</f>
        <v>#N/A</v>
      </c>
    </row>
    <row r="157" spans="1:46" x14ac:dyDescent="0.2">
      <c r="A157" s="5">
        <v>47</v>
      </c>
      <c r="B157" s="5" t="s">
        <v>508</v>
      </c>
      <c r="C157" s="5" t="s">
        <v>509</v>
      </c>
      <c r="D157" s="5" t="s">
        <v>510</v>
      </c>
      <c r="E157" s="5" t="s">
        <v>16</v>
      </c>
      <c r="F157" s="5" t="s">
        <v>18</v>
      </c>
      <c r="G157" s="5" t="s">
        <v>19</v>
      </c>
      <c r="H157" s="5" t="s">
        <v>18</v>
      </c>
      <c r="I157" s="5" t="s">
        <v>18</v>
      </c>
      <c r="J157" s="5" t="s">
        <v>18</v>
      </c>
      <c r="K157" s="5" t="s">
        <v>29</v>
      </c>
      <c r="L157" s="5" t="s">
        <v>18</v>
      </c>
      <c r="M157" s="5" t="s">
        <v>18</v>
      </c>
      <c r="N157" s="5" t="s">
        <v>19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>
        <f t="shared" si="4"/>
        <v>8.6500000000000021</v>
      </c>
      <c r="Z157" s="4">
        <f t="shared" si="5"/>
        <v>8.6500000000000021</v>
      </c>
      <c r="AC157" s="4">
        <f>VLOOKUP("phyTh", Sheet2!$A$2:$I$10, MATCH(F157, Sheet2!$A$1:$I$1, 0), FALSE)</f>
        <v>1.35</v>
      </c>
      <c r="AD157" s="4">
        <f>VLOOKUP("phyPr", Sheet2!$A$2:$I$10, MATCH(G157, Sheet2!$A$1:$I$1, 0), FALSE)</f>
        <v>0.5</v>
      </c>
      <c r="AE157" s="4">
        <f>VLOOKUP("m1Th", Sheet2!$A$2:$I$10, MATCH(H157, Sheet2!$A$1:$I$1, 0), FALSE)</f>
        <v>1.8</v>
      </c>
      <c r="AF157" s="4">
        <f>VLOOKUP("beeTh", Sheet2!$A$2:$I$10, MATCH(I157, Sheet2!$A$1:$I$1, 0), FALSE)</f>
        <v>1.35</v>
      </c>
      <c r="AG157" s="4">
        <f>VLOOKUP("beePr", Sheet2!$A$2:$I$10, MATCH(J157, Sheet2!$A$1:$I$1, 0), FALSE)</f>
        <v>0.45</v>
      </c>
      <c r="AH157" s="4">
        <f>VLOOKUP("egTh", Sheet2!$A$2:$I$10, MATCH(K157, Sheet2!$A$1:$I$1, 0), FALSE)</f>
        <v>0.4</v>
      </c>
      <c r="AI157" s="4">
        <f>VLOOKUP("egPr", Sheet2!$A$2:$I$10, MATCH(L157, Sheet2!$A$1:$I$1, 0), FALSE)</f>
        <v>0.9</v>
      </c>
      <c r="AJ157" s="4">
        <f>VLOOKUP("emTh", Sheet2!$A$2:$I$10, MATCH(M157, Sheet2!$A$1:$I$1, 0), FALSE)</f>
        <v>0.9</v>
      </c>
      <c r="AK157" s="4">
        <f>VLOOKUP("eePr", Sheet2!$A$2:$I$10, MATCH(N157, Sheet2!$A$1:$I$1, 0), FALSE)</f>
        <v>1</v>
      </c>
      <c r="AM157" s="4" t="e">
        <f>VLOOKUP("m2Th", Sheet2!$A$2:$I$18, MATCH(P157, Sheet2!$A$1:$I$1, 0), FALSE)</f>
        <v>#N/A</v>
      </c>
      <c r="AN157" s="4" t="e">
        <f>VLOOKUP("chemTh", Sheet2!$A$2:$I$18, MATCH(Q157, Sheet2!$A$1:$I$1, 0), FALSE)</f>
        <v>#N/A</v>
      </c>
      <c r="AO157" s="4" t="e">
        <f>VLOOKUP("chemPr", Sheet2!$A$2:$I$18, MATCH(R157, Sheet2!$A$1:$I$1, 0), FALSE)</f>
        <v>#N/A</v>
      </c>
      <c r="AP157" s="4" t="e">
        <f>VLOOKUP("ppsTh", Sheet2!$A$2:$I$18, MATCH(S157, Sheet2!$A$1:$I$1, 0), FALSE)</f>
        <v>#N/A</v>
      </c>
      <c r="AQ157" s="4" t="e">
        <f>VLOOKUP("ppsPr", Sheet2!$A$2:$I$18, MATCH(T157, Sheet2!$A$1:$I$1, 0), FALSE)</f>
        <v>#N/A</v>
      </c>
      <c r="AR157" s="4" t="e">
        <f>VLOOKUP("wmpPr", Sheet2!$A$2:$I$18, MATCH(U157, Sheet2!$A$1:$I$1, 0), FALSE)</f>
        <v>#N/A</v>
      </c>
      <c r="AS157" s="4" t="e">
        <f>VLOOKUP("pcTh", Sheet2!$A$2:$I$18, MATCH(V157, Sheet2!$A$1:$I$1, 0), FALSE)</f>
        <v>#N/A</v>
      </c>
      <c r="AT157" s="4" t="e">
        <f>VLOOKUP("pcPr", Sheet2!$A$2:$I$18, MATCH(W157, Sheet2!$A$1:$I$1, 0), FALSE)</f>
        <v>#N/A</v>
      </c>
    </row>
    <row r="158" spans="1:46" x14ac:dyDescent="0.2">
      <c r="A158" s="5">
        <v>201</v>
      </c>
      <c r="B158" s="5" t="s">
        <v>511</v>
      </c>
      <c r="C158" s="5" t="s">
        <v>512</v>
      </c>
      <c r="D158" s="5" t="s">
        <v>513</v>
      </c>
      <c r="E158" s="5" t="s">
        <v>16</v>
      </c>
      <c r="F158" s="5" t="s">
        <v>26</v>
      </c>
      <c r="G158" s="5" t="s">
        <v>28</v>
      </c>
      <c r="H158" s="5" t="s">
        <v>26</v>
      </c>
      <c r="I158" s="5" t="s">
        <v>26</v>
      </c>
      <c r="J158" s="5" t="s">
        <v>17</v>
      </c>
      <c r="K158" s="5" t="s">
        <v>29</v>
      </c>
      <c r="L158" s="5" t="s">
        <v>17</v>
      </c>
      <c r="M158" s="5" t="s">
        <v>27</v>
      </c>
      <c r="N158" s="5" t="s">
        <v>19</v>
      </c>
      <c r="Y158" s="4">
        <f t="shared" si="4"/>
        <v>5.95</v>
      </c>
      <c r="Z158" s="4">
        <f t="shared" si="5"/>
        <v>5.95</v>
      </c>
      <c r="AC158" s="4">
        <f>VLOOKUP("phyTh", Sheet2!$A$2:$I$10, MATCH(F158, Sheet2!$A$1:$I$1, 0), FALSE)</f>
        <v>0.9</v>
      </c>
      <c r="AD158" s="4">
        <f>VLOOKUP("phyPr", Sheet2!$A$2:$I$10, MATCH(G158, Sheet2!$A$1:$I$1, 0), FALSE)</f>
        <v>0.35</v>
      </c>
      <c r="AE158" s="4">
        <f>VLOOKUP("m1Th", Sheet2!$A$2:$I$10, MATCH(H158, Sheet2!$A$1:$I$1, 0), FALSE)</f>
        <v>1.2</v>
      </c>
      <c r="AF158" s="4">
        <f>VLOOKUP("beeTh", Sheet2!$A$2:$I$10, MATCH(I158, Sheet2!$A$1:$I$1, 0), FALSE)</f>
        <v>0.9</v>
      </c>
      <c r="AG158" s="4">
        <f>VLOOKUP("beePr", Sheet2!$A$2:$I$10, MATCH(J158, Sheet2!$A$1:$I$1, 0), FALSE)</f>
        <v>0.4</v>
      </c>
      <c r="AH158" s="4">
        <f>VLOOKUP("egTh", Sheet2!$A$2:$I$10, MATCH(K158, Sheet2!$A$1:$I$1, 0), FALSE)</f>
        <v>0.4</v>
      </c>
      <c r="AI158" s="4">
        <f>VLOOKUP("egPr", Sheet2!$A$2:$I$10, MATCH(L158, Sheet2!$A$1:$I$1, 0), FALSE)</f>
        <v>0.8</v>
      </c>
      <c r="AJ158" s="4">
        <f>VLOOKUP("emTh", Sheet2!$A$2:$I$10, MATCH(M158, Sheet2!$A$1:$I$1, 0), FALSE)</f>
        <v>0</v>
      </c>
      <c r="AK158" s="4">
        <f>VLOOKUP("eePr", Sheet2!$A$2:$I$10, MATCH(N158, Sheet2!$A$1:$I$1, 0), FALSE)</f>
        <v>1</v>
      </c>
      <c r="AM158" s="4" t="e">
        <f>VLOOKUP("m2Th", Sheet2!$A$2:$I$18, MATCH(P158, Sheet2!$A$1:$I$1, 0), FALSE)</f>
        <v>#N/A</v>
      </c>
      <c r="AN158" s="4" t="e">
        <f>VLOOKUP("chemTh", Sheet2!$A$2:$I$18, MATCH(Q158, Sheet2!$A$1:$I$1, 0), FALSE)</f>
        <v>#N/A</v>
      </c>
      <c r="AO158" s="4" t="e">
        <f>VLOOKUP("chemPr", Sheet2!$A$2:$I$18, MATCH(R158, Sheet2!$A$1:$I$1, 0), FALSE)</f>
        <v>#N/A</v>
      </c>
      <c r="AP158" s="4" t="e">
        <f>VLOOKUP("ppsTh", Sheet2!$A$2:$I$18, MATCH(S158, Sheet2!$A$1:$I$1, 0), FALSE)</f>
        <v>#N/A</v>
      </c>
      <c r="AQ158" s="4" t="e">
        <f>VLOOKUP("ppsPr", Sheet2!$A$2:$I$18, MATCH(T158, Sheet2!$A$1:$I$1, 0), FALSE)</f>
        <v>#N/A</v>
      </c>
      <c r="AR158" s="4" t="e">
        <f>VLOOKUP("wmpPr", Sheet2!$A$2:$I$18, MATCH(U158, Sheet2!$A$1:$I$1, 0), FALSE)</f>
        <v>#N/A</v>
      </c>
      <c r="AS158" s="4" t="e">
        <f>VLOOKUP("pcTh", Sheet2!$A$2:$I$18, MATCH(V158, Sheet2!$A$1:$I$1, 0), FALSE)</f>
        <v>#N/A</v>
      </c>
      <c r="AT158" s="4" t="e">
        <f>VLOOKUP("pcPr", Sheet2!$A$2:$I$18, MATCH(W158, Sheet2!$A$1:$I$1, 0), FALSE)</f>
        <v>#N/A</v>
      </c>
    </row>
    <row r="159" spans="1:46" x14ac:dyDescent="0.2">
      <c r="A159" s="5">
        <v>177</v>
      </c>
      <c r="B159" s="5" t="s">
        <v>514</v>
      </c>
      <c r="C159" s="5" t="s">
        <v>515</v>
      </c>
      <c r="D159" s="5" t="s">
        <v>516</v>
      </c>
      <c r="E159" s="5" t="s">
        <v>16</v>
      </c>
      <c r="F159" s="5" t="s">
        <v>28</v>
      </c>
      <c r="G159" s="5" t="s">
        <v>17</v>
      </c>
      <c r="H159" s="5" t="s">
        <v>17</v>
      </c>
      <c r="I159" s="5" t="s">
        <v>28</v>
      </c>
      <c r="J159" s="5" t="s">
        <v>17</v>
      </c>
      <c r="K159" s="5" t="s">
        <v>27</v>
      </c>
      <c r="L159" s="5" t="s">
        <v>26</v>
      </c>
      <c r="M159" s="5" t="s">
        <v>28</v>
      </c>
      <c r="N159" s="5" t="s">
        <v>17</v>
      </c>
      <c r="Y159" s="4">
        <f t="shared" si="4"/>
        <v>6.6000000000000005</v>
      </c>
      <c r="Z159" s="4">
        <f t="shared" si="5"/>
        <v>6.6000000000000005</v>
      </c>
      <c r="AC159" s="4">
        <f>VLOOKUP("phyTh", Sheet2!$A$2:$I$10, MATCH(F159, Sheet2!$A$1:$I$1, 0), FALSE)</f>
        <v>1.05</v>
      </c>
      <c r="AD159" s="4">
        <f>VLOOKUP("phyPr", Sheet2!$A$2:$I$10, MATCH(G159, Sheet2!$A$1:$I$1, 0), FALSE)</f>
        <v>0.4</v>
      </c>
      <c r="AE159" s="4">
        <f>VLOOKUP("m1Th", Sheet2!$A$2:$I$10, MATCH(H159, Sheet2!$A$1:$I$1, 0), FALSE)</f>
        <v>1.6</v>
      </c>
      <c r="AF159" s="4">
        <f>VLOOKUP("beeTh", Sheet2!$A$2:$I$10, MATCH(I159, Sheet2!$A$1:$I$1, 0), FALSE)</f>
        <v>1.05</v>
      </c>
      <c r="AG159" s="4">
        <f>VLOOKUP("beePr", Sheet2!$A$2:$I$10, MATCH(J159, Sheet2!$A$1:$I$1, 0), FALSE)</f>
        <v>0.4</v>
      </c>
      <c r="AH159" s="4">
        <f>VLOOKUP("egTh", Sheet2!$A$2:$I$10, MATCH(K159, Sheet2!$A$1:$I$1, 0), FALSE)</f>
        <v>0</v>
      </c>
      <c r="AI159" s="4">
        <f>VLOOKUP("egPr", Sheet2!$A$2:$I$10, MATCH(L159, Sheet2!$A$1:$I$1, 0), FALSE)</f>
        <v>0.6</v>
      </c>
      <c r="AJ159" s="4">
        <f>VLOOKUP("emTh", Sheet2!$A$2:$I$10, MATCH(M159, Sheet2!$A$1:$I$1, 0), FALSE)</f>
        <v>0.7</v>
      </c>
      <c r="AK159" s="4">
        <f>VLOOKUP("eePr", Sheet2!$A$2:$I$10, MATCH(N159, Sheet2!$A$1:$I$1, 0), FALSE)</f>
        <v>0.8</v>
      </c>
      <c r="AM159" s="4" t="e">
        <f>VLOOKUP("m2Th", Sheet2!$A$2:$I$18, MATCH(P159, Sheet2!$A$1:$I$1, 0), FALSE)</f>
        <v>#N/A</v>
      </c>
      <c r="AN159" s="4" t="e">
        <f>VLOOKUP("chemTh", Sheet2!$A$2:$I$18, MATCH(Q159, Sheet2!$A$1:$I$1, 0), FALSE)</f>
        <v>#N/A</v>
      </c>
      <c r="AO159" s="4" t="e">
        <f>VLOOKUP("chemPr", Sheet2!$A$2:$I$18, MATCH(R159, Sheet2!$A$1:$I$1, 0), FALSE)</f>
        <v>#N/A</v>
      </c>
      <c r="AP159" s="4" t="e">
        <f>VLOOKUP("ppsTh", Sheet2!$A$2:$I$18, MATCH(S159, Sheet2!$A$1:$I$1, 0), FALSE)</f>
        <v>#N/A</v>
      </c>
      <c r="AQ159" s="4" t="e">
        <f>VLOOKUP("ppsPr", Sheet2!$A$2:$I$18, MATCH(T159, Sheet2!$A$1:$I$1, 0), FALSE)</f>
        <v>#N/A</v>
      </c>
      <c r="AR159" s="4" t="e">
        <f>VLOOKUP("wmpPr", Sheet2!$A$2:$I$18, MATCH(U159, Sheet2!$A$1:$I$1, 0), FALSE)</f>
        <v>#N/A</v>
      </c>
      <c r="AS159" s="4" t="e">
        <f>VLOOKUP("pcTh", Sheet2!$A$2:$I$18, MATCH(V159, Sheet2!$A$1:$I$1, 0), FALSE)</f>
        <v>#N/A</v>
      </c>
      <c r="AT159" s="4" t="e">
        <f>VLOOKUP("pcPr", Sheet2!$A$2:$I$18, MATCH(W159, Sheet2!$A$1:$I$1, 0), FALSE)</f>
        <v>#N/A</v>
      </c>
    </row>
    <row r="160" spans="1:46" x14ac:dyDescent="0.2">
      <c r="A160" s="5">
        <v>77</v>
      </c>
      <c r="B160" s="5" t="s">
        <v>517</v>
      </c>
      <c r="C160" s="5" t="s">
        <v>518</v>
      </c>
      <c r="D160" s="5" t="s">
        <v>519</v>
      </c>
      <c r="E160" s="5" t="s">
        <v>16</v>
      </c>
      <c r="F160" s="5" t="s">
        <v>18</v>
      </c>
      <c r="G160" s="5" t="s">
        <v>19</v>
      </c>
      <c r="H160" s="5" t="s">
        <v>28</v>
      </c>
      <c r="I160" s="5" t="s">
        <v>18</v>
      </c>
      <c r="J160" s="5" t="s">
        <v>17</v>
      </c>
      <c r="K160" s="5" t="s">
        <v>17</v>
      </c>
      <c r="L160" s="5" t="s">
        <v>17</v>
      </c>
      <c r="M160" s="5" t="s">
        <v>17</v>
      </c>
      <c r="N160" s="5" t="s">
        <v>18</v>
      </c>
      <c r="Y160" s="4">
        <f t="shared" si="4"/>
        <v>8.2999999999999989</v>
      </c>
      <c r="Z160" s="4">
        <f t="shared" si="5"/>
        <v>8.2999999999999989</v>
      </c>
      <c r="AC160" s="4">
        <f>VLOOKUP("phyTh", Sheet2!$A$2:$I$10, MATCH(F160, Sheet2!$A$1:$I$1, 0), FALSE)</f>
        <v>1.35</v>
      </c>
      <c r="AD160" s="4">
        <f>VLOOKUP("phyPr", Sheet2!$A$2:$I$10, MATCH(G160, Sheet2!$A$1:$I$1, 0), FALSE)</f>
        <v>0.5</v>
      </c>
      <c r="AE160" s="4">
        <f>VLOOKUP("m1Th", Sheet2!$A$2:$I$10, MATCH(H160, Sheet2!$A$1:$I$1, 0), FALSE)</f>
        <v>1.4</v>
      </c>
      <c r="AF160" s="4">
        <f>VLOOKUP("beeTh", Sheet2!$A$2:$I$10, MATCH(I160, Sheet2!$A$1:$I$1, 0), FALSE)</f>
        <v>1.35</v>
      </c>
      <c r="AG160" s="4">
        <f>VLOOKUP("beePr", Sheet2!$A$2:$I$10, MATCH(J160, Sheet2!$A$1:$I$1, 0), FALSE)</f>
        <v>0.4</v>
      </c>
      <c r="AH160" s="4">
        <f>VLOOKUP("egTh", Sheet2!$A$2:$I$10, MATCH(K160, Sheet2!$A$1:$I$1, 0), FALSE)</f>
        <v>0.8</v>
      </c>
      <c r="AI160" s="4">
        <f>VLOOKUP("egPr", Sheet2!$A$2:$I$10, MATCH(L160, Sheet2!$A$1:$I$1, 0), FALSE)</f>
        <v>0.8</v>
      </c>
      <c r="AJ160" s="4">
        <f>VLOOKUP("emTh", Sheet2!$A$2:$I$10, MATCH(M160, Sheet2!$A$1:$I$1, 0), FALSE)</f>
        <v>0.8</v>
      </c>
      <c r="AK160" s="4">
        <f>VLOOKUP("eePr", Sheet2!$A$2:$I$10, MATCH(N160, Sheet2!$A$1:$I$1, 0), FALSE)</f>
        <v>0.9</v>
      </c>
      <c r="AM160" s="4" t="e">
        <f>VLOOKUP("m2Th", Sheet2!$A$2:$I$18, MATCH(P160, Sheet2!$A$1:$I$1, 0), FALSE)</f>
        <v>#N/A</v>
      </c>
      <c r="AN160" s="4" t="e">
        <f>VLOOKUP("chemTh", Sheet2!$A$2:$I$18, MATCH(Q160, Sheet2!$A$1:$I$1, 0), FALSE)</f>
        <v>#N/A</v>
      </c>
      <c r="AO160" s="4" t="e">
        <f>VLOOKUP("chemPr", Sheet2!$A$2:$I$18, MATCH(R160, Sheet2!$A$1:$I$1, 0), FALSE)</f>
        <v>#N/A</v>
      </c>
      <c r="AP160" s="4" t="e">
        <f>VLOOKUP("ppsTh", Sheet2!$A$2:$I$18, MATCH(S160, Sheet2!$A$1:$I$1, 0), FALSE)</f>
        <v>#N/A</v>
      </c>
      <c r="AQ160" s="4" t="e">
        <f>VLOOKUP("ppsPr", Sheet2!$A$2:$I$18, MATCH(T160, Sheet2!$A$1:$I$1, 0), FALSE)</f>
        <v>#N/A</v>
      </c>
      <c r="AR160" s="4" t="e">
        <f>VLOOKUP("wmpPr", Sheet2!$A$2:$I$18, MATCH(U160, Sheet2!$A$1:$I$1, 0), FALSE)</f>
        <v>#N/A</v>
      </c>
      <c r="AS160" s="4" t="e">
        <f>VLOOKUP("pcTh", Sheet2!$A$2:$I$18, MATCH(V160, Sheet2!$A$1:$I$1, 0), FALSE)</f>
        <v>#N/A</v>
      </c>
      <c r="AT160" s="4" t="e">
        <f>VLOOKUP("pcPr", Sheet2!$A$2:$I$18, MATCH(W160, Sheet2!$A$1:$I$1, 0), FALSE)</f>
        <v>#N/A</v>
      </c>
    </row>
    <row r="161" spans="1:46" x14ac:dyDescent="0.2">
      <c r="A161" s="5">
        <v>263</v>
      </c>
      <c r="B161" s="5" t="s">
        <v>520</v>
      </c>
      <c r="C161" s="5" t="s">
        <v>521</v>
      </c>
      <c r="D161" s="5" t="s">
        <v>522</v>
      </c>
      <c r="E161" s="5" t="s">
        <v>16</v>
      </c>
      <c r="F161" s="5" t="s">
        <v>29</v>
      </c>
      <c r="G161" s="5" t="s">
        <v>19</v>
      </c>
      <c r="H161" s="5" t="s">
        <v>45</v>
      </c>
      <c r="I161" s="5" t="s">
        <v>27</v>
      </c>
      <c r="J161" s="5" t="s">
        <v>18</v>
      </c>
      <c r="K161" s="5" t="s">
        <v>27</v>
      </c>
      <c r="L161" s="5" t="s">
        <v>26</v>
      </c>
      <c r="M161" s="5" t="s">
        <v>27</v>
      </c>
      <c r="N161" s="5" t="s">
        <v>17</v>
      </c>
      <c r="Y161" s="4">
        <f t="shared" si="4"/>
        <v>3.95</v>
      </c>
      <c r="Z161" s="4">
        <f t="shared" si="5"/>
        <v>3.95</v>
      </c>
      <c r="AC161" s="4">
        <f>VLOOKUP("phyTh", Sheet2!$A$2:$I$10, MATCH(F161, Sheet2!$A$1:$I$1, 0), FALSE)</f>
        <v>0.6</v>
      </c>
      <c r="AD161" s="4">
        <f>VLOOKUP("phyPr", Sheet2!$A$2:$I$10, MATCH(G161, Sheet2!$A$1:$I$1, 0), FALSE)</f>
        <v>0.5</v>
      </c>
      <c r="AE161" s="4">
        <f>VLOOKUP("m1Th", Sheet2!$A$2:$I$10, MATCH(H161, Sheet2!$A$1:$I$1, 0), FALSE)</f>
        <v>1</v>
      </c>
      <c r="AF161" s="4">
        <f>VLOOKUP("beeTh", Sheet2!$A$2:$I$10, MATCH(I161, Sheet2!$A$1:$I$1, 0), FALSE)</f>
        <v>0</v>
      </c>
      <c r="AG161" s="4">
        <f>VLOOKUP("beePr", Sheet2!$A$2:$I$10, MATCH(J161, Sheet2!$A$1:$I$1, 0), FALSE)</f>
        <v>0.45</v>
      </c>
      <c r="AH161" s="4">
        <f>VLOOKUP("egTh", Sheet2!$A$2:$I$10, MATCH(K161, Sheet2!$A$1:$I$1, 0), FALSE)</f>
        <v>0</v>
      </c>
      <c r="AI161" s="4">
        <f>VLOOKUP("egPr", Sheet2!$A$2:$I$10, MATCH(L161, Sheet2!$A$1:$I$1, 0), FALSE)</f>
        <v>0.6</v>
      </c>
      <c r="AJ161" s="4">
        <f>VLOOKUP("emTh", Sheet2!$A$2:$I$10, MATCH(M161, Sheet2!$A$1:$I$1, 0), FALSE)</f>
        <v>0</v>
      </c>
      <c r="AK161" s="4">
        <f>VLOOKUP("eePr", Sheet2!$A$2:$I$10, MATCH(N161, Sheet2!$A$1:$I$1, 0), FALSE)</f>
        <v>0.8</v>
      </c>
      <c r="AM161" s="4" t="e">
        <f>VLOOKUP("m2Th", Sheet2!$A$2:$I$18, MATCH(P161, Sheet2!$A$1:$I$1, 0), FALSE)</f>
        <v>#N/A</v>
      </c>
      <c r="AN161" s="4" t="e">
        <f>VLOOKUP("chemTh", Sheet2!$A$2:$I$18, MATCH(Q161, Sheet2!$A$1:$I$1, 0), FALSE)</f>
        <v>#N/A</v>
      </c>
      <c r="AO161" s="4" t="e">
        <f>VLOOKUP("chemPr", Sheet2!$A$2:$I$18, MATCH(R161, Sheet2!$A$1:$I$1, 0), FALSE)</f>
        <v>#N/A</v>
      </c>
      <c r="AP161" s="4" t="e">
        <f>VLOOKUP("ppsTh", Sheet2!$A$2:$I$18, MATCH(S161, Sheet2!$A$1:$I$1, 0), FALSE)</f>
        <v>#N/A</v>
      </c>
      <c r="AQ161" s="4" t="e">
        <f>VLOOKUP("ppsPr", Sheet2!$A$2:$I$18, MATCH(T161, Sheet2!$A$1:$I$1, 0), FALSE)</f>
        <v>#N/A</v>
      </c>
      <c r="AR161" s="4" t="e">
        <f>VLOOKUP("wmpPr", Sheet2!$A$2:$I$18, MATCH(U161, Sheet2!$A$1:$I$1, 0), FALSE)</f>
        <v>#N/A</v>
      </c>
      <c r="AS161" s="4" t="e">
        <f>VLOOKUP("pcTh", Sheet2!$A$2:$I$18, MATCH(V161, Sheet2!$A$1:$I$1, 0), FALSE)</f>
        <v>#N/A</v>
      </c>
      <c r="AT161" s="4" t="e">
        <f>VLOOKUP("pcPr", Sheet2!$A$2:$I$18, MATCH(W161, Sheet2!$A$1:$I$1, 0), FALSE)</f>
        <v>#N/A</v>
      </c>
    </row>
    <row r="162" spans="1:46" x14ac:dyDescent="0.2">
      <c r="A162" s="5">
        <v>31</v>
      </c>
      <c r="B162" s="5" t="s">
        <v>523</v>
      </c>
      <c r="C162" s="5" t="s">
        <v>524</v>
      </c>
      <c r="D162" s="5" t="s">
        <v>525</v>
      </c>
      <c r="E162" s="5" t="s">
        <v>16</v>
      </c>
      <c r="F162" s="5" t="s">
        <v>18</v>
      </c>
      <c r="G162" s="5" t="s">
        <v>18</v>
      </c>
      <c r="H162" s="5" t="s">
        <v>18</v>
      </c>
      <c r="I162" s="5" t="s">
        <v>19</v>
      </c>
      <c r="J162" s="5" t="s">
        <v>18</v>
      </c>
      <c r="K162" s="5" t="s">
        <v>28</v>
      </c>
      <c r="L162" s="5" t="s">
        <v>17</v>
      </c>
      <c r="M162" s="5" t="s">
        <v>18</v>
      </c>
      <c r="N162" s="5" t="s">
        <v>19</v>
      </c>
      <c r="Y162" s="4">
        <f t="shared" si="4"/>
        <v>8.9499999999999993</v>
      </c>
      <c r="Z162" s="4">
        <f t="shared" si="5"/>
        <v>8.9499999999999993</v>
      </c>
      <c r="AC162" s="4">
        <f>VLOOKUP("phyTh", Sheet2!$A$2:$I$10, MATCH(F162, Sheet2!$A$1:$I$1, 0), FALSE)</f>
        <v>1.35</v>
      </c>
      <c r="AD162" s="4">
        <f>VLOOKUP("phyPr", Sheet2!$A$2:$I$10, MATCH(G162, Sheet2!$A$1:$I$1, 0), FALSE)</f>
        <v>0.45</v>
      </c>
      <c r="AE162" s="4">
        <f>VLOOKUP("m1Th", Sheet2!$A$2:$I$10, MATCH(H162, Sheet2!$A$1:$I$1, 0), FALSE)</f>
        <v>1.8</v>
      </c>
      <c r="AF162" s="4">
        <f>VLOOKUP("beeTh", Sheet2!$A$2:$I$10, MATCH(I162, Sheet2!$A$1:$I$1, 0), FALSE)</f>
        <v>1.5</v>
      </c>
      <c r="AG162" s="4">
        <f>VLOOKUP("beePr", Sheet2!$A$2:$I$10, MATCH(J162, Sheet2!$A$1:$I$1, 0), FALSE)</f>
        <v>0.45</v>
      </c>
      <c r="AH162" s="4">
        <f>VLOOKUP("egTh", Sheet2!$A$2:$I$10, MATCH(K162, Sheet2!$A$1:$I$1, 0), FALSE)</f>
        <v>0.7</v>
      </c>
      <c r="AI162" s="4">
        <f>VLOOKUP("egPr", Sheet2!$A$2:$I$10, MATCH(L162, Sheet2!$A$1:$I$1, 0), FALSE)</f>
        <v>0.8</v>
      </c>
      <c r="AJ162" s="4">
        <f>VLOOKUP("emTh", Sheet2!$A$2:$I$10, MATCH(M162, Sheet2!$A$1:$I$1, 0), FALSE)</f>
        <v>0.9</v>
      </c>
      <c r="AK162" s="4">
        <f>VLOOKUP("eePr", Sheet2!$A$2:$I$10, MATCH(N162, Sheet2!$A$1:$I$1, 0), FALSE)</f>
        <v>1</v>
      </c>
      <c r="AM162" s="4" t="e">
        <f>VLOOKUP("m2Th", Sheet2!$A$2:$I$18, MATCH(P162, Sheet2!$A$1:$I$1, 0), FALSE)</f>
        <v>#N/A</v>
      </c>
      <c r="AN162" s="4" t="e">
        <f>VLOOKUP("chemTh", Sheet2!$A$2:$I$18, MATCH(Q162, Sheet2!$A$1:$I$1, 0), FALSE)</f>
        <v>#N/A</v>
      </c>
      <c r="AO162" s="4" t="e">
        <f>VLOOKUP("chemPr", Sheet2!$A$2:$I$18, MATCH(R162, Sheet2!$A$1:$I$1, 0), FALSE)</f>
        <v>#N/A</v>
      </c>
      <c r="AP162" s="4" t="e">
        <f>VLOOKUP("ppsTh", Sheet2!$A$2:$I$18, MATCH(S162, Sheet2!$A$1:$I$1, 0), FALSE)</f>
        <v>#N/A</v>
      </c>
      <c r="AQ162" s="4" t="e">
        <f>VLOOKUP("ppsPr", Sheet2!$A$2:$I$18, MATCH(T162, Sheet2!$A$1:$I$1, 0), FALSE)</f>
        <v>#N/A</v>
      </c>
      <c r="AR162" s="4" t="e">
        <f>VLOOKUP("wmpPr", Sheet2!$A$2:$I$18, MATCH(U162, Sheet2!$A$1:$I$1, 0), FALSE)</f>
        <v>#N/A</v>
      </c>
      <c r="AS162" s="4" t="e">
        <f>VLOOKUP("pcTh", Sheet2!$A$2:$I$18, MATCH(V162, Sheet2!$A$1:$I$1, 0), FALSE)</f>
        <v>#N/A</v>
      </c>
      <c r="AT162" s="4" t="e">
        <f>VLOOKUP("pcPr", Sheet2!$A$2:$I$18, MATCH(W162, Sheet2!$A$1:$I$1, 0), FALSE)</f>
        <v>#N/A</v>
      </c>
    </row>
    <row r="163" spans="1:46" x14ac:dyDescent="0.2">
      <c r="A163" s="5">
        <v>26</v>
      </c>
      <c r="B163" s="5" t="s">
        <v>526</v>
      </c>
      <c r="C163" s="5" t="s">
        <v>527</v>
      </c>
      <c r="D163" s="5" t="s">
        <v>528</v>
      </c>
      <c r="E163" s="5" t="s">
        <v>16</v>
      </c>
      <c r="F163" s="5" t="s">
        <v>18</v>
      </c>
      <c r="G163" s="5" t="s">
        <v>17</v>
      </c>
      <c r="H163" s="5" t="s">
        <v>18</v>
      </c>
      <c r="I163" s="5" t="s">
        <v>18</v>
      </c>
      <c r="J163" s="5" t="s">
        <v>19</v>
      </c>
      <c r="K163" s="5" t="s">
        <v>17</v>
      </c>
      <c r="L163" s="5" t="s">
        <v>18</v>
      </c>
      <c r="M163" s="5" t="s">
        <v>18</v>
      </c>
      <c r="N163" s="5" t="s">
        <v>19</v>
      </c>
      <c r="Y163" s="4">
        <f t="shared" si="4"/>
        <v>9</v>
      </c>
      <c r="Z163" s="4">
        <f t="shared" si="5"/>
        <v>9</v>
      </c>
      <c r="AC163" s="4">
        <f>VLOOKUP("phyTh", Sheet2!$A$2:$I$10, MATCH(F163, Sheet2!$A$1:$I$1, 0), FALSE)</f>
        <v>1.35</v>
      </c>
      <c r="AD163" s="4">
        <f>VLOOKUP("phyPr", Sheet2!$A$2:$I$10, MATCH(G163, Sheet2!$A$1:$I$1, 0), FALSE)</f>
        <v>0.4</v>
      </c>
      <c r="AE163" s="4">
        <f>VLOOKUP("m1Th", Sheet2!$A$2:$I$10, MATCH(H163, Sheet2!$A$1:$I$1, 0), FALSE)</f>
        <v>1.8</v>
      </c>
      <c r="AF163" s="4">
        <f>VLOOKUP("beeTh", Sheet2!$A$2:$I$10, MATCH(I163, Sheet2!$A$1:$I$1, 0), FALSE)</f>
        <v>1.35</v>
      </c>
      <c r="AG163" s="4">
        <f>VLOOKUP("beePr", Sheet2!$A$2:$I$10, MATCH(J163, Sheet2!$A$1:$I$1, 0), FALSE)</f>
        <v>0.5</v>
      </c>
      <c r="AH163" s="4">
        <f>VLOOKUP("egTh", Sheet2!$A$2:$I$10, MATCH(K163, Sheet2!$A$1:$I$1, 0), FALSE)</f>
        <v>0.8</v>
      </c>
      <c r="AI163" s="4">
        <f>VLOOKUP("egPr", Sheet2!$A$2:$I$10, MATCH(L163, Sheet2!$A$1:$I$1, 0), FALSE)</f>
        <v>0.9</v>
      </c>
      <c r="AJ163" s="4">
        <f>VLOOKUP("emTh", Sheet2!$A$2:$I$10, MATCH(M163, Sheet2!$A$1:$I$1, 0), FALSE)</f>
        <v>0.9</v>
      </c>
      <c r="AK163" s="4">
        <f>VLOOKUP("eePr", Sheet2!$A$2:$I$10, MATCH(N163, Sheet2!$A$1:$I$1, 0), FALSE)</f>
        <v>1</v>
      </c>
      <c r="AM163" s="4" t="e">
        <f>VLOOKUP("m2Th", Sheet2!$A$2:$I$18, MATCH(P163, Sheet2!$A$1:$I$1, 0), FALSE)</f>
        <v>#N/A</v>
      </c>
      <c r="AN163" s="4" t="e">
        <f>VLOOKUP("chemTh", Sheet2!$A$2:$I$18, MATCH(Q163, Sheet2!$A$1:$I$1, 0), FALSE)</f>
        <v>#N/A</v>
      </c>
      <c r="AO163" s="4" t="e">
        <f>VLOOKUP("chemPr", Sheet2!$A$2:$I$18, MATCH(R163, Sheet2!$A$1:$I$1, 0), FALSE)</f>
        <v>#N/A</v>
      </c>
      <c r="AP163" s="4" t="e">
        <f>VLOOKUP("ppsTh", Sheet2!$A$2:$I$18, MATCH(S163, Sheet2!$A$1:$I$1, 0), FALSE)</f>
        <v>#N/A</v>
      </c>
      <c r="AQ163" s="4" t="e">
        <f>VLOOKUP("ppsPr", Sheet2!$A$2:$I$18, MATCH(T163, Sheet2!$A$1:$I$1, 0), FALSE)</f>
        <v>#N/A</v>
      </c>
      <c r="AR163" s="4" t="e">
        <f>VLOOKUP("wmpPr", Sheet2!$A$2:$I$18, MATCH(U163, Sheet2!$A$1:$I$1, 0), FALSE)</f>
        <v>#N/A</v>
      </c>
      <c r="AS163" s="4" t="e">
        <f>VLOOKUP("pcTh", Sheet2!$A$2:$I$18, MATCH(V163, Sheet2!$A$1:$I$1, 0), FALSE)</f>
        <v>#N/A</v>
      </c>
      <c r="AT163" s="4" t="e">
        <f>VLOOKUP("pcPr", Sheet2!$A$2:$I$18, MATCH(W163, Sheet2!$A$1:$I$1, 0), FALSE)</f>
        <v>#N/A</v>
      </c>
    </row>
    <row r="164" spans="1:46" x14ac:dyDescent="0.2">
      <c r="A164" s="5">
        <v>196</v>
      </c>
      <c r="B164" s="5" t="s">
        <v>529</v>
      </c>
      <c r="C164" s="5" t="s">
        <v>530</v>
      </c>
      <c r="D164" s="5" t="s">
        <v>531</v>
      </c>
      <c r="E164" s="5" t="s">
        <v>16</v>
      </c>
      <c r="F164" s="5" t="s">
        <v>26</v>
      </c>
      <c r="G164" s="5" t="s">
        <v>17</v>
      </c>
      <c r="H164" s="5" t="s">
        <v>28</v>
      </c>
      <c r="I164" s="5" t="s">
        <v>29</v>
      </c>
      <c r="J164" s="5" t="s">
        <v>17</v>
      </c>
      <c r="K164" s="5" t="s">
        <v>27</v>
      </c>
      <c r="L164" s="5" t="s">
        <v>17</v>
      </c>
      <c r="M164" s="5" t="s">
        <v>28</v>
      </c>
      <c r="N164" s="5" t="s">
        <v>18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>
        <f t="shared" si="4"/>
        <v>6.1000000000000005</v>
      </c>
      <c r="Z164" s="4">
        <f t="shared" si="5"/>
        <v>6.1000000000000005</v>
      </c>
      <c r="AC164" s="4">
        <f>VLOOKUP("phyTh", Sheet2!$A$2:$I$10, MATCH(F164, Sheet2!$A$1:$I$1, 0), FALSE)</f>
        <v>0.9</v>
      </c>
      <c r="AD164" s="4">
        <f>VLOOKUP("phyPr", Sheet2!$A$2:$I$10, MATCH(G164, Sheet2!$A$1:$I$1, 0), FALSE)</f>
        <v>0.4</v>
      </c>
      <c r="AE164" s="4">
        <f>VLOOKUP("m1Th", Sheet2!$A$2:$I$10, MATCH(H164, Sheet2!$A$1:$I$1, 0), FALSE)</f>
        <v>1.4</v>
      </c>
      <c r="AF164" s="4">
        <f>VLOOKUP("beeTh", Sheet2!$A$2:$I$10, MATCH(I164, Sheet2!$A$1:$I$1, 0), FALSE)</f>
        <v>0.6</v>
      </c>
      <c r="AG164" s="4">
        <f>VLOOKUP("beePr", Sheet2!$A$2:$I$10, MATCH(J164, Sheet2!$A$1:$I$1, 0), FALSE)</f>
        <v>0.4</v>
      </c>
      <c r="AH164" s="4">
        <f>VLOOKUP("egTh", Sheet2!$A$2:$I$10, MATCH(K164, Sheet2!$A$1:$I$1, 0), FALSE)</f>
        <v>0</v>
      </c>
      <c r="AI164" s="4">
        <f>VLOOKUP("egPr", Sheet2!$A$2:$I$10, MATCH(L164, Sheet2!$A$1:$I$1, 0), FALSE)</f>
        <v>0.8</v>
      </c>
      <c r="AJ164" s="4">
        <f>VLOOKUP("emTh", Sheet2!$A$2:$I$10, MATCH(M164, Sheet2!$A$1:$I$1, 0), FALSE)</f>
        <v>0.7</v>
      </c>
      <c r="AK164" s="4">
        <f>VLOOKUP("eePr", Sheet2!$A$2:$I$10, MATCH(N164, Sheet2!$A$1:$I$1, 0), FALSE)</f>
        <v>0.9</v>
      </c>
      <c r="AM164" s="4" t="e">
        <f>VLOOKUP("m2Th", Sheet2!$A$2:$I$18, MATCH(P164, Sheet2!$A$1:$I$1, 0), FALSE)</f>
        <v>#N/A</v>
      </c>
      <c r="AN164" s="4" t="e">
        <f>VLOOKUP("chemTh", Sheet2!$A$2:$I$18, MATCH(Q164, Sheet2!$A$1:$I$1, 0), FALSE)</f>
        <v>#N/A</v>
      </c>
      <c r="AO164" s="4" t="e">
        <f>VLOOKUP("chemPr", Sheet2!$A$2:$I$18, MATCH(R164, Sheet2!$A$1:$I$1, 0), FALSE)</f>
        <v>#N/A</v>
      </c>
      <c r="AP164" s="4" t="e">
        <f>VLOOKUP("ppsTh", Sheet2!$A$2:$I$18, MATCH(S164, Sheet2!$A$1:$I$1, 0), FALSE)</f>
        <v>#N/A</v>
      </c>
      <c r="AQ164" s="4" t="e">
        <f>VLOOKUP("ppsPr", Sheet2!$A$2:$I$18, MATCH(T164, Sheet2!$A$1:$I$1, 0), FALSE)</f>
        <v>#N/A</v>
      </c>
      <c r="AR164" s="4" t="e">
        <f>VLOOKUP("wmpPr", Sheet2!$A$2:$I$18, MATCH(U164, Sheet2!$A$1:$I$1, 0), FALSE)</f>
        <v>#N/A</v>
      </c>
      <c r="AS164" s="4" t="e">
        <f>VLOOKUP("pcTh", Sheet2!$A$2:$I$18, MATCH(V164, Sheet2!$A$1:$I$1, 0), FALSE)</f>
        <v>#N/A</v>
      </c>
      <c r="AT164" s="4" t="e">
        <f>VLOOKUP("pcPr", Sheet2!$A$2:$I$18, MATCH(W164, Sheet2!$A$1:$I$1, 0), FALSE)</f>
        <v>#N/A</v>
      </c>
    </row>
    <row r="165" spans="1:46" x14ac:dyDescent="0.2">
      <c r="A165" s="5">
        <v>261</v>
      </c>
      <c r="B165" s="5" t="s">
        <v>532</v>
      </c>
      <c r="C165" s="5" t="s">
        <v>533</v>
      </c>
      <c r="D165" s="5" t="s">
        <v>534</v>
      </c>
      <c r="E165" s="5" t="s">
        <v>16</v>
      </c>
      <c r="F165" s="5" t="s">
        <v>27</v>
      </c>
      <c r="G165" s="5" t="s">
        <v>17</v>
      </c>
      <c r="H165" s="5" t="s">
        <v>45</v>
      </c>
      <c r="I165" s="5" t="s">
        <v>29</v>
      </c>
      <c r="J165" s="5" t="s">
        <v>28</v>
      </c>
      <c r="K165" s="5" t="s">
        <v>27</v>
      </c>
      <c r="L165" s="5" t="s">
        <v>18</v>
      </c>
      <c r="M165" s="5" t="s">
        <v>27</v>
      </c>
      <c r="N165" s="5" t="s">
        <v>17</v>
      </c>
      <c r="Y165" s="4">
        <f t="shared" si="4"/>
        <v>4.05</v>
      </c>
      <c r="Z165" s="4">
        <f t="shared" si="5"/>
        <v>4.05</v>
      </c>
      <c r="AC165" s="4">
        <f>VLOOKUP("phyTh", Sheet2!$A$2:$I$10, MATCH(F165, Sheet2!$A$1:$I$1, 0), FALSE)</f>
        <v>0</v>
      </c>
      <c r="AD165" s="4">
        <f>VLOOKUP("phyPr", Sheet2!$A$2:$I$10, MATCH(G165, Sheet2!$A$1:$I$1, 0), FALSE)</f>
        <v>0.4</v>
      </c>
      <c r="AE165" s="4">
        <f>VLOOKUP("m1Th", Sheet2!$A$2:$I$10, MATCH(H165, Sheet2!$A$1:$I$1, 0), FALSE)</f>
        <v>1</v>
      </c>
      <c r="AF165" s="4">
        <f>VLOOKUP("beeTh", Sheet2!$A$2:$I$10, MATCH(I165, Sheet2!$A$1:$I$1, 0), FALSE)</f>
        <v>0.6</v>
      </c>
      <c r="AG165" s="4">
        <f>VLOOKUP("beePr", Sheet2!$A$2:$I$10, MATCH(J165, Sheet2!$A$1:$I$1, 0), FALSE)</f>
        <v>0.35</v>
      </c>
      <c r="AH165" s="4">
        <f>VLOOKUP("egTh", Sheet2!$A$2:$I$10, MATCH(K165, Sheet2!$A$1:$I$1, 0), FALSE)</f>
        <v>0</v>
      </c>
      <c r="AI165" s="4">
        <f>VLOOKUP("egPr", Sheet2!$A$2:$I$10, MATCH(L165, Sheet2!$A$1:$I$1, 0), FALSE)</f>
        <v>0.9</v>
      </c>
      <c r="AJ165" s="4">
        <f>VLOOKUP("emTh", Sheet2!$A$2:$I$10, MATCH(M165, Sheet2!$A$1:$I$1, 0), FALSE)</f>
        <v>0</v>
      </c>
      <c r="AK165" s="4">
        <f>VLOOKUP("eePr", Sheet2!$A$2:$I$10, MATCH(N165, Sheet2!$A$1:$I$1, 0), FALSE)</f>
        <v>0.8</v>
      </c>
      <c r="AM165" s="4" t="e">
        <f>VLOOKUP("m2Th", Sheet2!$A$2:$I$18, MATCH(P165, Sheet2!$A$1:$I$1, 0), FALSE)</f>
        <v>#N/A</v>
      </c>
      <c r="AN165" s="4" t="e">
        <f>VLOOKUP("chemTh", Sheet2!$A$2:$I$18, MATCH(Q165, Sheet2!$A$1:$I$1, 0), FALSE)</f>
        <v>#N/A</v>
      </c>
      <c r="AO165" s="4" t="e">
        <f>VLOOKUP("chemPr", Sheet2!$A$2:$I$18, MATCH(R165, Sheet2!$A$1:$I$1, 0), FALSE)</f>
        <v>#N/A</v>
      </c>
      <c r="AP165" s="4" t="e">
        <f>VLOOKUP("ppsTh", Sheet2!$A$2:$I$18, MATCH(S165, Sheet2!$A$1:$I$1, 0), FALSE)</f>
        <v>#N/A</v>
      </c>
      <c r="AQ165" s="4" t="e">
        <f>VLOOKUP("ppsPr", Sheet2!$A$2:$I$18, MATCH(T165, Sheet2!$A$1:$I$1, 0), FALSE)</f>
        <v>#N/A</v>
      </c>
      <c r="AR165" s="4" t="e">
        <f>VLOOKUP("wmpPr", Sheet2!$A$2:$I$18, MATCH(U165, Sheet2!$A$1:$I$1, 0), FALSE)</f>
        <v>#N/A</v>
      </c>
      <c r="AS165" s="4" t="e">
        <f>VLOOKUP("pcTh", Sheet2!$A$2:$I$18, MATCH(V165, Sheet2!$A$1:$I$1, 0), FALSE)</f>
        <v>#N/A</v>
      </c>
      <c r="AT165" s="4" t="e">
        <f>VLOOKUP("pcPr", Sheet2!$A$2:$I$18, MATCH(W165, Sheet2!$A$1:$I$1, 0), FALSE)</f>
        <v>#N/A</v>
      </c>
    </row>
    <row r="166" spans="1:46" x14ac:dyDescent="0.2">
      <c r="A166" s="5">
        <v>167</v>
      </c>
      <c r="B166" s="5" t="s">
        <v>535</v>
      </c>
      <c r="C166" s="5" t="s">
        <v>536</v>
      </c>
      <c r="D166" s="5" t="s">
        <v>537</v>
      </c>
      <c r="E166" s="5" t="s">
        <v>16</v>
      </c>
      <c r="F166" s="5" t="s">
        <v>28</v>
      </c>
      <c r="G166" s="5" t="s">
        <v>18</v>
      </c>
      <c r="H166" s="5" t="s">
        <v>17</v>
      </c>
      <c r="I166" s="5" t="s">
        <v>17</v>
      </c>
      <c r="J166" s="5" t="s">
        <v>28</v>
      </c>
      <c r="K166" s="5" t="s">
        <v>27</v>
      </c>
      <c r="L166" s="5" t="s">
        <v>17</v>
      </c>
      <c r="M166" s="5" t="s">
        <v>26</v>
      </c>
      <c r="N166" s="5" t="s">
        <v>17</v>
      </c>
      <c r="Y166" s="4">
        <f t="shared" si="4"/>
        <v>6.8499999999999988</v>
      </c>
      <c r="Z166" s="4">
        <f t="shared" si="5"/>
        <v>6.8499999999999988</v>
      </c>
      <c r="AC166" s="4">
        <f>VLOOKUP("phyTh", Sheet2!$A$2:$I$10, MATCH(F166, Sheet2!$A$1:$I$1, 0), FALSE)</f>
        <v>1.05</v>
      </c>
      <c r="AD166" s="4">
        <f>VLOOKUP("phyPr", Sheet2!$A$2:$I$10, MATCH(G166, Sheet2!$A$1:$I$1, 0), FALSE)</f>
        <v>0.45</v>
      </c>
      <c r="AE166" s="4">
        <f>VLOOKUP("m1Th", Sheet2!$A$2:$I$10, MATCH(H166, Sheet2!$A$1:$I$1, 0), FALSE)</f>
        <v>1.6</v>
      </c>
      <c r="AF166" s="4">
        <f>VLOOKUP("beeTh", Sheet2!$A$2:$I$10, MATCH(I166, Sheet2!$A$1:$I$1, 0), FALSE)</f>
        <v>1.2</v>
      </c>
      <c r="AG166" s="4">
        <f>VLOOKUP("beePr", Sheet2!$A$2:$I$10, MATCH(J166, Sheet2!$A$1:$I$1, 0), FALSE)</f>
        <v>0.35</v>
      </c>
      <c r="AH166" s="4">
        <f>VLOOKUP("egTh", Sheet2!$A$2:$I$10, MATCH(K166, Sheet2!$A$1:$I$1, 0), FALSE)</f>
        <v>0</v>
      </c>
      <c r="AI166" s="4">
        <f>VLOOKUP("egPr", Sheet2!$A$2:$I$10, MATCH(L166, Sheet2!$A$1:$I$1, 0), FALSE)</f>
        <v>0.8</v>
      </c>
      <c r="AJ166" s="4">
        <f>VLOOKUP("emTh", Sheet2!$A$2:$I$10, MATCH(M166, Sheet2!$A$1:$I$1, 0), FALSE)</f>
        <v>0.6</v>
      </c>
      <c r="AK166" s="4">
        <f>VLOOKUP("eePr", Sheet2!$A$2:$I$10, MATCH(N166, Sheet2!$A$1:$I$1, 0), FALSE)</f>
        <v>0.8</v>
      </c>
      <c r="AM166" s="4" t="e">
        <f>VLOOKUP("m2Th", Sheet2!$A$2:$I$18, MATCH(P166, Sheet2!$A$1:$I$1, 0), FALSE)</f>
        <v>#N/A</v>
      </c>
      <c r="AN166" s="4" t="e">
        <f>VLOOKUP("chemTh", Sheet2!$A$2:$I$18, MATCH(Q166, Sheet2!$A$1:$I$1, 0), FALSE)</f>
        <v>#N/A</v>
      </c>
      <c r="AO166" s="4" t="e">
        <f>VLOOKUP("chemPr", Sheet2!$A$2:$I$18, MATCH(R166, Sheet2!$A$1:$I$1, 0), FALSE)</f>
        <v>#N/A</v>
      </c>
      <c r="AP166" s="4" t="e">
        <f>VLOOKUP("ppsTh", Sheet2!$A$2:$I$18, MATCH(S166, Sheet2!$A$1:$I$1, 0), FALSE)</f>
        <v>#N/A</v>
      </c>
      <c r="AQ166" s="4" t="e">
        <f>VLOOKUP("ppsPr", Sheet2!$A$2:$I$18, MATCH(T166, Sheet2!$A$1:$I$1, 0), FALSE)</f>
        <v>#N/A</v>
      </c>
      <c r="AR166" s="4" t="e">
        <f>VLOOKUP("wmpPr", Sheet2!$A$2:$I$18, MATCH(U166, Sheet2!$A$1:$I$1, 0), FALSE)</f>
        <v>#N/A</v>
      </c>
      <c r="AS166" s="4" t="e">
        <f>VLOOKUP("pcTh", Sheet2!$A$2:$I$18, MATCH(V166, Sheet2!$A$1:$I$1, 0), FALSE)</f>
        <v>#N/A</v>
      </c>
      <c r="AT166" s="4" t="e">
        <f>VLOOKUP("pcPr", Sheet2!$A$2:$I$18, MATCH(W166, Sheet2!$A$1:$I$1, 0), FALSE)</f>
        <v>#N/A</v>
      </c>
    </row>
    <row r="167" spans="1:46" x14ac:dyDescent="0.2">
      <c r="A167" s="5">
        <v>168</v>
      </c>
      <c r="B167" s="5" t="s">
        <v>538</v>
      </c>
      <c r="C167" s="5" t="s">
        <v>539</v>
      </c>
      <c r="D167" s="5" t="s">
        <v>540</v>
      </c>
      <c r="E167" s="5" t="s">
        <v>16</v>
      </c>
      <c r="F167" s="5" t="s">
        <v>28</v>
      </c>
      <c r="G167" s="5" t="s">
        <v>17</v>
      </c>
      <c r="H167" s="5" t="s">
        <v>26</v>
      </c>
      <c r="I167" s="5" t="s">
        <v>28</v>
      </c>
      <c r="J167" s="5" t="s">
        <v>17</v>
      </c>
      <c r="K167" s="5" t="s">
        <v>45</v>
      </c>
      <c r="L167" s="5" t="s">
        <v>17</v>
      </c>
      <c r="M167" s="5" t="s">
        <v>29</v>
      </c>
      <c r="N167" s="5" t="s">
        <v>19</v>
      </c>
      <c r="Y167" s="4">
        <f t="shared" si="4"/>
        <v>6.8000000000000007</v>
      </c>
      <c r="Z167" s="4">
        <f t="shared" si="5"/>
        <v>6.8000000000000007</v>
      </c>
      <c r="AC167" s="4">
        <f>VLOOKUP("phyTh", Sheet2!$A$2:$I$10, MATCH(F167, Sheet2!$A$1:$I$1, 0), FALSE)</f>
        <v>1.05</v>
      </c>
      <c r="AD167" s="4">
        <f>VLOOKUP("phyPr", Sheet2!$A$2:$I$10, MATCH(G167, Sheet2!$A$1:$I$1, 0), FALSE)</f>
        <v>0.4</v>
      </c>
      <c r="AE167" s="4">
        <f>VLOOKUP("m1Th", Sheet2!$A$2:$I$10, MATCH(H167, Sheet2!$A$1:$I$1, 0), FALSE)</f>
        <v>1.2</v>
      </c>
      <c r="AF167" s="4">
        <f>VLOOKUP("beeTh", Sheet2!$A$2:$I$10, MATCH(I167, Sheet2!$A$1:$I$1, 0), FALSE)</f>
        <v>1.05</v>
      </c>
      <c r="AG167" s="4">
        <f>VLOOKUP("beePr", Sheet2!$A$2:$I$10, MATCH(J167, Sheet2!$A$1:$I$1, 0), FALSE)</f>
        <v>0.4</v>
      </c>
      <c r="AH167" s="4">
        <f>VLOOKUP("egTh", Sheet2!$A$2:$I$10, MATCH(K167, Sheet2!$A$1:$I$1, 0), FALSE)</f>
        <v>0.5</v>
      </c>
      <c r="AI167" s="4">
        <f>VLOOKUP("egPr", Sheet2!$A$2:$I$10, MATCH(L167, Sheet2!$A$1:$I$1, 0), FALSE)</f>
        <v>0.8</v>
      </c>
      <c r="AJ167" s="4">
        <f>VLOOKUP("emTh", Sheet2!$A$2:$I$10, MATCH(M167, Sheet2!$A$1:$I$1, 0), FALSE)</f>
        <v>0.4</v>
      </c>
      <c r="AK167" s="4">
        <f>VLOOKUP("eePr", Sheet2!$A$2:$I$10, MATCH(N167, Sheet2!$A$1:$I$1, 0), FALSE)</f>
        <v>1</v>
      </c>
      <c r="AM167" s="4" t="e">
        <f>VLOOKUP("m2Th", Sheet2!$A$2:$I$18, MATCH(P167, Sheet2!$A$1:$I$1, 0), FALSE)</f>
        <v>#N/A</v>
      </c>
      <c r="AN167" s="4" t="e">
        <f>VLOOKUP("chemTh", Sheet2!$A$2:$I$18, MATCH(Q167, Sheet2!$A$1:$I$1, 0), FALSE)</f>
        <v>#N/A</v>
      </c>
      <c r="AO167" s="4" t="e">
        <f>VLOOKUP("chemPr", Sheet2!$A$2:$I$18, MATCH(R167, Sheet2!$A$1:$I$1, 0), FALSE)</f>
        <v>#N/A</v>
      </c>
      <c r="AP167" s="4" t="e">
        <f>VLOOKUP("ppsTh", Sheet2!$A$2:$I$18, MATCH(S167, Sheet2!$A$1:$I$1, 0), FALSE)</f>
        <v>#N/A</v>
      </c>
      <c r="AQ167" s="4" t="e">
        <f>VLOOKUP("ppsPr", Sheet2!$A$2:$I$18, MATCH(T167, Sheet2!$A$1:$I$1, 0), FALSE)</f>
        <v>#N/A</v>
      </c>
      <c r="AR167" s="4" t="e">
        <f>VLOOKUP("wmpPr", Sheet2!$A$2:$I$18, MATCH(U167, Sheet2!$A$1:$I$1, 0), FALSE)</f>
        <v>#N/A</v>
      </c>
      <c r="AS167" s="4" t="e">
        <f>VLOOKUP("pcTh", Sheet2!$A$2:$I$18, MATCH(V167, Sheet2!$A$1:$I$1, 0), FALSE)</f>
        <v>#N/A</v>
      </c>
      <c r="AT167" s="4" t="e">
        <f>VLOOKUP("pcPr", Sheet2!$A$2:$I$18, MATCH(W167, Sheet2!$A$1:$I$1, 0), FALSE)</f>
        <v>#N/A</v>
      </c>
    </row>
    <row r="168" spans="1:46" x14ac:dyDescent="0.2">
      <c r="A168" s="5">
        <v>110</v>
      </c>
      <c r="B168" s="5" t="s">
        <v>541</v>
      </c>
      <c r="C168" s="5" t="s">
        <v>542</v>
      </c>
      <c r="D168" s="5" t="s">
        <v>543</v>
      </c>
      <c r="E168" s="5" t="s">
        <v>16</v>
      </c>
      <c r="F168" s="5" t="s">
        <v>28</v>
      </c>
      <c r="G168" s="5" t="s">
        <v>17</v>
      </c>
      <c r="H168" s="5" t="s">
        <v>18</v>
      </c>
      <c r="I168" s="5" t="s">
        <v>17</v>
      </c>
      <c r="J168" s="5" t="s">
        <v>18</v>
      </c>
      <c r="K168" s="5" t="s">
        <v>28</v>
      </c>
      <c r="L168" s="5" t="s">
        <v>17</v>
      </c>
      <c r="M168" s="5" t="s">
        <v>26</v>
      </c>
      <c r="N168" s="5" t="s">
        <v>17</v>
      </c>
      <c r="Y168" s="4">
        <f t="shared" si="4"/>
        <v>7.8</v>
      </c>
      <c r="Z168" s="4">
        <f t="shared" si="5"/>
        <v>7.8</v>
      </c>
      <c r="AC168" s="4">
        <f>VLOOKUP("phyTh", Sheet2!$A$2:$I$10, MATCH(F168, Sheet2!$A$1:$I$1, 0), FALSE)</f>
        <v>1.05</v>
      </c>
      <c r="AD168" s="4">
        <f>VLOOKUP("phyPr", Sheet2!$A$2:$I$10, MATCH(G168, Sheet2!$A$1:$I$1, 0), FALSE)</f>
        <v>0.4</v>
      </c>
      <c r="AE168" s="4">
        <f>VLOOKUP("m1Th", Sheet2!$A$2:$I$10, MATCH(H168, Sheet2!$A$1:$I$1, 0), FALSE)</f>
        <v>1.8</v>
      </c>
      <c r="AF168" s="4">
        <f>VLOOKUP("beeTh", Sheet2!$A$2:$I$10, MATCH(I168, Sheet2!$A$1:$I$1, 0), FALSE)</f>
        <v>1.2</v>
      </c>
      <c r="AG168" s="4">
        <f>VLOOKUP("beePr", Sheet2!$A$2:$I$10, MATCH(J168, Sheet2!$A$1:$I$1, 0), FALSE)</f>
        <v>0.45</v>
      </c>
      <c r="AH168" s="4">
        <f>VLOOKUP("egTh", Sheet2!$A$2:$I$10, MATCH(K168, Sheet2!$A$1:$I$1, 0), FALSE)</f>
        <v>0.7</v>
      </c>
      <c r="AI168" s="4">
        <f>VLOOKUP("egPr", Sheet2!$A$2:$I$10, MATCH(L168, Sheet2!$A$1:$I$1, 0), FALSE)</f>
        <v>0.8</v>
      </c>
      <c r="AJ168" s="4">
        <f>VLOOKUP("emTh", Sheet2!$A$2:$I$10, MATCH(M168, Sheet2!$A$1:$I$1, 0), FALSE)</f>
        <v>0.6</v>
      </c>
      <c r="AK168" s="4">
        <f>VLOOKUP("eePr", Sheet2!$A$2:$I$10, MATCH(N168, Sheet2!$A$1:$I$1, 0), FALSE)</f>
        <v>0.8</v>
      </c>
      <c r="AM168" s="4" t="e">
        <f>VLOOKUP("m2Th", Sheet2!$A$2:$I$18, MATCH(P168, Sheet2!$A$1:$I$1, 0), FALSE)</f>
        <v>#N/A</v>
      </c>
      <c r="AN168" s="4" t="e">
        <f>VLOOKUP("chemTh", Sheet2!$A$2:$I$18, MATCH(Q168, Sheet2!$A$1:$I$1, 0), FALSE)</f>
        <v>#N/A</v>
      </c>
      <c r="AO168" s="4" t="e">
        <f>VLOOKUP("chemPr", Sheet2!$A$2:$I$18, MATCH(R168, Sheet2!$A$1:$I$1, 0), FALSE)</f>
        <v>#N/A</v>
      </c>
      <c r="AP168" s="4" t="e">
        <f>VLOOKUP("ppsTh", Sheet2!$A$2:$I$18, MATCH(S168, Sheet2!$A$1:$I$1, 0), FALSE)</f>
        <v>#N/A</v>
      </c>
      <c r="AQ168" s="4" t="e">
        <f>VLOOKUP("ppsPr", Sheet2!$A$2:$I$18, MATCH(T168, Sheet2!$A$1:$I$1, 0), FALSE)</f>
        <v>#N/A</v>
      </c>
      <c r="AR168" s="4" t="e">
        <f>VLOOKUP("wmpPr", Sheet2!$A$2:$I$18, MATCH(U168, Sheet2!$A$1:$I$1, 0), FALSE)</f>
        <v>#N/A</v>
      </c>
      <c r="AS168" s="4" t="e">
        <f>VLOOKUP("pcTh", Sheet2!$A$2:$I$18, MATCH(V168, Sheet2!$A$1:$I$1, 0), FALSE)</f>
        <v>#N/A</v>
      </c>
      <c r="AT168" s="4" t="e">
        <f>VLOOKUP("pcPr", Sheet2!$A$2:$I$18, MATCH(W168, Sheet2!$A$1:$I$1, 0), FALSE)</f>
        <v>#N/A</v>
      </c>
    </row>
    <row r="169" spans="1:46" x14ac:dyDescent="0.2">
      <c r="A169" s="5">
        <v>62</v>
      </c>
      <c r="B169" s="5" t="s">
        <v>544</v>
      </c>
      <c r="C169" s="5" t="s">
        <v>545</v>
      </c>
      <c r="D169" s="5" t="s">
        <v>546</v>
      </c>
      <c r="E169" s="5" t="s">
        <v>16</v>
      </c>
      <c r="F169" s="5" t="s">
        <v>18</v>
      </c>
      <c r="G169" s="5" t="s">
        <v>18</v>
      </c>
      <c r="H169" s="5" t="s">
        <v>18</v>
      </c>
      <c r="I169" s="5" t="s">
        <v>18</v>
      </c>
      <c r="J169" s="5" t="s">
        <v>19</v>
      </c>
      <c r="K169" s="5" t="s">
        <v>45</v>
      </c>
      <c r="L169" s="5" t="s">
        <v>18</v>
      </c>
      <c r="M169" s="5" t="s">
        <v>17</v>
      </c>
      <c r="N169" s="5" t="s">
        <v>17</v>
      </c>
      <c r="Y169" s="4">
        <f t="shared" si="4"/>
        <v>8.4500000000000011</v>
      </c>
      <c r="Z169" s="4">
        <f t="shared" si="5"/>
        <v>8.4500000000000011</v>
      </c>
      <c r="AC169" s="4">
        <f>VLOOKUP("phyTh", Sheet2!$A$2:$I$10, MATCH(F169, Sheet2!$A$1:$I$1, 0), FALSE)</f>
        <v>1.35</v>
      </c>
      <c r="AD169" s="4">
        <f>VLOOKUP("phyPr", Sheet2!$A$2:$I$10, MATCH(G169, Sheet2!$A$1:$I$1, 0), FALSE)</f>
        <v>0.45</v>
      </c>
      <c r="AE169" s="4">
        <f>VLOOKUP("m1Th", Sheet2!$A$2:$I$10, MATCH(H169, Sheet2!$A$1:$I$1, 0), FALSE)</f>
        <v>1.8</v>
      </c>
      <c r="AF169" s="4">
        <f>VLOOKUP("beeTh", Sheet2!$A$2:$I$10, MATCH(I169, Sheet2!$A$1:$I$1, 0), FALSE)</f>
        <v>1.35</v>
      </c>
      <c r="AG169" s="4">
        <f>VLOOKUP("beePr", Sheet2!$A$2:$I$10, MATCH(J169, Sheet2!$A$1:$I$1, 0), FALSE)</f>
        <v>0.5</v>
      </c>
      <c r="AH169" s="4">
        <f>VLOOKUP("egTh", Sheet2!$A$2:$I$10, MATCH(K169, Sheet2!$A$1:$I$1, 0), FALSE)</f>
        <v>0.5</v>
      </c>
      <c r="AI169" s="4">
        <f>VLOOKUP("egPr", Sheet2!$A$2:$I$10, MATCH(L169, Sheet2!$A$1:$I$1, 0), FALSE)</f>
        <v>0.9</v>
      </c>
      <c r="AJ169" s="4">
        <f>VLOOKUP("emTh", Sheet2!$A$2:$I$10, MATCH(M169, Sheet2!$A$1:$I$1, 0), FALSE)</f>
        <v>0.8</v>
      </c>
      <c r="AK169" s="4">
        <f>VLOOKUP("eePr", Sheet2!$A$2:$I$10, MATCH(N169, Sheet2!$A$1:$I$1, 0), FALSE)</f>
        <v>0.8</v>
      </c>
      <c r="AM169" s="4" t="e">
        <f>VLOOKUP("m2Th", Sheet2!$A$2:$I$18, MATCH(P169, Sheet2!$A$1:$I$1, 0), FALSE)</f>
        <v>#N/A</v>
      </c>
      <c r="AN169" s="4" t="e">
        <f>VLOOKUP("chemTh", Sheet2!$A$2:$I$18, MATCH(Q169, Sheet2!$A$1:$I$1, 0), FALSE)</f>
        <v>#N/A</v>
      </c>
      <c r="AO169" s="4" t="e">
        <f>VLOOKUP("chemPr", Sheet2!$A$2:$I$18, MATCH(R169, Sheet2!$A$1:$I$1, 0), FALSE)</f>
        <v>#N/A</v>
      </c>
      <c r="AP169" s="4" t="e">
        <f>VLOOKUP("ppsTh", Sheet2!$A$2:$I$18, MATCH(S169, Sheet2!$A$1:$I$1, 0), FALSE)</f>
        <v>#N/A</v>
      </c>
      <c r="AQ169" s="4" t="e">
        <f>VLOOKUP("ppsPr", Sheet2!$A$2:$I$18, MATCH(T169, Sheet2!$A$1:$I$1, 0), FALSE)</f>
        <v>#N/A</v>
      </c>
      <c r="AR169" s="4" t="e">
        <f>VLOOKUP("wmpPr", Sheet2!$A$2:$I$18, MATCH(U169, Sheet2!$A$1:$I$1, 0), FALSE)</f>
        <v>#N/A</v>
      </c>
      <c r="AS169" s="4" t="e">
        <f>VLOOKUP("pcTh", Sheet2!$A$2:$I$18, MATCH(V169, Sheet2!$A$1:$I$1, 0), FALSE)</f>
        <v>#N/A</v>
      </c>
      <c r="AT169" s="4" t="e">
        <f>VLOOKUP("pcPr", Sheet2!$A$2:$I$18, MATCH(W169, Sheet2!$A$1:$I$1, 0), FALSE)</f>
        <v>#N/A</v>
      </c>
    </row>
    <row r="170" spans="1:46" x14ac:dyDescent="0.2">
      <c r="A170" s="5">
        <v>214</v>
      </c>
      <c r="B170" s="5" t="s">
        <v>547</v>
      </c>
      <c r="C170" s="5" t="s">
        <v>548</v>
      </c>
      <c r="D170" s="5" t="s">
        <v>549</v>
      </c>
      <c r="E170" s="5" t="s">
        <v>16</v>
      </c>
      <c r="F170" s="5" t="s">
        <v>26</v>
      </c>
      <c r="G170" s="5" t="s">
        <v>18</v>
      </c>
      <c r="H170" s="5" t="s">
        <v>29</v>
      </c>
      <c r="I170" s="5" t="s">
        <v>26</v>
      </c>
      <c r="J170" s="5" t="s">
        <v>18</v>
      </c>
      <c r="K170" s="5" t="s">
        <v>29</v>
      </c>
      <c r="L170" s="5" t="s">
        <v>17</v>
      </c>
      <c r="M170" s="5" t="s">
        <v>27</v>
      </c>
      <c r="N170" s="5" t="s">
        <v>17</v>
      </c>
      <c r="Y170" s="4">
        <f t="shared" si="4"/>
        <v>5.5</v>
      </c>
      <c r="Z170" s="4">
        <f t="shared" si="5"/>
        <v>5.5</v>
      </c>
      <c r="AC170" s="4">
        <f>VLOOKUP("phyTh", Sheet2!$A$2:$I$10, MATCH(F170, Sheet2!$A$1:$I$1, 0), FALSE)</f>
        <v>0.9</v>
      </c>
      <c r="AD170" s="4">
        <f>VLOOKUP("phyPr", Sheet2!$A$2:$I$10, MATCH(G170, Sheet2!$A$1:$I$1, 0), FALSE)</f>
        <v>0.45</v>
      </c>
      <c r="AE170" s="4">
        <f>VLOOKUP("m1Th", Sheet2!$A$2:$I$10, MATCH(H170, Sheet2!$A$1:$I$1, 0), FALSE)</f>
        <v>0.8</v>
      </c>
      <c r="AF170" s="4">
        <f>VLOOKUP("beeTh", Sheet2!$A$2:$I$10, MATCH(I170, Sheet2!$A$1:$I$1, 0), FALSE)</f>
        <v>0.9</v>
      </c>
      <c r="AG170" s="4">
        <f>VLOOKUP("beePr", Sheet2!$A$2:$I$10, MATCH(J170, Sheet2!$A$1:$I$1, 0), FALSE)</f>
        <v>0.45</v>
      </c>
      <c r="AH170" s="4">
        <f>VLOOKUP("egTh", Sheet2!$A$2:$I$10, MATCH(K170, Sheet2!$A$1:$I$1, 0), FALSE)</f>
        <v>0.4</v>
      </c>
      <c r="AI170" s="4">
        <f>VLOOKUP("egPr", Sheet2!$A$2:$I$10, MATCH(L170, Sheet2!$A$1:$I$1, 0), FALSE)</f>
        <v>0.8</v>
      </c>
      <c r="AJ170" s="4">
        <f>VLOOKUP("emTh", Sheet2!$A$2:$I$10, MATCH(M170, Sheet2!$A$1:$I$1, 0), FALSE)</f>
        <v>0</v>
      </c>
      <c r="AK170" s="4">
        <f>VLOOKUP("eePr", Sheet2!$A$2:$I$10, MATCH(N170, Sheet2!$A$1:$I$1, 0), FALSE)</f>
        <v>0.8</v>
      </c>
      <c r="AM170" s="4" t="e">
        <f>VLOOKUP("m2Th", Sheet2!$A$2:$I$18, MATCH(P170, Sheet2!$A$1:$I$1, 0), FALSE)</f>
        <v>#N/A</v>
      </c>
      <c r="AN170" s="4" t="e">
        <f>VLOOKUP("chemTh", Sheet2!$A$2:$I$18, MATCH(Q170, Sheet2!$A$1:$I$1, 0), FALSE)</f>
        <v>#N/A</v>
      </c>
      <c r="AO170" s="4" t="e">
        <f>VLOOKUP("chemPr", Sheet2!$A$2:$I$18, MATCH(R170, Sheet2!$A$1:$I$1, 0), FALSE)</f>
        <v>#N/A</v>
      </c>
      <c r="AP170" s="4" t="e">
        <f>VLOOKUP("ppsTh", Sheet2!$A$2:$I$18, MATCH(S170, Sheet2!$A$1:$I$1, 0), FALSE)</f>
        <v>#N/A</v>
      </c>
      <c r="AQ170" s="4" t="e">
        <f>VLOOKUP("ppsPr", Sheet2!$A$2:$I$18, MATCH(T170, Sheet2!$A$1:$I$1, 0), FALSE)</f>
        <v>#N/A</v>
      </c>
      <c r="AR170" s="4" t="e">
        <f>VLOOKUP("wmpPr", Sheet2!$A$2:$I$18, MATCH(U170, Sheet2!$A$1:$I$1, 0), FALSE)</f>
        <v>#N/A</v>
      </c>
      <c r="AS170" s="4" t="e">
        <f>VLOOKUP("pcTh", Sheet2!$A$2:$I$18, MATCH(V170, Sheet2!$A$1:$I$1, 0), FALSE)</f>
        <v>#N/A</v>
      </c>
      <c r="AT170" s="4" t="e">
        <f>VLOOKUP("pcPr", Sheet2!$A$2:$I$18, MATCH(W170, Sheet2!$A$1:$I$1, 0), FALSE)</f>
        <v>#N/A</v>
      </c>
    </row>
    <row r="171" spans="1:46" x14ac:dyDescent="0.2">
      <c r="A171" s="5">
        <v>193</v>
      </c>
      <c r="B171" s="5" t="s">
        <v>550</v>
      </c>
      <c r="C171" s="5" t="s">
        <v>551</v>
      </c>
      <c r="D171" s="5" t="s">
        <v>552</v>
      </c>
      <c r="E171" s="5" t="s">
        <v>16</v>
      </c>
      <c r="F171" s="5" t="s">
        <v>27</v>
      </c>
      <c r="G171" s="5" t="s">
        <v>18</v>
      </c>
      <c r="H171" s="5" t="s">
        <v>28</v>
      </c>
      <c r="I171" s="5" t="s">
        <v>28</v>
      </c>
      <c r="J171" s="5" t="s">
        <v>17</v>
      </c>
      <c r="K171" s="5" t="s">
        <v>28</v>
      </c>
      <c r="L171" s="5" t="s">
        <v>17</v>
      </c>
      <c r="M171" s="5" t="s">
        <v>29</v>
      </c>
      <c r="N171" s="5" t="s">
        <v>19</v>
      </c>
      <c r="Y171" s="4">
        <f t="shared" si="4"/>
        <v>6.2</v>
      </c>
      <c r="Z171" s="4">
        <f t="shared" si="5"/>
        <v>6.2</v>
      </c>
      <c r="AC171" s="4">
        <f>VLOOKUP("phyTh", Sheet2!$A$2:$I$10, MATCH(F171, Sheet2!$A$1:$I$1, 0), FALSE)</f>
        <v>0</v>
      </c>
      <c r="AD171" s="4">
        <f>VLOOKUP("phyPr", Sheet2!$A$2:$I$10, MATCH(G171, Sheet2!$A$1:$I$1, 0), FALSE)</f>
        <v>0.45</v>
      </c>
      <c r="AE171" s="4">
        <f>VLOOKUP("m1Th", Sheet2!$A$2:$I$10, MATCH(H171, Sheet2!$A$1:$I$1, 0), FALSE)</f>
        <v>1.4</v>
      </c>
      <c r="AF171" s="4">
        <f>VLOOKUP("beeTh", Sheet2!$A$2:$I$10, MATCH(I171, Sheet2!$A$1:$I$1, 0), FALSE)</f>
        <v>1.05</v>
      </c>
      <c r="AG171" s="4">
        <f>VLOOKUP("beePr", Sheet2!$A$2:$I$10, MATCH(J171, Sheet2!$A$1:$I$1, 0), FALSE)</f>
        <v>0.4</v>
      </c>
      <c r="AH171" s="4">
        <f>VLOOKUP("egTh", Sheet2!$A$2:$I$10, MATCH(K171, Sheet2!$A$1:$I$1, 0), FALSE)</f>
        <v>0.7</v>
      </c>
      <c r="AI171" s="4">
        <f>VLOOKUP("egPr", Sheet2!$A$2:$I$10, MATCH(L171, Sheet2!$A$1:$I$1, 0), FALSE)</f>
        <v>0.8</v>
      </c>
      <c r="AJ171" s="4">
        <f>VLOOKUP("emTh", Sheet2!$A$2:$I$10, MATCH(M171, Sheet2!$A$1:$I$1, 0), FALSE)</f>
        <v>0.4</v>
      </c>
      <c r="AK171" s="4">
        <f>VLOOKUP("eePr", Sheet2!$A$2:$I$10, MATCH(N171, Sheet2!$A$1:$I$1, 0), FALSE)</f>
        <v>1</v>
      </c>
      <c r="AM171" s="4" t="e">
        <f>VLOOKUP("m2Th", Sheet2!$A$2:$I$18, MATCH(P171, Sheet2!$A$1:$I$1, 0), FALSE)</f>
        <v>#N/A</v>
      </c>
      <c r="AN171" s="4" t="e">
        <f>VLOOKUP("chemTh", Sheet2!$A$2:$I$18, MATCH(Q171, Sheet2!$A$1:$I$1, 0), FALSE)</f>
        <v>#N/A</v>
      </c>
      <c r="AO171" s="4" t="e">
        <f>VLOOKUP("chemPr", Sheet2!$A$2:$I$18, MATCH(R171, Sheet2!$A$1:$I$1, 0), FALSE)</f>
        <v>#N/A</v>
      </c>
      <c r="AP171" s="4" t="e">
        <f>VLOOKUP("ppsTh", Sheet2!$A$2:$I$18, MATCH(S171, Sheet2!$A$1:$I$1, 0), FALSE)</f>
        <v>#N/A</v>
      </c>
      <c r="AQ171" s="4" t="e">
        <f>VLOOKUP("ppsPr", Sheet2!$A$2:$I$18, MATCH(T171, Sheet2!$A$1:$I$1, 0), FALSE)</f>
        <v>#N/A</v>
      </c>
      <c r="AR171" s="4" t="e">
        <f>VLOOKUP("wmpPr", Sheet2!$A$2:$I$18, MATCH(U171, Sheet2!$A$1:$I$1, 0), FALSE)</f>
        <v>#N/A</v>
      </c>
      <c r="AS171" s="4" t="e">
        <f>VLOOKUP("pcTh", Sheet2!$A$2:$I$18, MATCH(V171, Sheet2!$A$1:$I$1, 0), FALSE)</f>
        <v>#N/A</v>
      </c>
      <c r="AT171" s="4" t="e">
        <f>VLOOKUP("pcPr", Sheet2!$A$2:$I$18, MATCH(W171, Sheet2!$A$1:$I$1, 0), FALSE)</f>
        <v>#N/A</v>
      </c>
    </row>
    <row r="172" spans="1:46" x14ac:dyDescent="0.2">
      <c r="A172" s="5">
        <v>132</v>
      </c>
      <c r="B172" s="5" t="s">
        <v>553</v>
      </c>
      <c r="C172" s="5" t="s">
        <v>554</v>
      </c>
      <c r="D172" s="5" t="s">
        <v>555</v>
      </c>
      <c r="E172" s="5" t="s">
        <v>16</v>
      </c>
      <c r="F172" s="5" t="s">
        <v>28</v>
      </c>
      <c r="G172" s="5" t="s">
        <v>18</v>
      </c>
      <c r="H172" s="5" t="s">
        <v>17</v>
      </c>
      <c r="I172" s="5" t="s">
        <v>17</v>
      </c>
      <c r="J172" s="5" t="s">
        <v>17</v>
      </c>
      <c r="K172" s="5" t="s">
        <v>26</v>
      </c>
      <c r="L172" s="5" t="s">
        <v>17</v>
      </c>
      <c r="M172" s="5" t="s">
        <v>28</v>
      </c>
      <c r="N172" s="5" t="s">
        <v>28</v>
      </c>
      <c r="Y172" s="4">
        <f t="shared" si="4"/>
        <v>7.5</v>
      </c>
      <c r="Z172" s="4">
        <f t="shared" si="5"/>
        <v>7.5</v>
      </c>
      <c r="AC172" s="4">
        <f>VLOOKUP("phyTh", Sheet2!$A$2:$I$10, MATCH(F172, Sheet2!$A$1:$I$1, 0), FALSE)</f>
        <v>1.05</v>
      </c>
      <c r="AD172" s="4">
        <f>VLOOKUP("phyPr", Sheet2!$A$2:$I$10, MATCH(G172, Sheet2!$A$1:$I$1, 0), FALSE)</f>
        <v>0.45</v>
      </c>
      <c r="AE172" s="4">
        <f>VLOOKUP("m1Th", Sheet2!$A$2:$I$10, MATCH(H172, Sheet2!$A$1:$I$1, 0), FALSE)</f>
        <v>1.6</v>
      </c>
      <c r="AF172" s="4">
        <f>VLOOKUP("beeTh", Sheet2!$A$2:$I$10, MATCH(I172, Sheet2!$A$1:$I$1, 0), FALSE)</f>
        <v>1.2</v>
      </c>
      <c r="AG172" s="4">
        <f>VLOOKUP("beePr", Sheet2!$A$2:$I$10, MATCH(J172, Sheet2!$A$1:$I$1, 0), FALSE)</f>
        <v>0.4</v>
      </c>
      <c r="AH172" s="4">
        <f>VLOOKUP("egTh", Sheet2!$A$2:$I$10, MATCH(K172, Sheet2!$A$1:$I$1, 0), FALSE)</f>
        <v>0.6</v>
      </c>
      <c r="AI172" s="4">
        <f>VLOOKUP("egPr", Sheet2!$A$2:$I$10, MATCH(L172, Sheet2!$A$1:$I$1, 0), FALSE)</f>
        <v>0.8</v>
      </c>
      <c r="AJ172" s="4">
        <f>VLOOKUP("emTh", Sheet2!$A$2:$I$10, MATCH(M172, Sheet2!$A$1:$I$1, 0), FALSE)</f>
        <v>0.7</v>
      </c>
      <c r="AK172" s="4">
        <f>VLOOKUP("eePr", Sheet2!$A$2:$I$10, MATCH(N172, Sheet2!$A$1:$I$1, 0), FALSE)</f>
        <v>0.7</v>
      </c>
      <c r="AM172" s="4" t="e">
        <f>VLOOKUP("m2Th", Sheet2!$A$2:$I$18, MATCH(P172, Sheet2!$A$1:$I$1, 0), FALSE)</f>
        <v>#N/A</v>
      </c>
      <c r="AN172" s="4" t="e">
        <f>VLOOKUP("chemTh", Sheet2!$A$2:$I$18, MATCH(Q172, Sheet2!$A$1:$I$1, 0), FALSE)</f>
        <v>#N/A</v>
      </c>
      <c r="AO172" s="4" t="e">
        <f>VLOOKUP("chemPr", Sheet2!$A$2:$I$18, MATCH(R172, Sheet2!$A$1:$I$1, 0), FALSE)</f>
        <v>#N/A</v>
      </c>
      <c r="AP172" s="4" t="e">
        <f>VLOOKUP("ppsTh", Sheet2!$A$2:$I$18, MATCH(S172, Sheet2!$A$1:$I$1, 0), FALSE)</f>
        <v>#N/A</v>
      </c>
      <c r="AQ172" s="4" t="e">
        <f>VLOOKUP("ppsPr", Sheet2!$A$2:$I$18, MATCH(T172, Sheet2!$A$1:$I$1, 0), FALSE)</f>
        <v>#N/A</v>
      </c>
      <c r="AR172" s="4" t="e">
        <f>VLOOKUP("wmpPr", Sheet2!$A$2:$I$18, MATCH(U172, Sheet2!$A$1:$I$1, 0), FALSE)</f>
        <v>#N/A</v>
      </c>
      <c r="AS172" s="4" t="e">
        <f>VLOOKUP("pcTh", Sheet2!$A$2:$I$18, MATCH(V172, Sheet2!$A$1:$I$1, 0), FALSE)</f>
        <v>#N/A</v>
      </c>
      <c r="AT172" s="4" t="e">
        <f>VLOOKUP("pcPr", Sheet2!$A$2:$I$18, MATCH(W172, Sheet2!$A$1:$I$1, 0), FALSE)</f>
        <v>#N/A</v>
      </c>
    </row>
    <row r="173" spans="1:46" x14ac:dyDescent="0.2">
      <c r="A173" s="5">
        <v>81</v>
      </c>
      <c r="B173" s="5" t="s">
        <v>556</v>
      </c>
      <c r="C173" s="5" t="s">
        <v>557</v>
      </c>
      <c r="D173" s="5" t="s">
        <v>558</v>
      </c>
      <c r="E173" s="5" t="s">
        <v>16</v>
      </c>
      <c r="F173" s="5" t="s">
        <v>28</v>
      </c>
      <c r="G173" s="5" t="s">
        <v>18</v>
      </c>
      <c r="H173" s="5" t="s">
        <v>17</v>
      </c>
      <c r="I173" s="5" t="s">
        <v>17</v>
      </c>
      <c r="J173" s="5" t="s">
        <v>18</v>
      </c>
      <c r="K173" s="5" t="s">
        <v>19</v>
      </c>
      <c r="L173" s="5" t="s">
        <v>18</v>
      </c>
      <c r="M173" s="5" t="s">
        <v>26</v>
      </c>
      <c r="N173" s="5" t="s">
        <v>19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4">
        <f t="shared" si="4"/>
        <v>8.25</v>
      </c>
      <c r="Z173" s="4">
        <f t="shared" si="5"/>
        <v>8.25</v>
      </c>
      <c r="AC173" s="4">
        <f>VLOOKUP("phyTh", Sheet2!$A$2:$I$10, MATCH(F173, Sheet2!$A$1:$I$1, 0), FALSE)</f>
        <v>1.05</v>
      </c>
      <c r="AD173" s="4">
        <f>VLOOKUP("phyPr", Sheet2!$A$2:$I$10, MATCH(G173, Sheet2!$A$1:$I$1, 0), FALSE)</f>
        <v>0.45</v>
      </c>
      <c r="AE173" s="4">
        <f>VLOOKUP("m1Th", Sheet2!$A$2:$I$10, MATCH(H173, Sheet2!$A$1:$I$1, 0), FALSE)</f>
        <v>1.6</v>
      </c>
      <c r="AF173" s="4">
        <f>VLOOKUP("beeTh", Sheet2!$A$2:$I$10, MATCH(I173, Sheet2!$A$1:$I$1, 0), FALSE)</f>
        <v>1.2</v>
      </c>
      <c r="AG173" s="4">
        <f>VLOOKUP("beePr", Sheet2!$A$2:$I$10, MATCH(J173, Sheet2!$A$1:$I$1, 0), FALSE)</f>
        <v>0.45</v>
      </c>
      <c r="AH173" s="4">
        <f>VLOOKUP("egTh", Sheet2!$A$2:$I$10, MATCH(K173, Sheet2!$A$1:$I$1, 0), FALSE)</f>
        <v>1</v>
      </c>
      <c r="AI173" s="4">
        <f>VLOOKUP("egPr", Sheet2!$A$2:$I$10, MATCH(L173, Sheet2!$A$1:$I$1, 0), FALSE)</f>
        <v>0.9</v>
      </c>
      <c r="AJ173" s="4">
        <f>VLOOKUP("emTh", Sheet2!$A$2:$I$10, MATCH(M173, Sheet2!$A$1:$I$1, 0), FALSE)</f>
        <v>0.6</v>
      </c>
      <c r="AK173" s="4">
        <f>VLOOKUP("eePr", Sheet2!$A$2:$I$10, MATCH(N173, Sheet2!$A$1:$I$1, 0), FALSE)</f>
        <v>1</v>
      </c>
      <c r="AM173" s="4" t="e">
        <f>VLOOKUP("m2Th", Sheet2!$A$2:$I$18, MATCH(P173, Sheet2!$A$1:$I$1, 0), FALSE)</f>
        <v>#N/A</v>
      </c>
      <c r="AN173" s="4" t="e">
        <f>VLOOKUP("chemTh", Sheet2!$A$2:$I$18, MATCH(Q173, Sheet2!$A$1:$I$1, 0), FALSE)</f>
        <v>#N/A</v>
      </c>
      <c r="AO173" s="4" t="e">
        <f>VLOOKUP("chemPr", Sheet2!$A$2:$I$18, MATCH(R173, Sheet2!$A$1:$I$1, 0), FALSE)</f>
        <v>#N/A</v>
      </c>
      <c r="AP173" s="4" t="e">
        <f>VLOOKUP("ppsTh", Sheet2!$A$2:$I$18, MATCH(S173, Sheet2!$A$1:$I$1, 0), FALSE)</f>
        <v>#N/A</v>
      </c>
      <c r="AQ173" s="4" t="e">
        <f>VLOOKUP("ppsPr", Sheet2!$A$2:$I$18, MATCH(T173, Sheet2!$A$1:$I$1, 0), FALSE)</f>
        <v>#N/A</v>
      </c>
      <c r="AR173" s="4" t="e">
        <f>VLOOKUP("wmpPr", Sheet2!$A$2:$I$18, MATCH(U173, Sheet2!$A$1:$I$1, 0), FALSE)</f>
        <v>#N/A</v>
      </c>
      <c r="AS173" s="4" t="e">
        <f>VLOOKUP("pcTh", Sheet2!$A$2:$I$18, MATCH(V173, Sheet2!$A$1:$I$1, 0), FALSE)</f>
        <v>#N/A</v>
      </c>
      <c r="AT173" s="4" t="e">
        <f>VLOOKUP("pcPr", Sheet2!$A$2:$I$18, MATCH(W173, Sheet2!$A$1:$I$1, 0), FALSE)</f>
        <v>#N/A</v>
      </c>
    </row>
    <row r="174" spans="1:46" x14ac:dyDescent="0.2">
      <c r="A174" s="5">
        <v>121</v>
      </c>
      <c r="B174" s="5" t="s">
        <v>559</v>
      </c>
      <c r="C174" s="5" t="s">
        <v>560</v>
      </c>
      <c r="D174" s="5" t="s">
        <v>561</v>
      </c>
      <c r="E174" s="5" t="s">
        <v>16</v>
      </c>
      <c r="F174" s="5" t="s">
        <v>17</v>
      </c>
      <c r="G174" s="5" t="s">
        <v>17</v>
      </c>
      <c r="H174" s="5" t="s">
        <v>17</v>
      </c>
      <c r="I174" s="5" t="s">
        <v>28</v>
      </c>
      <c r="J174" s="5" t="s">
        <v>17</v>
      </c>
      <c r="K174" s="5" t="s">
        <v>17</v>
      </c>
      <c r="L174" s="5" t="s">
        <v>17</v>
      </c>
      <c r="M174" s="5" t="s">
        <v>28</v>
      </c>
      <c r="N174" s="5" t="s">
        <v>28</v>
      </c>
      <c r="Y174" s="4">
        <f t="shared" si="4"/>
        <v>7.65</v>
      </c>
      <c r="Z174" s="4">
        <f t="shared" si="5"/>
        <v>7.65</v>
      </c>
      <c r="AC174" s="4">
        <f>VLOOKUP("phyTh", Sheet2!$A$2:$I$10, MATCH(F174, Sheet2!$A$1:$I$1, 0), FALSE)</f>
        <v>1.2</v>
      </c>
      <c r="AD174" s="4">
        <f>VLOOKUP("phyPr", Sheet2!$A$2:$I$10, MATCH(G174, Sheet2!$A$1:$I$1, 0), FALSE)</f>
        <v>0.4</v>
      </c>
      <c r="AE174" s="4">
        <f>VLOOKUP("m1Th", Sheet2!$A$2:$I$10, MATCH(H174, Sheet2!$A$1:$I$1, 0), FALSE)</f>
        <v>1.6</v>
      </c>
      <c r="AF174" s="4">
        <f>VLOOKUP("beeTh", Sheet2!$A$2:$I$10, MATCH(I174, Sheet2!$A$1:$I$1, 0), FALSE)</f>
        <v>1.05</v>
      </c>
      <c r="AG174" s="4">
        <f>VLOOKUP("beePr", Sheet2!$A$2:$I$10, MATCH(J174, Sheet2!$A$1:$I$1, 0), FALSE)</f>
        <v>0.4</v>
      </c>
      <c r="AH174" s="4">
        <f>VLOOKUP("egTh", Sheet2!$A$2:$I$10, MATCH(K174, Sheet2!$A$1:$I$1, 0), FALSE)</f>
        <v>0.8</v>
      </c>
      <c r="AI174" s="4">
        <f>VLOOKUP("egPr", Sheet2!$A$2:$I$10, MATCH(L174, Sheet2!$A$1:$I$1, 0), FALSE)</f>
        <v>0.8</v>
      </c>
      <c r="AJ174" s="4">
        <f>VLOOKUP("emTh", Sheet2!$A$2:$I$10, MATCH(M174, Sheet2!$A$1:$I$1, 0), FALSE)</f>
        <v>0.7</v>
      </c>
      <c r="AK174" s="4">
        <f>VLOOKUP("eePr", Sheet2!$A$2:$I$10, MATCH(N174, Sheet2!$A$1:$I$1, 0), FALSE)</f>
        <v>0.7</v>
      </c>
      <c r="AM174" s="4" t="e">
        <f>VLOOKUP("m2Th", Sheet2!$A$2:$I$18, MATCH(P174, Sheet2!$A$1:$I$1, 0), FALSE)</f>
        <v>#N/A</v>
      </c>
      <c r="AN174" s="4" t="e">
        <f>VLOOKUP("chemTh", Sheet2!$A$2:$I$18, MATCH(Q174, Sheet2!$A$1:$I$1, 0), FALSE)</f>
        <v>#N/A</v>
      </c>
      <c r="AO174" s="4" t="e">
        <f>VLOOKUP("chemPr", Sheet2!$A$2:$I$18, MATCH(R174, Sheet2!$A$1:$I$1, 0), FALSE)</f>
        <v>#N/A</v>
      </c>
      <c r="AP174" s="4" t="e">
        <f>VLOOKUP("ppsTh", Sheet2!$A$2:$I$18, MATCH(S174, Sheet2!$A$1:$I$1, 0), FALSE)</f>
        <v>#N/A</v>
      </c>
      <c r="AQ174" s="4" t="e">
        <f>VLOOKUP("ppsPr", Sheet2!$A$2:$I$18, MATCH(T174, Sheet2!$A$1:$I$1, 0), FALSE)</f>
        <v>#N/A</v>
      </c>
      <c r="AR174" s="4" t="e">
        <f>VLOOKUP("wmpPr", Sheet2!$A$2:$I$18, MATCH(U174, Sheet2!$A$1:$I$1, 0), FALSE)</f>
        <v>#N/A</v>
      </c>
      <c r="AS174" s="4" t="e">
        <f>VLOOKUP("pcTh", Sheet2!$A$2:$I$18, MATCH(V174, Sheet2!$A$1:$I$1, 0), FALSE)</f>
        <v>#N/A</v>
      </c>
      <c r="AT174" s="4" t="e">
        <f>VLOOKUP("pcPr", Sheet2!$A$2:$I$18, MATCH(W174, Sheet2!$A$1:$I$1, 0), FALSE)</f>
        <v>#N/A</v>
      </c>
    </row>
    <row r="175" spans="1:46" x14ac:dyDescent="0.2">
      <c r="A175" s="5">
        <v>144</v>
      </c>
      <c r="B175" s="5" t="s">
        <v>562</v>
      </c>
      <c r="C175" s="5" t="s">
        <v>563</v>
      </c>
      <c r="D175" s="5" t="s">
        <v>564</v>
      </c>
      <c r="E175" s="5" t="s">
        <v>16</v>
      </c>
      <c r="F175" s="5" t="s">
        <v>26</v>
      </c>
      <c r="G175" s="5" t="s">
        <v>17</v>
      </c>
      <c r="H175" s="5" t="s">
        <v>28</v>
      </c>
      <c r="I175" s="5" t="s">
        <v>17</v>
      </c>
      <c r="J175" s="5" t="s">
        <v>18</v>
      </c>
      <c r="K175" s="5" t="s">
        <v>26</v>
      </c>
      <c r="L175" s="5" t="s">
        <v>17</v>
      </c>
      <c r="M175" s="5" t="s">
        <v>26</v>
      </c>
      <c r="N175" s="5" t="s">
        <v>18</v>
      </c>
      <c r="Y175" s="4">
        <f t="shared" si="4"/>
        <v>7.25</v>
      </c>
      <c r="Z175" s="4">
        <f t="shared" si="5"/>
        <v>7.25</v>
      </c>
      <c r="AC175" s="4">
        <f>VLOOKUP("phyTh", Sheet2!$A$2:$I$10, MATCH(F175, Sheet2!$A$1:$I$1, 0), FALSE)</f>
        <v>0.9</v>
      </c>
      <c r="AD175" s="4">
        <f>VLOOKUP("phyPr", Sheet2!$A$2:$I$10, MATCH(G175, Sheet2!$A$1:$I$1, 0), FALSE)</f>
        <v>0.4</v>
      </c>
      <c r="AE175" s="4">
        <f>VLOOKUP("m1Th", Sheet2!$A$2:$I$10, MATCH(H175, Sheet2!$A$1:$I$1, 0), FALSE)</f>
        <v>1.4</v>
      </c>
      <c r="AF175" s="4">
        <f>VLOOKUP("beeTh", Sheet2!$A$2:$I$10, MATCH(I175, Sheet2!$A$1:$I$1, 0), FALSE)</f>
        <v>1.2</v>
      </c>
      <c r="AG175" s="4">
        <f>VLOOKUP("beePr", Sheet2!$A$2:$I$10, MATCH(J175, Sheet2!$A$1:$I$1, 0), FALSE)</f>
        <v>0.45</v>
      </c>
      <c r="AH175" s="4">
        <f>VLOOKUP("egTh", Sheet2!$A$2:$I$10, MATCH(K175, Sheet2!$A$1:$I$1, 0), FALSE)</f>
        <v>0.6</v>
      </c>
      <c r="AI175" s="4">
        <f>VLOOKUP("egPr", Sheet2!$A$2:$I$10, MATCH(L175, Sheet2!$A$1:$I$1, 0), FALSE)</f>
        <v>0.8</v>
      </c>
      <c r="AJ175" s="4">
        <f>VLOOKUP("emTh", Sheet2!$A$2:$I$10, MATCH(M175, Sheet2!$A$1:$I$1, 0), FALSE)</f>
        <v>0.6</v>
      </c>
      <c r="AK175" s="4">
        <f>VLOOKUP("eePr", Sheet2!$A$2:$I$10, MATCH(N175, Sheet2!$A$1:$I$1, 0), FALSE)</f>
        <v>0.9</v>
      </c>
      <c r="AM175" s="4" t="e">
        <f>VLOOKUP("m2Th", Sheet2!$A$2:$I$18, MATCH(P175, Sheet2!$A$1:$I$1, 0), FALSE)</f>
        <v>#N/A</v>
      </c>
      <c r="AN175" s="4" t="e">
        <f>VLOOKUP("chemTh", Sheet2!$A$2:$I$18, MATCH(Q175, Sheet2!$A$1:$I$1, 0), FALSE)</f>
        <v>#N/A</v>
      </c>
      <c r="AO175" s="4" t="e">
        <f>VLOOKUP("chemPr", Sheet2!$A$2:$I$18, MATCH(R175, Sheet2!$A$1:$I$1, 0), FALSE)</f>
        <v>#N/A</v>
      </c>
      <c r="AP175" s="4" t="e">
        <f>VLOOKUP("ppsTh", Sheet2!$A$2:$I$18, MATCH(S175, Sheet2!$A$1:$I$1, 0), FALSE)</f>
        <v>#N/A</v>
      </c>
      <c r="AQ175" s="4" t="e">
        <f>VLOOKUP("ppsPr", Sheet2!$A$2:$I$18, MATCH(T175, Sheet2!$A$1:$I$1, 0), FALSE)</f>
        <v>#N/A</v>
      </c>
      <c r="AR175" s="4" t="e">
        <f>VLOOKUP("wmpPr", Sheet2!$A$2:$I$18, MATCH(U175, Sheet2!$A$1:$I$1, 0), FALSE)</f>
        <v>#N/A</v>
      </c>
      <c r="AS175" s="4" t="e">
        <f>VLOOKUP("pcTh", Sheet2!$A$2:$I$18, MATCH(V175, Sheet2!$A$1:$I$1, 0), FALSE)</f>
        <v>#N/A</v>
      </c>
      <c r="AT175" s="4" t="e">
        <f>VLOOKUP("pcPr", Sheet2!$A$2:$I$18, MATCH(W175, Sheet2!$A$1:$I$1, 0), FALSE)</f>
        <v>#N/A</v>
      </c>
    </row>
    <row r="176" spans="1:46" x14ac:dyDescent="0.2">
      <c r="A176" s="5">
        <v>269</v>
      </c>
      <c r="B176" s="5" t="s">
        <v>809</v>
      </c>
      <c r="C176" s="5" t="s">
        <v>810</v>
      </c>
      <c r="D176" s="5" t="s">
        <v>811</v>
      </c>
      <c r="E176" s="5" t="s">
        <v>16</v>
      </c>
      <c r="F176" s="5" t="s">
        <v>45</v>
      </c>
      <c r="G176" s="5" t="s">
        <v>18</v>
      </c>
      <c r="H176" s="5" t="s">
        <v>27</v>
      </c>
      <c r="I176" s="5" t="s">
        <v>29</v>
      </c>
      <c r="J176" s="5" t="s">
        <v>17</v>
      </c>
      <c r="K176" s="5" t="s">
        <v>27</v>
      </c>
      <c r="L176" s="5" t="s">
        <v>28</v>
      </c>
      <c r="M176" s="5" t="s">
        <v>27</v>
      </c>
      <c r="N176" s="5" t="s">
        <v>28</v>
      </c>
      <c r="Y176" s="4">
        <f t="shared" si="4"/>
        <v>3.5999999999999996</v>
      </c>
      <c r="Z176" s="4">
        <f t="shared" si="5"/>
        <v>3.5999999999999996</v>
      </c>
      <c r="AC176" s="4">
        <f>VLOOKUP("phyTh", Sheet2!$A$2:$I$10, MATCH(F176, Sheet2!$A$1:$I$1, 0), FALSE)</f>
        <v>0.75</v>
      </c>
      <c r="AD176" s="4">
        <f>VLOOKUP("phyPr", Sheet2!$A$2:$I$10, MATCH(G176, Sheet2!$A$1:$I$1, 0), FALSE)</f>
        <v>0.45</v>
      </c>
      <c r="AE176" s="4">
        <f>VLOOKUP("m1Th", Sheet2!$A$2:$I$10, MATCH(H176, Sheet2!$A$1:$I$1, 0), FALSE)</f>
        <v>0</v>
      </c>
      <c r="AF176" s="4">
        <f>VLOOKUP("beeTh", Sheet2!$A$2:$I$10, MATCH(I176, Sheet2!$A$1:$I$1, 0), FALSE)</f>
        <v>0.6</v>
      </c>
      <c r="AG176" s="4">
        <f>VLOOKUP("beePr", Sheet2!$A$2:$I$10, MATCH(J176, Sheet2!$A$1:$I$1, 0), FALSE)</f>
        <v>0.4</v>
      </c>
      <c r="AH176" s="4">
        <f>VLOOKUP("egTh", Sheet2!$A$2:$I$10, MATCH(K176, Sheet2!$A$1:$I$1, 0), FALSE)</f>
        <v>0</v>
      </c>
      <c r="AI176" s="4">
        <f>VLOOKUP("egPr", Sheet2!$A$2:$I$10, MATCH(L176, Sheet2!$A$1:$I$1, 0), FALSE)</f>
        <v>0.7</v>
      </c>
      <c r="AJ176" s="4">
        <f>VLOOKUP("emTh", Sheet2!$A$2:$I$10, MATCH(M176, Sheet2!$A$1:$I$1, 0), FALSE)</f>
        <v>0</v>
      </c>
      <c r="AK176" s="4">
        <f>VLOOKUP("eePr", Sheet2!$A$2:$I$10, MATCH(N176, Sheet2!$A$1:$I$1, 0), FALSE)</f>
        <v>0.7</v>
      </c>
      <c r="AM176" s="4" t="e">
        <f>VLOOKUP("m2Th", Sheet2!$A$2:$I$18, MATCH(P176, Sheet2!$A$1:$I$1, 0), FALSE)</f>
        <v>#N/A</v>
      </c>
      <c r="AN176" s="4" t="e">
        <f>VLOOKUP("chemTh", Sheet2!$A$2:$I$18, MATCH(Q176, Sheet2!$A$1:$I$1, 0), FALSE)</f>
        <v>#N/A</v>
      </c>
      <c r="AO176" s="4" t="e">
        <f>VLOOKUP("chemPr", Sheet2!$A$2:$I$18, MATCH(R176, Sheet2!$A$1:$I$1, 0), FALSE)</f>
        <v>#N/A</v>
      </c>
      <c r="AP176" s="4" t="e">
        <f>VLOOKUP("ppsTh", Sheet2!$A$2:$I$18, MATCH(S176, Sheet2!$A$1:$I$1, 0), FALSE)</f>
        <v>#N/A</v>
      </c>
      <c r="AQ176" s="4" t="e">
        <f>VLOOKUP("ppsPr", Sheet2!$A$2:$I$18, MATCH(T176, Sheet2!$A$1:$I$1, 0), FALSE)</f>
        <v>#N/A</v>
      </c>
      <c r="AR176" s="4" t="e">
        <f>VLOOKUP("wmpPr", Sheet2!$A$2:$I$18, MATCH(U176, Sheet2!$A$1:$I$1, 0), FALSE)</f>
        <v>#N/A</v>
      </c>
      <c r="AS176" s="4" t="e">
        <f>VLOOKUP("pcTh", Sheet2!$A$2:$I$18, MATCH(V176, Sheet2!$A$1:$I$1, 0), FALSE)</f>
        <v>#N/A</v>
      </c>
      <c r="AT176" s="4" t="e">
        <f>VLOOKUP("pcPr", Sheet2!$A$2:$I$18, MATCH(W176, Sheet2!$A$1:$I$1, 0), FALSE)</f>
        <v>#N/A</v>
      </c>
    </row>
    <row r="177" spans="1:46" x14ac:dyDescent="0.2">
      <c r="A177" s="5">
        <v>282</v>
      </c>
      <c r="B177" s="5" t="s">
        <v>812</v>
      </c>
      <c r="C177" s="5" t="s">
        <v>813</v>
      </c>
      <c r="D177" s="5" t="s">
        <v>565</v>
      </c>
      <c r="E177" s="5" t="s">
        <v>16</v>
      </c>
      <c r="F177" s="5" t="s">
        <v>27</v>
      </c>
      <c r="G177" s="5" t="s">
        <v>28</v>
      </c>
      <c r="H177" s="5" t="s">
        <v>29</v>
      </c>
      <c r="I177" s="5" t="s">
        <v>27</v>
      </c>
      <c r="J177" s="5" t="s">
        <v>17</v>
      </c>
      <c r="K177" s="5" t="s">
        <v>27</v>
      </c>
      <c r="L177" s="5" t="s">
        <v>17</v>
      </c>
      <c r="M177" s="5" t="s">
        <v>27</v>
      </c>
      <c r="N177" s="5" t="s">
        <v>17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4">
        <f t="shared" si="4"/>
        <v>3.1499999999999995</v>
      </c>
      <c r="Z177" s="4">
        <f t="shared" si="5"/>
        <v>3.1499999999999995</v>
      </c>
      <c r="AC177" s="4">
        <f>VLOOKUP("phyTh", Sheet2!$A$2:$I$10, MATCH(F177, Sheet2!$A$1:$I$1, 0), FALSE)</f>
        <v>0</v>
      </c>
      <c r="AD177" s="4">
        <f>VLOOKUP("phyPr", Sheet2!$A$2:$I$10, MATCH(G177, Sheet2!$A$1:$I$1, 0), FALSE)</f>
        <v>0.35</v>
      </c>
      <c r="AE177" s="4">
        <f>VLOOKUP("m1Th", Sheet2!$A$2:$I$10, MATCH(H177, Sheet2!$A$1:$I$1, 0), FALSE)</f>
        <v>0.8</v>
      </c>
      <c r="AF177" s="4">
        <f>VLOOKUP("beeTh", Sheet2!$A$2:$I$10, MATCH(I177, Sheet2!$A$1:$I$1, 0), FALSE)</f>
        <v>0</v>
      </c>
      <c r="AG177" s="4">
        <f>VLOOKUP("beePr", Sheet2!$A$2:$I$10, MATCH(J177, Sheet2!$A$1:$I$1, 0), FALSE)</f>
        <v>0.4</v>
      </c>
      <c r="AH177" s="4">
        <f>VLOOKUP("egTh", Sheet2!$A$2:$I$10, MATCH(K177, Sheet2!$A$1:$I$1, 0), FALSE)</f>
        <v>0</v>
      </c>
      <c r="AI177" s="4">
        <f>VLOOKUP("egPr", Sheet2!$A$2:$I$10, MATCH(L177, Sheet2!$A$1:$I$1, 0), FALSE)</f>
        <v>0.8</v>
      </c>
      <c r="AJ177" s="4">
        <f>VLOOKUP("emTh", Sheet2!$A$2:$I$10, MATCH(M177, Sheet2!$A$1:$I$1, 0), FALSE)</f>
        <v>0</v>
      </c>
      <c r="AK177" s="4">
        <f>VLOOKUP("eePr", Sheet2!$A$2:$I$10, MATCH(N177, Sheet2!$A$1:$I$1, 0), FALSE)</f>
        <v>0.8</v>
      </c>
      <c r="AM177" s="4" t="e">
        <f>VLOOKUP("m2Th", Sheet2!$A$2:$I$18, MATCH(P177, Sheet2!$A$1:$I$1, 0), FALSE)</f>
        <v>#N/A</v>
      </c>
      <c r="AN177" s="4" t="e">
        <f>VLOOKUP("chemTh", Sheet2!$A$2:$I$18, MATCH(Q177, Sheet2!$A$1:$I$1, 0), FALSE)</f>
        <v>#N/A</v>
      </c>
      <c r="AO177" s="4" t="e">
        <f>VLOOKUP("chemPr", Sheet2!$A$2:$I$18, MATCH(R177, Sheet2!$A$1:$I$1, 0), FALSE)</f>
        <v>#N/A</v>
      </c>
      <c r="AP177" s="4" t="e">
        <f>VLOOKUP("ppsTh", Sheet2!$A$2:$I$18, MATCH(S177, Sheet2!$A$1:$I$1, 0), FALSE)</f>
        <v>#N/A</v>
      </c>
      <c r="AQ177" s="4" t="e">
        <f>VLOOKUP("ppsPr", Sheet2!$A$2:$I$18, MATCH(T177, Sheet2!$A$1:$I$1, 0), FALSE)</f>
        <v>#N/A</v>
      </c>
      <c r="AR177" s="4" t="e">
        <f>VLOOKUP("wmpPr", Sheet2!$A$2:$I$18, MATCH(U177, Sheet2!$A$1:$I$1, 0), FALSE)</f>
        <v>#N/A</v>
      </c>
      <c r="AS177" s="4" t="e">
        <f>VLOOKUP("pcTh", Sheet2!$A$2:$I$18, MATCH(V177, Sheet2!$A$1:$I$1, 0), FALSE)</f>
        <v>#N/A</v>
      </c>
      <c r="AT177" s="4" t="e">
        <f>VLOOKUP("pcPr", Sheet2!$A$2:$I$18, MATCH(W177, Sheet2!$A$1:$I$1, 0), FALSE)</f>
        <v>#N/A</v>
      </c>
    </row>
    <row r="178" spans="1:46" x14ac:dyDescent="0.2">
      <c r="A178" s="5">
        <v>191</v>
      </c>
      <c r="B178" s="5" t="s">
        <v>814</v>
      </c>
      <c r="C178" s="5" t="s">
        <v>815</v>
      </c>
      <c r="D178" s="5" t="s">
        <v>816</v>
      </c>
      <c r="E178" s="5" t="s">
        <v>16</v>
      </c>
      <c r="F178" s="5" t="s">
        <v>29</v>
      </c>
      <c r="G178" s="5" t="s">
        <v>17</v>
      </c>
      <c r="H178" s="5" t="s">
        <v>28</v>
      </c>
      <c r="I178" s="5" t="s">
        <v>26</v>
      </c>
      <c r="J178" s="5" t="s">
        <v>28</v>
      </c>
      <c r="K178" s="5" t="s">
        <v>26</v>
      </c>
      <c r="L178" s="5" t="s">
        <v>17</v>
      </c>
      <c r="M178" s="5" t="s">
        <v>29</v>
      </c>
      <c r="N178" s="5" t="s">
        <v>17</v>
      </c>
      <c r="Y178" s="4">
        <f t="shared" si="4"/>
        <v>6.25</v>
      </c>
      <c r="Z178" s="4">
        <f t="shared" si="5"/>
        <v>6.25</v>
      </c>
      <c r="AC178" s="4">
        <f>VLOOKUP("phyTh", Sheet2!$A$2:$I$10, MATCH(F178, Sheet2!$A$1:$I$1, 0), FALSE)</f>
        <v>0.6</v>
      </c>
      <c r="AD178" s="4">
        <f>VLOOKUP("phyPr", Sheet2!$A$2:$I$10, MATCH(G178, Sheet2!$A$1:$I$1, 0), FALSE)</f>
        <v>0.4</v>
      </c>
      <c r="AE178" s="4">
        <f>VLOOKUP("m1Th", Sheet2!$A$2:$I$10, MATCH(H178, Sheet2!$A$1:$I$1, 0), FALSE)</f>
        <v>1.4</v>
      </c>
      <c r="AF178" s="4">
        <f>VLOOKUP("beeTh", Sheet2!$A$2:$I$10, MATCH(I178, Sheet2!$A$1:$I$1, 0), FALSE)</f>
        <v>0.9</v>
      </c>
      <c r="AG178" s="4">
        <f>VLOOKUP("beePr", Sheet2!$A$2:$I$10, MATCH(J178, Sheet2!$A$1:$I$1, 0), FALSE)</f>
        <v>0.35</v>
      </c>
      <c r="AH178" s="4">
        <f>VLOOKUP("egTh", Sheet2!$A$2:$I$10, MATCH(K178, Sheet2!$A$1:$I$1, 0), FALSE)</f>
        <v>0.6</v>
      </c>
      <c r="AI178" s="4">
        <f>VLOOKUP("egPr", Sheet2!$A$2:$I$10, MATCH(L178, Sheet2!$A$1:$I$1, 0), FALSE)</f>
        <v>0.8</v>
      </c>
      <c r="AJ178" s="4">
        <f>VLOOKUP("emTh", Sheet2!$A$2:$I$10, MATCH(M178, Sheet2!$A$1:$I$1, 0), FALSE)</f>
        <v>0.4</v>
      </c>
      <c r="AK178" s="4">
        <f>VLOOKUP("eePr", Sheet2!$A$2:$I$10, MATCH(N178, Sheet2!$A$1:$I$1, 0), FALSE)</f>
        <v>0.8</v>
      </c>
      <c r="AM178" s="4" t="e">
        <f>VLOOKUP("m2Th", Sheet2!$A$2:$I$18, MATCH(P178, Sheet2!$A$1:$I$1, 0), FALSE)</f>
        <v>#N/A</v>
      </c>
      <c r="AN178" s="4" t="e">
        <f>VLOOKUP("chemTh", Sheet2!$A$2:$I$18, MATCH(Q178, Sheet2!$A$1:$I$1, 0), FALSE)</f>
        <v>#N/A</v>
      </c>
      <c r="AO178" s="4" t="e">
        <f>VLOOKUP("chemPr", Sheet2!$A$2:$I$18, MATCH(R178, Sheet2!$A$1:$I$1, 0), FALSE)</f>
        <v>#N/A</v>
      </c>
      <c r="AP178" s="4" t="e">
        <f>VLOOKUP("ppsTh", Sheet2!$A$2:$I$18, MATCH(S178, Sheet2!$A$1:$I$1, 0), FALSE)</f>
        <v>#N/A</v>
      </c>
      <c r="AQ178" s="4" t="e">
        <f>VLOOKUP("ppsPr", Sheet2!$A$2:$I$18, MATCH(T178, Sheet2!$A$1:$I$1, 0), FALSE)</f>
        <v>#N/A</v>
      </c>
      <c r="AR178" s="4" t="e">
        <f>VLOOKUP("wmpPr", Sheet2!$A$2:$I$18, MATCH(U178, Sheet2!$A$1:$I$1, 0), FALSE)</f>
        <v>#N/A</v>
      </c>
      <c r="AS178" s="4" t="e">
        <f>VLOOKUP("pcTh", Sheet2!$A$2:$I$18, MATCH(V178, Sheet2!$A$1:$I$1, 0), FALSE)</f>
        <v>#N/A</v>
      </c>
      <c r="AT178" s="4" t="e">
        <f>VLOOKUP("pcPr", Sheet2!$A$2:$I$18, MATCH(W178, Sheet2!$A$1:$I$1, 0), FALSE)</f>
        <v>#N/A</v>
      </c>
    </row>
    <row r="179" spans="1:46" x14ac:dyDescent="0.2">
      <c r="A179" s="5">
        <v>257</v>
      </c>
      <c r="B179" s="5" t="s">
        <v>817</v>
      </c>
      <c r="C179" s="5" t="s">
        <v>818</v>
      </c>
      <c r="D179" s="5" t="s">
        <v>567</v>
      </c>
      <c r="E179" s="5" t="s">
        <v>16</v>
      </c>
      <c r="F179" s="5" t="s">
        <v>27</v>
      </c>
      <c r="G179" s="5" t="s">
        <v>17</v>
      </c>
      <c r="H179" s="5" t="s">
        <v>26</v>
      </c>
      <c r="I179" s="5" t="s">
        <v>27</v>
      </c>
      <c r="J179" s="5" t="s">
        <v>17</v>
      </c>
      <c r="K179" s="5" t="s">
        <v>26</v>
      </c>
      <c r="L179" s="5" t="s">
        <v>17</v>
      </c>
      <c r="M179" s="5" t="s">
        <v>27</v>
      </c>
      <c r="N179" s="5" t="s">
        <v>17</v>
      </c>
      <c r="Y179" s="4">
        <f t="shared" si="4"/>
        <v>4.2</v>
      </c>
      <c r="Z179" s="4">
        <f t="shared" si="5"/>
        <v>4.2</v>
      </c>
      <c r="AC179" s="4">
        <f>VLOOKUP("phyTh", Sheet2!$A$2:$I$10, MATCH(F179, Sheet2!$A$1:$I$1, 0), FALSE)</f>
        <v>0</v>
      </c>
      <c r="AD179" s="4">
        <f>VLOOKUP("phyPr", Sheet2!$A$2:$I$10, MATCH(G179, Sheet2!$A$1:$I$1, 0), FALSE)</f>
        <v>0.4</v>
      </c>
      <c r="AE179" s="4">
        <f>VLOOKUP("m1Th", Sheet2!$A$2:$I$10, MATCH(H179, Sheet2!$A$1:$I$1, 0), FALSE)</f>
        <v>1.2</v>
      </c>
      <c r="AF179" s="4">
        <f>VLOOKUP("beeTh", Sheet2!$A$2:$I$10, MATCH(I179, Sheet2!$A$1:$I$1, 0), FALSE)</f>
        <v>0</v>
      </c>
      <c r="AG179" s="4">
        <f>VLOOKUP("beePr", Sheet2!$A$2:$I$10, MATCH(J179, Sheet2!$A$1:$I$1, 0), FALSE)</f>
        <v>0.4</v>
      </c>
      <c r="AH179" s="4">
        <f>VLOOKUP("egTh", Sheet2!$A$2:$I$10, MATCH(K179, Sheet2!$A$1:$I$1, 0), FALSE)</f>
        <v>0.6</v>
      </c>
      <c r="AI179" s="4">
        <f>VLOOKUP("egPr", Sheet2!$A$2:$I$10, MATCH(L179, Sheet2!$A$1:$I$1, 0), FALSE)</f>
        <v>0.8</v>
      </c>
      <c r="AJ179" s="4">
        <f>VLOOKUP("emTh", Sheet2!$A$2:$I$10, MATCH(M179, Sheet2!$A$1:$I$1, 0), FALSE)</f>
        <v>0</v>
      </c>
      <c r="AK179" s="4">
        <f>VLOOKUP("eePr", Sheet2!$A$2:$I$10, MATCH(N179, Sheet2!$A$1:$I$1, 0), FALSE)</f>
        <v>0.8</v>
      </c>
      <c r="AM179" s="4" t="e">
        <f>VLOOKUP("m2Th", Sheet2!$A$2:$I$18, MATCH(P179, Sheet2!$A$1:$I$1, 0), FALSE)</f>
        <v>#N/A</v>
      </c>
      <c r="AN179" s="4" t="e">
        <f>VLOOKUP("chemTh", Sheet2!$A$2:$I$18, MATCH(Q179, Sheet2!$A$1:$I$1, 0), FALSE)</f>
        <v>#N/A</v>
      </c>
      <c r="AO179" s="4" t="e">
        <f>VLOOKUP("chemPr", Sheet2!$A$2:$I$18, MATCH(R179, Sheet2!$A$1:$I$1, 0), FALSE)</f>
        <v>#N/A</v>
      </c>
      <c r="AP179" s="4" t="e">
        <f>VLOOKUP("ppsTh", Sheet2!$A$2:$I$18, MATCH(S179, Sheet2!$A$1:$I$1, 0), FALSE)</f>
        <v>#N/A</v>
      </c>
      <c r="AQ179" s="4" t="e">
        <f>VLOOKUP("ppsPr", Sheet2!$A$2:$I$18, MATCH(T179, Sheet2!$A$1:$I$1, 0), FALSE)</f>
        <v>#N/A</v>
      </c>
      <c r="AR179" s="4" t="e">
        <f>VLOOKUP("wmpPr", Sheet2!$A$2:$I$18, MATCH(U179, Sheet2!$A$1:$I$1, 0), FALSE)</f>
        <v>#N/A</v>
      </c>
      <c r="AS179" s="4" t="e">
        <f>VLOOKUP("pcTh", Sheet2!$A$2:$I$18, MATCH(V179, Sheet2!$A$1:$I$1, 0), FALSE)</f>
        <v>#N/A</v>
      </c>
      <c r="AT179" s="4" t="e">
        <f>VLOOKUP("pcPr", Sheet2!$A$2:$I$18, MATCH(W179, Sheet2!$A$1:$I$1, 0), FALSE)</f>
        <v>#N/A</v>
      </c>
    </row>
    <row r="180" spans="1:46" x14ac:dyDescent="0.2">
      <c r="A180" s="5">
        <v>236</v>
      </c>
      <c r="B180" s="5" t="s">
        <v>819</v>
      </c>
      <c r="C180" s="5" t="s">
        <v>820</v>
      </c>
      <c r="D180" s="5" t="s">
        <v>821</v>
      </c>
      <c r="E180" s="5" t="s">
        <v>16</v>
      </c>
      <c r="F180" s="5" t="s">
        <v>27</v>
      </c>
      <c r="G180" s="5" t="s">
        <v>18</v>
      </c>
      <c r="H180" s="5" t="s">
        <v>45</v>
      </c>
      <c r="I180" s="5" t="s">
        <v>26</v>
      </c>
      <c r="J180" s="5" t="s">
        <v>28</v>
      </c>
      <c r="K180" s="5" t="s">
        <v>45</v>
      </c>
      <c r="L180" s="5" t="s">
        <v>26</v>
      </c>
      <c r="M180" s="5" t="s">
        <v>29</v>
      </c>
      <c r="N180" s="5" t="s">
        <v>17</v>
      </c>
      <c r="Y180" s="4">
        <f t="shared" si="4"/>
        <v>5</v>
      </c>
      <c r="Z180" s="4">
        <f t="shared" si="5"/>
        <v>5</v>
      </c>
      <c r="AC180" s="4">
        <f>VLOOKUP("phyTh", Sheet2!$A$2:$I$10, MATCH(F180, Sheet2!$A$1:$I$1, 0), FALSE)</f>
        <v>0</v>
      </c>
      <c r="AD180" s="4">
        <f>VLOOKUP("phyPr", Sheet2!$A$2:$I$10, MATCH(G180, Sheet2!$A$1:$I$1, 0), FALSE)</f>
        <v>0.45</v>
      </c>
      <c r="AE180" s="4">
        <f>VLOOKUP("m1Th", Sheet2!$A$2:$I$10, MATCH(H180, Sheet2!$A$1:$I$1, 0), FALSE)</f>
        <v>1</v>
      </c>
      <c r="AF180" s="4">
        <f>VLOOKUP("beeTh", Sheet2!$A$2:$I$10, MATCH(I180, Sheet2!$A$1:$I$1, 0), FALSE)</f>
        <v>0.9</v>
      </c>
      <c r="AG180" s="4">
        <f>VLOOKUP("beePr", Sheet2!$A$2:$I$10, MATCH(J180, Sheet2!$A$1:$I$1, 0), FALSE)</f>
        <v>0.35</v>
      </c>
      <c r="AH180" s="4">
        <f>VLOOKUP("egTh", Sheet2!$A$2:$I$10, MATCH(K180, Sheet2!$A$1:$I$1, 0), FALSE)</f>
        <v>0.5</v>
      </c>
      <c r="AI180" s="4">
        <f>VLOOKUP("egPr", Sheet2!$A$2:$I$10, MATCH(L180, Sheet2!$A$1:$I$1, 0), FALSE)</f>
        <v>0.6</v>
      </c>
      <c r="AJ180" s="4">
        <f>VLOOKUP("emTh", Sheet2!$A$2:$I$10, MATCH(M180, Sheet2!$A$1:$I$1, 0), FALSE)</f>
        <v>0.4</v>
      </c>
      <c r="AK180" s="4">
        <f>VLOOKUP("eePr", Sheet2!$A$2:$I$10, MATCH(N180, Sheet2!$A$1:$I$1, 0), FALSE)</f>
        <v>0.8</v>
      </c>
      <c r="AM180" s="4" t="e">
        <f>VLOOKUP("m2Th", Sheet2!$A$2:$I$18, MATCH(P180, Sheet2!$A$1:$I$1, 0), FALSE)</f>
        <v>#N/A</v>
      </c>
      <c r="AN180" s="4" t="e">
        <f>VLOOKUP("chemTh", Sheet2!$A$2:$I$18, MATCH(Q180, Sheet2!$A$1:$I$1, 0), FALSE)</f>
        <v>#N/A</v>
      </c>
      <c r="AO180" s="4" t="e">
        <f>VLOOKUP("chemPr", Sheet2!$A$2:$I$18, MATCH(R180, Sheet2!$A$1:$I$1, 0), FALSE)</f>
        <v>#N/A</v>
      </c>
      <c r="AP180" s="4" t="e">
        <f>VLOOKUP("ppsTh", Sheet2!$A$2:$I$18, MATCH(S180, Sheet2!$A$1:$I$1, 0), FALSE)</f>
        <v>#N/A</v>
      </c>
      <c r="AQ180" s="4" t="e">
        <f>VLOOKUP("ppsPr", Sheet2!$A$2:$I$18, MATCH(T180, Sheet2!$A$1:$I$1, 0), FALSE)</f>
        <v>#N/A</v>
      </c>
      <c r="AR180" s="4" t="e">
        <f>VLOOKUP("wmpPr", Sheet2!$A$2:$I$18, MATCH(U180, Sheet2!$A$1:$I$1, 0), FALSE)</f>
        <v>#N/A</v>
      </c>
      <c r="AS180" s="4" t="e">
        <f>VLOOKUP("pcTh", Sheet2!$A$2:$I$18, MATCH(V180, Sheet2!$A$1:$I$1, 0), FALSE)</f>
        <v>#N/A</v>
      </c>
      <c r="AT180" s="4" t="e">
        <f>VLOOKUP("pcPr", Sheet2!$A$2:$I$18, MATCH(W180, Sheet2!$A$1:$I$1, 0), FALSE)</f>
        <v>#N/A</v>
      </c>
    </row>
    <row r="181" spans="1:46" x14ac:dyDescent="0.2">
      <c r="A181" s="5">
        <v>173</v>
      </c>
      <c r="B181" s="5" t="s">
        <v>822</v>
      </c>
      <c r="C181" s="5" t="s">
        <v>823</v>
      </c>
      <c r="D181" s="5" t="s">
        <v>824</v>
      </c>
      <c r="E181" s="5" t="s">
        <v>16</v>
      </c>
      <c r="F181" s="5" t="s">
        <v>26</v>
      </c>
      <c r="G181" s="5" t="s">
        <v>17</v>
      </c>
      <c r="H181" s="5" t="s">
        <v>28</v>
      </c>
      <c r="I181" s="5" t="s">
        <v>28</v>
      </c>
      <c r="J181" s="5" t="s">
        <v>18</v>
      </c>
      <c r="K181" s="5" t="s">
        <v>45</v>
      </c>
      <c r="L181" s="5" t="s">
        <v>17</v>
      </c>
      <c r="M181" s="5" t="s">
        <v>29</v>
      </c>
      <c r="N181" s="5" t="s">
        <v>17</v>
      </c>
      <c r="Y181" s="4">
        <f t="shared" si="4"/>
        <v>6.7</v>
      </c>
      <c r="Z181" s="4">
        <f t="shared" si="5"/>
        <v>6.7</v>
      </c>
      <c r="AC181" s="4">
        <f>VLOOKUP("phyTh", Sheet2!$A$2:$I$10, MATCH(F181, Sheet2!$A$1:$I$1, 0), FALSE)</f>
        <v>0.9</v>
      </c>
      <c r="AD181" s="4">
        <f>VLOOKUP("phyPr", Sheet2!$A$2:$I$10, MATCH(G181, Sheet2!$A$1:$I$1, 0), FALSE)</f>
        <v>0.4</v>
      </c>
      <c r="AE181" s="4">
        <f>VLOOKUP("m1Th", Sheet2!$A$2:$I$10, MATCH(H181, Sheet2!$A$1:$I$1, 0), FALSE)</f>
        <v>1.4</v>
      </c>
      <c r="AF181" s="4">
        <f>VLOOKUP("beeTh", Sheet2!$A$2:$I$10, MATCH(I181, Sheet2!$A$1:$I$1, 0), FALSE)</f>
        <v>1.05</v>
      </c>
      <c r="AG181" s="4">
        <f>VLOOKUP("beePr", Sheet2!$A$2:$I$10, MATCH(J181, Sheet2!$A$1:$I$1, 0), FALSE)</f>
        <v>0.45</v>
      </c>
      <c r="AH181" s="4">
        <f>VLOOKUP("egTh", Sheet2!$A$2:$I$10, MATCH(K181, Sheet2!$A$1:$I$1, 0), FALSE)</f>
        <v>0.5</v>
      </c>
      <c r="AI181" s="4">
        <f>VLOOKUP("egPr", Sheet2!$A$2:$I$10, MATCH(L181, Sheet2!$A$1:$I$1, 0), FALSE)</f>
        <v>0.8</v>
      </c>
      <c r="AJ181" s="4">
        <f>VLOOKUP("emTh", Sheet2!$A$2:$I$10, MATCH(M181, Sheet2!$A$1:$I$1, 0), FALSE)</f>
        <v>0.4</v>
      </c>
      <c r="AK181" s="4">
        <f>VLOOKUP("eePr", Sheet2!$A$2:$I$10, MATCH(N181, Sheet2!$A$1:$I$1, 0), FALSE)</f>
        <v>0.8</v>
      </c>
      <c r="AM181" s="4" t="e">
        <f>VLOOKUP("m2Th", Sheet2!$A$2:$I$18, MATCH(P181, Sheet2!$A$1:$I$1, 0), FALSE)</f>
        <v>#N/A</v>
      </c>
      <c r="AN181" s="4" t="e">
        <f>VLOOKUP("chemTh", Sheet2!$A$2:$I$18, MATCH(Q181, Sheet2!$A$1:$I$1, 0), FALSE)</f>
        <v>#N/A</v>
      </c>
      <c r="AO181" s="4" t="e">
        <f>VLOOKUP("chemPr", Sheet2!$A$2:$I$18, MATCH(R181, Sheet2!$A$1:$I$1, 0), FALSE)</f>
        <v>#N/A</v>
      </c>
      <c r="AP181" s="4" t="e">
        <f>VLOOKUP("ppsTh", Sheet2!$A$2:$I$18, MATCH(S181, Sheet2!$A$1:$I$1, 0), FALSE)</f>
        <v>#N/A</v>
      </c>
      <c r="AQ181" s="4" t="e">
        <f>VLOOKUP("ppsPr", Sheet2!$A$2:$I$18, MATCH(T181, Sheet2!$A$1:$I$1, 0), FALSE)</f>
        <v>#N/A</v>
      </c>
      <c r="AR181" s="4" t="e">
        <f>VLOOKUP("wmpPr", Sheet2!$A$2:$I$18, MATCH(U181, Sheet2!$A$1:$I$1, 0), FALSE)</f>
        <v>#N/A</v>
      </c>
      <c r="AS181" s="4" t="e">
        <f>VLOOKUP("pcTh", Sheet2!$A$2:$I$18, MATCH(V181, Sheet2!$A$1:$I$1, 0), FALSE)</f>
        <v>#N/A</v>
      </c>
      <c r="AT181" s="4" t="e">
        <f>VLOOKUP("pcPr", Sheet2!$A$2:$I$18, MATCH(W181, Sheet2!$A$1:$I$1, 0), FALSE)</f>
        <v>#N/A</v>
      </c>
    </row>
    <row r="182" spans="1:46" x14ac:dyDescent="0.2">
      <c r="A182" s="5">
        <v>129</v>
      </c>
      <c r="B182" s="5" t="s">
        <v>825</v>
      </c>
      <c r="C182" s="5" t="s">
        <v>826</v>
      </c>
      <c r="D182" s="5" t="s">
        <v>827</v>
      </c>
      <c r="E182" s="5" t="s">
        <v>16</v>
      </c>
      <c r="F182" s="5" t="s">
        <v>17</v>
      </c>
      <c r="G182" s="5" t="s">
        <v>17</v>
      </c>
      <c r="H182" s="5" t="s">
        <v>17</v>
      </c>
      <c r="I182" s="5" t="s">
        <v>28</v>
      </c>
      <c r="J182" s="5" t="s">
        <v>19</v>
      </c>
      <c r="K182" s="5" t="s">
        <v>17</v>
      </c>
      <c r="L182" s="5" t="s">
        <v>18</v>
      </c>
      <c r="M182" s="5" t="s">
        <v>29</v>
      </c>
      <c r="N182" s="5" t="s">
        <v>28</v>
      </c>
      <c r="Y182" s="4">
        <f t="shared" si="4"/>
        <v>7.5500000000000007</v>
      </c>
      <c r="Z182" s="4">
        <f t="shared" si="5"/>
        <v>7.5500000000000007</v>
      </c>
      <c r="AC182" s="4">
        <f>VLOOKUP("phyTh", Sheet2!$A$2:$I$10, MATCH(F182, Sheet2!$A$1:$I$1, 0), FALSE)</f>
        <v>1.2</v>
      </c>
      <c r="AD182" s="4">
        <f>VLOOKUP("phyPr", Sheet2!$A$2:$I$10, MATCH(G182, Sheet2!$A$1:$I$1, 0), FALSE)</f>
        <v>0.4</v>
      </c>
      <c r="AE182" s="4">
        <f>VLOOKUP("m1Th", Sheet2!$A$2:$I$10, MATCH(H182, Sheet2!$A$1:$I$1, 0), FALSE)</f>
        <v>1.6</v>
      </c>
      <c r="AF182" s="4">
        <f>VLOOKUP("beeTh", Sheet2!$A$2:$I$10, MATCH(I182, Sheet2!$A$1:$I$1, 0), FALSE)</f>
        <v>1.05</v>
      </c>
      <c r="AG182" s="4">
        <f>VLOOKUP("beePr", Sheet2!$A$2:$I$10, MATCH(J182, Sheet2!$A$1:$I$1, 0), FALSE)</f>
        <v>0.5</v>
      </c>
      <c r="AH182" s="4">
        <f>VLOOKUP("egTh", Sheet2!$A$2:$I$10, MATCH(K182, Sheet2!$A$1:$I$1, 0), FALSE)</f>
        <v>0.8</v>
      </c>
      <c r="AI182" s="4">
        <f>VLOOKUP("egPr", Sheet2!$A$2:$I$10, MATCH(L182, Sheet2!$A$1:$I$1, 0), FALSE)</f>
        <v>0.9</v>
      </c>
      <c r="AJ182" s="4">
        <f>VLOOKUP("emTh", Sheet2!$A$2:$I$10, MATCH(M182, Sheet2!$A$1:$I$1, 0), FALSE)</f>
        <v>0.4</v>
      </c>
      <c r="AK182" s="4">
        <f>VLOOKUP("eePr", Sheet2!$A$2:$I$10, MATCH(N182, Sheet2!$A$1:$I$1, 0), FALSE)</f>
        <v>0.7</v>
      </c>
      <c r="AM182" s="4" t="e">
        <f>VLOOKUP("m2Th", Sheet2!$A$2:$I$18, MATCH(P182, Sheet2!$A$1:$I$1, 0), FALSE)</f>
        <v>#N/A</v>
      </c>
      <c r="AN182" s="4" t="e">
        <f>VLOOKUP("chemTh", Sheet2!$A$2:$I$18, MATCH(Q182, Sheet2!$A$1:$I$1, 0), FALSE)</f>
        <v>#N/A</v>
      </c>
      <c r="AO182" s="4" t="e">
        <f>VLOOKUP("chemPr", Sheet2!$A$2:$I$18, MATCH(R182, Sheet2!$A$1:$I$1, 0), FALSE)</f>
        <v>#N/A</v>
      </c>
      <c r="AP182" s="4" t="e">
        <f>VLOOKUP("ppsTh", Sheet2!$A$2:$I$18, MATCH(S182, Sheet2!$A$1:$I$1, 0), FALSE)</f>
        <v>#N/A</v>
      </c>
      <c r="AQ182" s="4" t="e">
        <f>VLOOKUP("ppsPr", Sheet2!$A$2:$I$18, MATCH(T182, Sheet2!$A$1:$I$1, 0), FALSE)</f>
        <v>#N/A</v>
      </c>
      <c r="AR182" s="4" t="e">
        <f>VLOOKUP("wmpPr", Sheet2!$A$2:$I$18, MATCH(U182, Sheet2!$A$1:$I$1, 0), FALSE)</f>
        <v>#N/A</v>
      </c>
      <c r="AS182" s="4" t="e">
        <f>VLOOKUP("pcTh", Sheet2!$A$2:$I$18, MATCH(V182, Sheet2!$A$1:$I$1, 0), FALSE)</f>
        <v>#N/A</v>
      </c>
      <c r="AT182" s="4" t="e">
        <f>VLOOKUP("pcPr", Sheet2!$A$2:$I$18, MATCH(W182, Sheet2!$A$1:$I$1, 0), FALSE)</f>
        <v>#N/A</v>
      </c>
    </row>
    <row r="183" spans="1:46" x14ac:dyDescent="0.2">
      <c r="A183" s="5">
        <v>126</v>
      </c>
      <c r="B183" s="5" t="s">
        <v>828</v>
      </c>
      <c r="C183" s="5" t="s">
        <v>829</v>
      </c>
      <c r="D183" s="5" t="s">
        <v>568</v>
      </c>
      <c r="E183" s="5" t="s">
        <v>16</v>
      </c>
      <c r="F183" s="5" t="s">
        <v>18</v>
      </c>
      <c r="G183" s="5" t="s">
        <v>17</v>
      </c>
      <c r="H183" s="5" t="s">
        <v>28</v>
      </c>
      <c r="I183" s="5" t="s">
        <v>17</v>
      </c>
      <c r="J183" s="5" t="s">
        <v>18</v>
      </c>
      <c r="K183" s="5" t="s">
        <v>45</v>
      </c>
      <c r="L183" s="5" t="s">
        <v>17</v>
      </c>
      <c r="M183" s="5" t="s">
        <v>26</v>
      </c>
      <c r="N183" s="5" t="s">
        <v>18</v>
      </c>
      <c r="Y183" s="4">
        <f t="shared" si="4"/>
        <v>7.6</v>
      </c>
      <c r="Z183" s="4">
        <f t="shared" si="5"/>
        <v>7.6</v>
      </c>
      <c r="AC183" s="4">
        <f>VLOOKUP("phyTh", Sheet2!$A$2:$I$10, MATCH(F183, Sheet2!$A$1:$I$1, 0), FALSE)</f>
        <v>1.35</v>
      </c>
      <c r="AD183" s="4">
        <f>VLOOKUP("phyPr", Sheet2!$A$2:$I$10, MATCH(G183, Sheet2!$A$1:$I$1, 0), FALSE)</f>
        <v>0.4</v>
      </c>
      <c r="AE183" s="4">
        <f>VLOOKUP("m1Th", Sheet2!$A$2:$I$10, MATCH(H183, Sheet2!$A$1:$I$1, 0), FALSE)</f>
        <v>1.4</v>
      </c>
      <c r="AF183" s="4">
        <f>VLOOKUP("beeTh", Sheet2!$A$2:$I$10, MATCH(I183, Sheet2!$A$1:$I$1, 0), FALSE)</f>
        <v>1.2</v>
      </c>
      <c r="AG183" s="4">
        <f>VLOOKUP("beePr", Sheet2!$A$2:$I$10, MATCH(J183, Sheet2!$A$1:$I$1, 0), FALSE)</f>
        <v>0.45</v>
      </c>
      <c r="AH183" s="4">
        <f>VLOOKUP("egTh", Sheet2!$A$2:$I$10, MATCH(K183, Sheet2!$A$1:$I$1, 0), FALSE)</f>
        <v>0.5</v>
      </c>
      <c r="AI183" s="4">
        <f>VLOOKUP("egPr", Sheet2!$A$2:$I$10, MATCH(L183, Sheet2!$A$1:$I$1, 0), FALSE)</f>
        <v>0.8</v>
      </c>
      <c r="AJ183" s="4">
        <f>VLOOKUP("emTh", Sheet2!$A$2:$I$10, MATCH(M183, Sheet2!$A$1:$I$1, 0), FALSE)</f>
        <v>0.6</v>
      </c>
      <c r="AK183" s="4">
        <f>VLOOKUP("eePr", Sheet2!$A$2:$I$10, MATCH(N183, Sheet2!$A$1:$I$1, 0), FALSE)</f>
        <v>0.9</v>
      </c>
      <c r="AM183" s="4" t="e">
        <f>VLOOKUP("m2Th", Sheet2!$A$2:$I$18, MATCH(P183, Sheet2!$A$1:$I$1, 0), FALSE)</f>
        <v>#N/A</v>
      </c>
      <c r="AN183" s="4" t="e">
        <f>VLOOKUP("chemTh", Sheet2!$A$2:$I$18, MATCH(Q183, Sheet2!$A$1:$I$1, 0), FALSE)</f>
        <v>#N/A</v>
      </c>
      <c r="AO183" s="4" t="e">
        <f>VLOOKUP("chemPr", Sheet2!$A$2:$I$18, MATCH(R183, Sheet2!$A$1:$I$1, 0), FALSE)</f>
        <v>#N/A</v>
      </c>
      <c r="AP183" s="4" t="e">
        <f>VLOOKUP("ppsTh", Sheet2!$A$2:$I$18, MATCH(S183, Sheet2!$A$1:$I$1, 0), FALSE)</f>
        <v>#N/A</v>
      </c>
      <c r="AQ183" s="4" t="e">
        <f>VLOOKUP("ppsPr", Sheet2!$A$2:$I$18, MATCH(T183, Sheet2!$A$1:$I$1, 0), FALSE)</f>
        <v>#N/A</v>
      </c>
      <c r="AR183" s="4" t="e">
        <f>VLOOKUP("wmpPr", Sheet2!$A$2:$I$18, MATCH(U183, Sheet2!$A$1:$I$1, 0), FALSE)</f>
        <v>#N/A</v>
      </c>
      <c r="AS183" s="4" t="e">
        <f>VLOOKUP("pcTh", Sheet2!$A$2:$I$18, MATCH(V183, Sheet2!$A$1:$I$1, 0), FALSE)</f>
        <v>#N/A</v>
      </c>
      <c r="AT183" s="4" t="e">
        <f>VLOOKUP("pcPr", Sheet2!$A$2:$I$18, MATCH(W183, Sheet2!$A$1:$I$1, 0), FALSE)</f>
        <v>#N/A</v>
      </c>
    </row>
    <row r="184" spans="1:46" x14ac:dyDescent="0.2">
      <c r="A184" s="5">
        <v>142</v>
      </c>
      <c r="B184" s="5" t="s">
        <v>830</v>
      </c>
      <c r="C184" s="5" t="s">
        <v>831</v>
      </c>
      <c r="D184" s="5" t="s">
        <v>832</v>
      </c>
      <c r="E184" s="5" t="s">
        <v>16</v>
      </c>
      <c r="F184" s="5" t="s">
        <v>28</v>
      </c>
      <c r="G184" s="5" t="s">
        <v>18</v>
      </c>
      <c r="H184" s="5" t="s">
        <v>28</v>
      </c>
      <c r="I184" s="5" t="s">
        <v>26</v>
      </c>
      <c r="J184" s="5" t="s">
        <v>18</v>
      </c>
      <c r="K184" s="5" t="s">
        <v>28</v>
      </c>
      <c r="L184" s="5" t="s">
        <v>18</v>
      </c>
      <c r="M184" s="5" t="s">
        <v>29</v>
      </c>
      <c r="N184" s="5" t="s">
        <v>19</v>
      </c>
      <c r="Y184" s="4">
        <f t="shared" si="4"/>
        <v>7.2500000000000009</v>
      </c>
      <c r="Z184" s="4">
        <f t="shared" si="5"/>
        <v>7.2500000000000009</v>
      </c>
      <c r="AC184" s="4">
        <f>VLOOKUP("phyTh", Sheet2!$A$2:$I$10, MATCH(F184, Sheet2!$A$1:$I$1, 0), FALSE)</f>
        <v>1.05</v>
      </c>
      <c r="AD184" s="4">
        <f>VLOOKUP("phyPr", Sheet2!$A$2:$I$10, MATCH(G184, Sheet2!$A$1:$I$1, 0), FALSE)</f>
        <v>0.45</v>
      </c>
      <c r="AE184" s="4">
        <f>VLOOKUP("m1Th", Sheet2!$A$2:$I$10, MATCH(H184, Sheet2!$A$1:$I$1, 0), FALSE)</f>
        <v>1.4</v>
      </c>
      <c r="AF184" s="4">
        <f>VLOOKUP("beeTh", Sheet2!$A$2:$I$10, MATCH(I184, Sheet2!$A$1:$I$1, 0), FALSE)</f>
        <v>0.9</v>
      </c>
      <c r="AG184" s="4">
        <f>VLOOKUP("beePr", Sheet2!$A$2:$I$10, MATCH(J184, Sheet2!$A$1:$I$1, 0), FALSE)</f>
        <v>0.45</v>
      </c>
      <c r="AH184" s="4">
        <f>VLOOKUP("egTh", Sheet2!$A$2:$I$10, MATCH(K184, Sheet2!$A$1:$I$1, 0), FALSE)</f>
        <v>0.7</v>
      </c>
      <c r="AI184" s="4">
        <f>VLOOKUP("egPr", Sheet2!$A$2:$I$10, MATCH(L184, Sheet2!$A$1:$I$1, 0), FALSE)</f>
        <v>0.9</v>
      </c>
      <c r="AJ184" s="4">
        <f>VLOOKUP("emTh", Sheet2!$A$2:$I$10, MATCH(M184, Sheet2!$A$1:$I$1, 0), FALSE)</f>
        <v>0.4</v>
      </c>
      <c r="AK184" s="4">
        <f>VLOOKUP("eePr", Sheet2!$A$2:$I$10, MATCH(N184, Sheet2!$A$1:$I$1, 0), FALSE)</f>
        <v>1</v>
      </c>
      <c r="AM184" s="4" t="e">
        <f>VLOOKUP("m2Th", Sheet2!$A$2:$I$18, MATCH(P184, Sheet2!$A$1:$I$1, 0), FALSE)</f>
        <v>#N/A</v>
      </c>
      <c r="AN184" s="4" t="e">
        <f>VLOOKUP("chemTh", Sheet2!$A$2:$I$18, MATCH(Q184, Sheet2!$A$1:$I$1, 0), FALSE)</f>
        <v>#N/A</v>
      </c>
      <c r="AO184" s="4" t="e">
        <f>VLOOKUP("chemPr", Sheet2!$A$2:$I$18, MATCH(R184, Sheet2!$A$1:$I$1, 0), FALSE)</f>
        <v>#N/A</v>
      </c>
      <c r="AP184" s="4" t="e">
        <f>VLOOKUP("ppsTh", Sheet2!$A$2:$I$18, MATCH(S184, Sheet2!$A$1:$I$1, 0), FALSE)</f>
        <v>#N/A</v>
      </c>
      <c r="AQ184" s="4" t="e">
        <f>VLOOKUP("ppsPr", Sheet2!$A$2:$I$18, MATCH(T184, Sheet2!$A$1:$I$1, 0), FALSE)</f>
        <v>#N/A</v>
      </c>
      <c r="AR184" s="4" t="e">
        <f>VLOOKUP("wmpPr", Sheet2!$A$2:$I$18, MATCH(U184, Sheet2!$A$1:$I$1, 0), FALSE)</f>
        <v>#N/A</v>
      </c>
      <c r="AS184" s="4" t="e">
        <f>VLOOKUP("pcTh", Sheet2!$A$2:$I$18, MATCH(V184, Sheet2!$A$1:$I$1, 0), FALSE)</f>
        <v>#N/A</v>
      </c>
      <c r="AT184" s="4" t="e">
        <f>VLOOKUP("pcPr", Sheet2!$A$2:$I$18, MATCH(W184, Sheet2!$A$1:$I$1, 0), FALSE)</f>
        <v>#N/A</v>
      </c>
    </row>
    <row r="185" spans="1:46" x14ac:dyDescent="0.2">
      <c r="A185" s="5">
        <v>113</v>
      </c>
      <c r="B185" s="5" t="s">
        <v>833</v>
      </c>
      <c r="C185" s="5" t="s">
        <v>834</v>
      </c>
      <c r="D185" s="5" t="s">
        <v>566</v>
      </c>
      <c r="E185" s="5" t="s">
        <v>16</v>
      </c>
      <c r="F185" s="5" t="s">
        <v>17</v>
      </c>
      <c r="G185" s="5" t="s">
        <v>18</v>
      </c>
      <c r="H185" s="5" t="s">
        <v>17</v>
      </c>
      <c r="I185" s="5" t="s">
        <v>17</v>
      </c>
      <c r="J185" s="5" t="s">
        <v>19</v>
      </c>
      <c r="K185" s="5" t="s">
        <v>28</v>
      </c>
      <c r="L185" s="5" t="s">
        <v>18</v>
      </c>
      <c r="M185" s="5" t="s">
        <v>29</v>
      </c>
      <c r="N185" s="5" t="s">
        <v>17</v>
      </c>
      <c r="Y185" s="4">
        <f t="shared" si="4"/>
        <v>7.7500000000000009</v>
      </c>
      <c r="Z185" s="4">
        <f t="shared" si="5"/>
        <v>7.7500000000000009</v>
      </c>
      <c r="AC185" s="4">
        <f>VLOOKUP("phyTh", Sheet2!$A$2:$I$10, MATCH(F185, Sheet2!$A$1:$I$1, 0), FALSE)</f>
        <v>1.2</v>
      </c>
      <c r="AD185" s="4">
        <f>VLOOKUP("phyPr", Sheet2!$A$2:$I$10, MATCH(G185, Sheet2!$A$1:$I$1, 0), FALSE)</f>
        <v>0.45</v>
      </c>
      <c r="AE185" s="4">
        <f>VLOOKUP("m1Th", Sheet2!$A$2:$I$10, MATCH(H185, Sheet2!$A$1:$I$1, 0), FALSE)</f>
        <v>1.6</v>
      </c>
      <c r="AF185" s="4">
        <f>VLOOKUP("beeTh", Sheet2!$A$2:$I$10, MATCH(I185, Sheet2!$A$1:$I$1, 0), FALSE)</f>
        <v>1.2</v>
      </c>
      <c r="AG185" s="4">
        <f>VLOOKUP("beePr", Sheet2!$A$2:$I$10, MATCH(J185, Sheet2!$A$1:$I$1, 0), FALSE)</f>
        <v>0.5</v>
      </c>
      <c r="AH185" s="4">
        <f>VLOOKUP("egTh", Sheet2!$A$2:$I$10, MATCH(K185, Sheet2!$A$1:$I$1, 0), FALSE)</f>
        <v>0.7</v>
      </c>
      <c r="AI185" s="4">
        <f>VLOOKUP("egPr", Sheet2!$A$2:$I$10, MATCH(L185, Sheet2!$A$1:$I$1, 0), FALSE)</f>
        <v>0.9</v>
      </c>
      <c r="AJ185" s="4">
        <f>VLOOKUP("emTh", Sheet2!$A$2:$I$10, MATCH(M185, Sheet2!$A$1:$I$1, 0), FALSE)</f>
        <v>0.4</v>
      </c>
      <c r="AK185" s="4">
        <f>VLOOKUP("eePr", Sheet2!$A$2:$I$10, MATCH(N185, Sheet2!$A$1:$I$1, 0), FALSE)</f>
        <v>0.8</v>
      </c>
      <c r="AM185" s="4" t="e">
        <f>VLOOKUP("m2Th", Sheet2!$A$2:$I$18, MATCH(P185, Sheet2!$A$1:$I$1, 0), FALSE)</f>
        <v>#N/A</v>
      </c>
      <c r="AN185" s="4" t="e">
        <f>VLOOKUP("chemTh", Sheet2!$A$2:$I$18, MATCH(Q185, Sheet2!$A$1:$I$1, 0), FALSE)</f>
        <v>#N/A</v>
      </c>
      <c r="AO185" s="4" t="e">
        <f>VLOOKUP("chemPr", Sheet2!$A$2:$I$18, MATCH(R185, Sheet2!$A$1:$I$1, 0), FALSE)</f>
        <v>#N/A</v>
      </c>
      <c r="AP185" s="4" t="e">
        <f>VLOOKUP("ppsTh", Sheet2!$A$2:$I$18, MATCH(S185, Sheet2!$A$1:$I$1, 0), FALSE)</f>
        <v>#N/A</v>
      </c>
      <c r="AQ185" s="4" t="e">
        <f>VLOOKUP("ppsPr", Sheet2!$A$2:$I$18, MATCH(T185, Sheet2!$A$1:$I$1, 0), FALSE)</f>
        <v>#N/A</v>
      </c>
      <c r="AR185" s="4" t="e">
        <f>VLOOKUP("wmpPr", Sheet2!$A$2:$I$18, MATCH(U185, Sheet2!$A$1:$I$1, 0), FALSE)</f>
        <v>#N/A</v>
      </c>
      <c r="AS185" s="4" t="e">
        <f>VLOOKUP("pcTh", Sheet2!$A$2:$I$18, MATCH(V185, Sheet2!$A$1:$I$1, 0), FALSE)</f>
        <v>#N/A</v>
      </c>
      <c r="AT185" s="4" t="e">
        <f>VLOOKUP("pcPr", Sheet2!$A$2:$I$18, MATCH(W185, Sheet2!$A$1:$I$1, 0), FALSE)</f>
        <v>#N/A</v>
      </c>
    </row>
    <row r="186" spans="1:46" x14ac:dyDescent="0.2">
      <c r="A186" s="5">
        <v>276</v>
      </c>
      <c r="B186" s="5" t="s">
        <v>835</v>
      </c>
      <c r="C186" s="5" t="s">
        <v>836</v>
      </c>
      <c r="D186" s="5" t="s">
        <v>837</v>
      </c>
      <c r="E186" s="5" t="s">
        <v>16</v>
      </c>
      <c r="F186" s="5" t="s">
        <v>27</v>
      </c>
      <c r="G186" s="5" t="s">
        <v>17</v>
      </c>
      <c r="H186" s="5" t="s">
        <v>26</v>
      </c>
      <c r="I186" s="5" t="s">
        <v>27</v>
      </c>
      <c r="J186" s="5" t="s">
        <v>18</v>
      </c>
      <c r="K186" s="5" t="s">
        <v>27</v>
      </c>
      <c r="L186" s="5" t="s">
        <v>28</v>
      </c>
      <c r="M186" s="5" t="s">
        <v>27</v>
      </c>
      <c r="N186" s="5" t="s">
        <v>26</v>
      </c>
      <c r="Y186" s="4">
        <f t="shared" si="4"/>
        <v>3.35</v>
      </c>
      <c r="Z186" s="4">
        <f t="shared" si="5"/>
        <v>3.35</v>
      </c>
      <c r="AC186" s="4">
        <f>VLOOKUP("phyTh", Sheet2!$A$2:$I$10, MATCH(F186, Sheet2!$A$1:$I$1, 0), FALSE)</f>
        <v>0</v>
      </c>
      <c r="AD186" s="4">
        <f>VLOOKUP("phyPr", Sheet2!$A$2:$I$10, MATCH(G186, Sheet2!$A$1:$I$1, 0), FALSE)</f>
        <v>0.4</v>
      </c>
      <c r="AE186" s="4">
        <f>VLOOKUP("m1Th", Sheet2!$A$2:$I$10, MATCH(H186, Sheet2!$A$1:$I$1, 0), FALSE)</f>
        <v>1.2</v>
      </c>
      <c r="AF186" s="4">
        <f>VLOOKUP("beeTh", Sheet2!$A$2:$I$10, MATCH(I186, Sheet2!$A$1:$I$1, 0), FALSE)</f>
        <v>0</v>
      </c>
      <c r="AG186" s="4">
        <f>VLOOKUP("beePr", Sheet2!$A$2:$I$10, MATCH(J186, Sheet2!$A$1:$I$1, 0), FALSE)</f>
        <v>0.45</v>
      </c>
      <c r="AH186" s="4">
        <f>VLOOKUP("egTh", Sheet2!$A$2:$I$10, MATCH(K186, Sheet2!$A$1:$I$1, 0), FALSE)</f>
        <v>0</v>
      </c>
      <c r="AI186" s="4">
        <f>VLOOKUP("egPr", Sheet2!$A$2:$I$10, MATCH(L186, Sheet2!$A$1:$I$1, 0), FALSE)</f>
        <v>0.7</v>
      </c>
      <c r="AJ186" s="4">
        <f>VLOOKUP("emTh", Sheet2!$A$2:$I$10, MATCH(M186, Sheet2!$A$1:$I$1, 0), FALSE)</f>
        <v>0</v>
      </c>
      <c r="AK186" s="4">
        <f>VLOOKUP("eePr", Sheet2!$A$2:$I$10, MATCH(N186, Sheet2!$A$1:$I$1, 0), FALSE)</f>
        <v>0.6</v>
      </c>
      <c r="AM186" s="4" t="e">
        <f>VLOOKUP("m2Th", Sheet2!$A$2:$I$18, MATCH(P186, Sheet2!$A$1:$I$1, 0), FALSE)</f>
        <v>#N/A</v>
      </c>
      <c r="AN186" s="4" t="e">
        <f>VLOOKUP("chemTh", Sheet2!$A$2:$I$18, MATCH(Q186, Sheet2!$A$1:$I$1, 0), FALSE)</f>
        <v>#N/A</v>
      </c>
      <c r="AO186" s="4" t="e">
        <f>VLOOKUP("chemPr", Sheet2!$A$2:$I$18, MATCH(R186, Sheet2!$A$1:$I$1, 0), FALSE)</f>
        <v>#N/A</v>
      </c>
      <c r="AP186" s="4" t="e">
        <f>VLOOKUP("ppsTh", Sheet2!$A$2:$I$18, MATCH(S186, Sheet2!$A$1:$I$1, 0), FALSE)</f>
        <v>#N/A</v>
      </c>
      <c r="AQ186" s="4" t="e">
        <f>VLOOKUP("ppsPr", Sheet2!$A$2:$I$18, MATCH(T186, Sheet2!$A$1:$I$1, 0), FALSE)</f>
        <v>#N/A</v>
      </c>
      <c r="AR186" s="4" t="e">
        <f>VLOOKUP("wmpPr", Sheet2!$A$2:$I$18, MATCH(U186, Sheet2!$A$1:$I$1, 0), FALSE)</f>
        <v>#N/A</v>
      </c>
      <c r="AS186" s="4" t="e">
        <f>VLOOKUP("pcTh", Sheet2!$A$2:$I$18, MATCH(V186, Sheet2!$A$1:$I$1, 0), FALSE)</f>
        <v>#N/A</v>
      </c>
      <c r="AT186" s="4" t="e">
        <f>VLOOKUP("pcPr", Sheet2!$A$2:$I$18, MATCH(W186, Sheet2!$A$1:$I$1, 0), FALSE)</f>
        <v>#N/A</v>
      </c>
    </row>
    <row r="187" spans="1:46" x14ac:dyDescent="0.2">
      <c r="A187" s="5">
        <v>294</v>
      </c>
      <c r="B187" s="5" t="s">
        <v>838</v>
      </c>
      <c r="C187" s="5" t="s">
        <v>839</v>
      </c>
      <c r="D187" s="5" t="s">
        <v>840</v>
      </c>
      <c r="E187" s="5" t="s">
        <v>16</v>
      </c>
      <c r="F187" s="5" t="s">
        <v>27</v>
      </c>
      <c r="G187" s="5" t="s">
        <v>17</v>
      </c>
      <c r="H187" s="5" t="s">
        <v>29</v>
      </c>
      <c r="I187" s="5" t="s">
        <v>27</v>
      </c>
      <c r="J187" s="5" t="s">
        <v>28</v>
      </c>
      <c r="K187" s="5" t="s">
        <v>27</v>
      </c>
      <c r="L187" s="5" t="s">
        <v>28</v>
      </c>
      <c r="M187" s="5" t="s">
        <v>27</v>
      </c>
      <c r="N187" s="5" t="s">
        <v>45</v>
      </c>
      <c r="Y187" s="4">
        <f t="shared" si="4"/>
        <v>2.75</v>
      </c>
      <c r="Z187" s="4">
        <f t="shared" si="5"/>
        <v>2.75</v>
      </c>
      <c r="AC187" s="4">
        <f>VLOOKUP("phyTh", Sheet2!$A$2:$I$10, MATCH(F187, Sheet2!$A$1:$I$1, 0), FALSE)</f>
        <v>0</v>
      </c>
      <c r="AD187" s="4">
        <f>VLOOKUP("phyPr", Sheet2!$A$2:$I$10, MATCH(G187, Sheet2!$A$1:$I$1, 0), FALSE)</f>
        <v>0.4</v>
      </c>
      <c r="AE187" s="4">
        <f>VLOOKUP("m1Th", Sheet2!$A$2:$I$10, MATCH(H187, Sheet2!$A$1:$I$1, 0), FALSE)</f>
        <v>0.8</v>
      </c>
      <c r="AF187" s="4">
        <f>VLOOKUP("beeTh", Sheet2!$A$2:$I$10, MATCH(I187, Sheet2!$A$1:$I$1, 0), FALSE)</f>
        <v>0</v>
      </c>
      <c r="AG187" s="4">
        <f>VLOOKUP("beePr", Sheet2!$A$2:$I$10, MATCH(J187, Sheet2!$A$1:$I$1, 0), FALSE)</f>
        <v>0.35</v>
      </c>
      <c r="AH187" s="4">
        <f>VLOOKUP("egTh", Sheet2!$A$2:$I$10, MATCH(K187, Sheet2!$A$1:$I$1, 0), FALSE)</f>
        <v>0</v>
      </c>
      <c r="AI187" s="4">
        <f>VLOOKUP("egPr", Sheet2!$A$2:$I$10, MATCH(L187, Sheet2!$A$1:$I$1, 0), FALSE)</f>
        <v>0.7</v>
      </c>
      <c r="AJ187" s="4">
        <f>VLOOKUP("emTh", Sheet2!$A$2:$I$10, MATCH(M187, Sheet2!$A$1:$I$1, 0), FALSE)</f>
        <v>0</v>
      </c>
      <c r="AK187" s="4">
        <f>VLOOKUP("eePr", Sheet2!$A$2:$I$10, MATCH(N187, Sheet2!$A$1:$I$1, 0), FALSE)</f>
        <v>0.5</v>
      </c>
      <c r="AM187" s="4" t="e">
        <f>VLOOKUP("m2Th", Sheet2!$A$2:$I$18, MATCH(P187, Sheet2!$A$1:$I$1, 0), FALSE)</f>
        <v>#N/A</v>
      </c>
      <c r="AN187" s="4" t="e">
        <f>VLOOKUP("chemTh", Sheet2!$A$2:$I$18, MATCH(Q187, Sheet2!$A$1:$I$1, 0), FALSE)</f>
        <v>#N/A</v>
      </c>
      <c r="AO187" s="4" t="e">
        <f>VLOOKUP("chemPr", Sheet2!$A$2:$I$18, MATCH(R187, Sheet2!$A$1:$I$1, 0), FALSE)</f>
        <v>#N/A</v>
      </c>
      <c r="AP187" s="4" t="e">
        <f>VLOOKUP("ppsTh", Sheet2!$A$2:$I$18, MATCH(S187, Sheet2!$A$1:$I$1, 0), FALSE)</f>
        <v>#N/A</v>
      </c>
      <c r="AQ187" s="4" t="e">
        <f>VLOOKUP("ppsPr", Sheet2!$A$2:$I$18, MATCH(T187, Sheet2!$A$1:$I$1, 0), FALSE)</f>
        <v>#N/A</v>
      </c>
      <c r="AR187" s="4" t="e">
        <f>VLOOKUP("wmpPr", Sheet2!$A$2:$I$18, MATCH(U187, Sheet2!$A$1:$I$1, 0), FALSE)</f>
        <v>#N/A</v>
      </c>
      <c r="AS187" s="4" t="e">
        <f>VLOOKUP("pcTh", Sheet2!$A$2:$I$18, MATCH(V187, Sheet2!$A$1:$I$1, 0), FALSE)</f>
        <v>#N/A</v>
      </c>
      <c r="AT187" s="4" t="e">
        <f>VLOOKUP("pcPr", Sheet2!$A$2:$I$18, MATCH(W187, Sheet2!$A$1:$I$1, 0), FALSE)</f>
        <v>#N/A</v>
      </c>
    </row>
    <row r="188" spans="1:46" x14ac:dyDescent="0.2">
      <c r="A188" s="5">
        <v>211</v>
      </c>
      <c r="B188" s="5" t="s">
        <v>841</v>
      </c>
      <c r="C188" s="5" t="s">
        <v>842</v>
      </c>
      <c r="D188" s="5" t="s">
        <v>843</v>
      </c>
      <c r="E188" s="5" t="s">
        <v>16</v>
      </c>
      <c r="F188" s="5" t="s">
        <v>26</v>
      </c>
      <c r="G188" s="5" t="s">
        <v>17</v>
      </c>
      <c r="H188" s="5" t="s">
        <v>26</v>
      </c>
      <c r="I188" s="5" t="s">
        <v>45</v>
      </c>
      <c r="J188" s="5" t="s">
        <v>18</v>
      </c>
      <c r="K188" s="5" t="s">
        <v>29</v>
      </c>
      <c r="L188" s="5" t="s">
        <v>17</v>
      </c>
      <c r="M188" s="5" t="s">
        <v>27</v>
      </c>
      <c r="N188" s="5" t="s">
        <v>28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4">
        <f t="shared" si="4"/>
        <v>5.6000000000000005</v>
      </c>
      <c r="Z188" s="4">
        <f t="shared" si="5"/>
        <v>5.6000000000000005</v>
      </c>
      <c r="AC188" s="4">
        <f>VLOOKUP("phyTh", Sheet2!$A$2:$I$10, MATCH(F188, Sheet2!$A$1:$I$1, 0), FALSE)</f>
        <v>0.9</v>
      </c>
      <c r="AD188" s="4">
        <f>VLOOKUP("phyPr", Sheet2!$A$2:$I$10, MATCH(G188, Sheet2!$A$1:$I$1, 0), FALSE)</f>
        <v>0.4</v>
      </c>
      <c r="AE188" s="4">
        <f>VLOOKUP("m1Th", Sheet2!$A$2:$I$10, MATCH(H188, Sheet2!$A$1:$I$1, 0), FALSE)</f>
        <v>1.2</v>
      </c>
      <c r="AF188" s="4">
        <f>VLOOKUP("beeTh", Sheet2!$A$2:$I$10, MATCH(I188, Sheet2!$A$1:$I$1, 0), FALSE)</f>
        <v>0.75</v>
      </c>
      <c r="AG188" s="4">
        <f>VLOOKUP("beePr", Sheet2!$A$2:$I$10, MATCH(J188, Sheet2!$A$1:$I$1, 0), FALSE)</f>
        <v>0.45</v>
      </c>
      <c r="AH188" s="4">
        <f>VLOOKUP("egTh", Sheet2!$A$2:$I$10, MATCH(K188, Sheet2!$A$1:$I$1, 0), FALSE)</f>
        <v>0.4</v>
      </c>
      <c r="AI188" s="4">
        <f>VLOOKUP("egPr", Sheet2!$A$2:$I$10, MATCH(L188, Sheet2!$A$1:$I$1, 0), FALSE)</f>
        <v>0.8</v>
      </c>
      <c r="AJ188" s="4">
        <f>VLOOKUP("emTh", Sheet2!$A$2:$I$10, MATCH(M188, Sheet2!$A$1:$I$1, 0), FALSE)</f>
        <v>0</v>
      </c>
      <c r="AK188" s="4">
        <f>VLOOKUP("eePr", Sheet2!$A$2:$I$10, MATCH(N188, Sheet2!$A$1:$I$1, 0), FALSE)</f>
        <v>0.7</v>
      </c>
      <c r="AM188" s="4" t="e">
        <f>VLOOKUP("m2Th", Sheet2!$A$2:$I$18, MATCH(P188, Sheet2!$A$1:$I$1, 0), FALSE)</f>
        <v>#N/A</v>
      </c>
      <c r="AN188" s="4" t="e">
        <f>VLOOKUP("chemTh", Sheet2!$A$2:$I$18, MATCH(Q188, Sheet2!$A$1:$I$1, 0), FALSE)</f>
        <v>#N/A</v>
      </c>
      <c r="AO188" s="4" t="e">
        <f>VLOOKUP("chemPr", Sheet2!$A$2:$I$18, MATCH(R188, Sheet2!$A$1:$I$1, 0), FALSE)</f>
        <v>#N/A</v>
      </c>
      <c r="AP188" s="4" t="e">
        <f>VLOOKUP("ppsTh", Sheet2!$A$2:$I$18, MATCH(S188, Sheet2!$A$1:$I$1, 0), FALSE)</f>
        <v>#N/A</v>
      </c>
      <c r="AQ188" s="4" t="e">
        <f>VLOOKUP("ppsPr", Sheet2!$A$2:$I$18, MATCH(T188, Sheet2!$A$1:$I$1, 0), FALSE)</f>
        <v>#N/A</v>
      </c>
      <c r="AR188" s="4" t="e">
        <f>VLOOKUP("wmpPr", Sheet2!$A$2:$I$18, MATCH(U188, Sheet2!$A$1:$I$1, 0), FALSE)</f>
        <v>#N/A</v>
      </c>
      <c r="AS188" s="4" t="e">
        <f>VLOOKUP("pcTh", Sheet2!$A$2:$I$18, MATCH(V188, Sheet2!$A$1:$I$1, 0), FALSE)</f>
        <v>#N/A</v>
      </c>
      <c r="AT188" s="4" t="e">
        <f>VLOOKUP("pcPr", Sheet2!$A$2:$I$18, MATCH(W188, Sheet2!$A$1:$I$1, 0), FALSE)</f>
        <v>#N/A</v>
      </c>
    </row>
    <row r="189" spans="1:46" x14ac:dyDescent="0.2">
      <c r="A189" s="5">
        <v>326</v>
      </c>
      <c r="B189" s="5" t="s">
        <v>844</v>
      </c>
      <c r="C189" s="5" t="s">
        <v>845</v>
      </c>
      <c r="D189" s="5" t="s">
        <v>846</v>
      </c>
      <c r="E189" s="5" t="s">
        <v>16</v>
      </c>
      <c r="F189" s="5" t="s">
        <v>27</v>
      </c>
      <c r="G189" s="5" t="s">
        <v>18</v>
      </c>
      <c r="H189" s="5" t="s">
        <v>27</v>
      </c>
      <c r="I189" s="5" t="s">
        <v>27</v>
      </c>
      <c r="J189" s="5" t="s">
        <v>28</v>
      </c>
      <c r="K189" s="5" t="s">
        <v>27</v>
      </c>
      <c r="L189" s="5" t="s">
        <v>29</v>
      </c>
      <c r="M189" s="5" t="s">
        <v>27</v>
      </c>
      <c r="N189" s="5" t="s">
        <v>26</v>
      </c>
      <c r="Y189" s="4">
        <f t="shared" si="4"/>
        <v>1.8000000000000003</v>
      </c>
      <c r="Z189" s="4">
        <f t="shared" si="5"/>
        <v>1.8000000000000003</v>
      </c>
      <c r="AC189" s="4">
        <f>VLOOKUP("phyTh", Sheet2!$A$2:$I$10, MATCH(F189, Sheet2!$A$1:$I$1, 0), FALSE)</f>
        <v>0</v>
      </c>
      <c r="AD189" s="4">
        <f>VLOOKUP("phyPr", Sheet2!$A$2:$I$10, MATCH(G189, Sheet2!$A$1:$I$1, 0), FALSE)</f>
        <v>0.45</v>
      </c>
      <c r="AE189" s="4">
        <f>VLOOKUP("m1Th", Sheet2!$A$2:$I$10, MATCH(H189, Sheet2!$A$1:$I$1, 0), FALSE)</f>
        <v>0</v>
      </c>
      <c r="AF189" s="4">
        <f>VLOOKUP("beeTh", Sheet2!$A$2:$I$10, MATCH(I189, Sheet2!$A$1:$I$1, 0), FALSE)</f>
        <v>0</v>
      </c>
      <c r="AG189" s="4">
        <f>VLOOKUP("beePr", Sheet2!$A$2:$I$10, MATCH(J189, Sheet2!$A$1:$I$1, 0), FALSE)</f>
        <v>0.35</v>
      </c>
      <c r="AH189" s="4">
        <f>VLOOKUP("egTh", Sheet2!$A$2:$I$10, MATCH(K189, Sheet2!$A$1:$I$1, 0), FALSE)</f>
        <v>0</v>
      </c>
      <c r="AI189" s="4">
        <f>VLOOKUP("egPr", Sheet2!$A$2:$I$10, MATCH(L189, Sheet2!$A$1:$I$1, 0), FALSE)</f>
        <v>0.4</v>
      </c>
      <c r="AJ189" s="4">
        <f>VLOOKUP("emTh", Sheet2!$A$2:$I$10, MATCH(M189, Sheet2!$A$1:$I$1, 0), FALSE)</f>
        <v>0</v>
      </c>
      <c r="AK189" s="4">
        <f>VLOOKUP("eePr", Sheet2!$A$2:$I$10, MATCH(N189, Sheet2!$A$1:$I$1, 0), FALSE)</f>
        <v>0.6</v>
      </c>
      <c r="AM189" s="4" t="e">
        <f>VLOOKUP("m2Th", Sheet2!$A$2:$I$18, MATCH(P189, Sheet2!$A$1:$I$1, 0), FALSE)</f>
        <v>#N/A</v>
      </c>
      <c r="AN189" s="4" t="e">
        <f>VLOOKUP("chemTh", Sheet2!$A$2:$I$18, MATCH(Q189, Sheet2!$A$1:$I$1, 0), FALSE)</f>
        <v>#N/A</v>
      </c>
      <c r="AO189" s="4" t="e">
        <f>VLOOKUP("chemPr", Sheet2!$A$2:$I$18, MATCH(R189, Sheet2!$A$1:$I$1, 0), FALSE)</f>
        <v>#N/A</v>
      </c>
      <c r="AP189" s="4" t="e">
        <f>VLOOKUP("ppsTh", Sheet2!$A$2:$I$18, MATCH(S189, Sheet2!$A$1:$I$1, 0), FALSE)</f>
        <v>#N/A</v>
      </c>
      <c r="AQ189" s="4" t="e">
        <f>VLOOKUP("ppsPr", Sheet2!$A$2:$I$18, MATCH(T189, Sheet2!$A$1:$I$1, 0), FALSE)</f>
        <v>#N/A</v>
      </c>
      <c r="AR189" s="4" t="e">
        <f>VLOOKUP("wmpPr", Sheet2!$A$2:$I$18, MATCH(U189, Sheet2!$A$1:$I$1, 0), FALSE)</f>
        <v>#N/A</v>
      </c>
      <c r="AS189" s="4" t="e">
        <f>VLOOKUP("pcTh", Sheet2!$A$2:$I$18, MATCH(V189, Sheet2!$A$1:$I$1, 0), FALSE)</f>
        <v>#N/A</v>
      </c>
      <c r="AT189" s="4" t="e">
        <f>VLOOKUP("pcPr", Sheet2!$A$2:$I$18, MATCH(W189, Sheet2!$A$1:$I$1, 0), FALSE)</f>
        <v>#N/A</v>
      </c>
    </row>
    <row r="190" spans="1:46" x14ac:dyDescent="0.2">
      <c r="A190" s="5">
        <v>216</v>
      </c>
      <c r="B190" s="5" t="s">
        <v>847</v>
      </c>
      <c r="C190" s="5" t="s">
        <v>848</v>
      </c>
      <c r="D190" s="5" t="s">
        <v>849</v>
      </c>
      <c r="E190" s="5" t="s">
        <v>16</v>
      </c>
      <c r="F190" s="5" t="s">
        <v>29</v>
      </c>
      <c r="G190" s="5" t="s">
        <v>18</v>
      </c>
      <c r="H190" s="5" t="s">
        <v>26</v>
      </c>
      <c r="I190" s="5" t="s">
        <v>45</v>
      </c>
      <c r="J190" s="5" t="s">
        <v>18</v>
      </c>
      <c r="K190" s="5" t="s">
        <v>45</v>
      </c>
      <c r="L190" s="5" t="s">
        <v>17</v>
      </c>
      <c r="M190" s="5" t="s">
        <v>27</v>
      </c>
      <c r="N190" s="5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>
        <f t="shared" si="4"/>
        <v>5.45</v>
      </c>
      <c r="Z190" s="4">
        <f t="shared" si="5"/>
        <v>5.45</v>
      </c>
      <c r="AC190" s="4">
        <f>VLOOKUP("phyTh", Sheet2!$A$2:$I$10, MATCH(F190, Sheet2!$A$1:$I$1, 0), FALSE)</f>
        <v>0.6</v>
      </c>
      <c r="AD190" s="4">
        <f>VLOOKUP("phyPr", Sheet2!$A$2:$I$10, MATCH(G190, Sheet2!$A$1:$I$1, 0), FALSE)</f>
        <v>0.45</v>
      </c>
      <c r="AE190" s="4">
        <f>VLOOKUP("m1Th", Sheet2!$A$2:$I$10, MATCH(H190, Sheet2!$A$1:$I$1, 0), FALSE)</f>
        <v>1.2</v>
      </c>
      <c r="AF190" s="4">
        <f>VLOOKUP("beeTh", Sheet2!$A$2:$I$10, MATCH(I190, Sheet2!$A$1:$I$1, 0), FALSE)</f>
        <v>0.75</v>
      </c>
      <c r="AG190" s="4">
        <f>VLOOKUP("beePr", Sheet2!$A$2:$I$10, MATCH(J190, Sheet2!$A$1:$I$1, 0), FALSE)</f>
        <v>0.45</v>
      </c>
      <c r="AH190" s="4">
        <f>VLOOKUP("egTh", Sheet2!$A$2:$I$10, MATCH(K190, Sheet2!$A$1:$I$1, 0), FALSE)</f>
        <v>0.5</v>
      </c>
      <c r="AI190" s="4">
        <f>VLOOKUP("egPr", Sheet2!$A$2:$I$10, MATCH(L190, Sheet2!$A$1:$I$1, 0), FALSE)</f>
        <v>0.8</v>
      </c>
      <c r="AJ190" s="4">
        <f>VLOOKUP("emTh", Sheet2!$A$2:$I$10, MATCH(M190, Sheet2!$A$1:$I$1, 0), FALSE)</f>
        <v>0</v>
      </c>
      <c r="AK190" s="4">
        <f>VLOOKUP("eePr", Sheet2!$A$2:$I$10, MATCH(N190, Sheet2!$A$1:$I$1, 0), FALSE)</f>
        <v>0.7</v>
      </c>
      <c r="AM190" s="4" t="e">
        <f>VLOOKUP("m2Th", Sheet2!$A$2:$I$18, MATCH(P190, Sheet2!$A$1:$I$1, 0), FALSE)</f>
        <v>#N/A</v>
      </c>
      <c r="AN190" s="4" t="e">
        <f>VLOOKUP("chemTh", Sheet2!$A$2:$I$18, MATCH(Q190, Sheet2!$A$1:$I$1, 0), FALSE)</f>
        <v>#N/A</v>
      </c>
      <c r="AO190" s="4" t="e">
        <f>VLOOKUP("chemPr", Sheet2!$A$2:$I$18, MATCH(R190, Sheet2!$A$1:$I$1, 0), FALSE)</f>
        <v>#N/A</v>
      </c>
      <c r="AP190" s="4" t="e">
        <f>VLOOKUP("ppsTh", Sheet2!$A$2:$I$18, MATCH(S190, Sheet2!$A$1:$I$1, 0), FALSE)</f>
        <v>#N/A</v>
      </c>
      <c r="AQ190" s="4" t="e">
        <f>VLOOKUP("ppsPr", Sheet2!$A$2:$I$18, MATCH(T190, Sheet2!$A$1:$I$1, 0), FALSE)</f>
        <v>#N/A</v>
      </c>
      <c r="AR190" s="4" t="e">
        <f>VLOOKUP("wmpPr", Sheet2!$A$2:$I$18, MATCH(U190, Sheet2!$A$1:$I$1, 0), FALSE)</f>
        <v>#N/A</v>
      </c>
      <c r="AS190" s="4" t="e">
        <f>VLOOKUP("pcTh", Sheet2!$A$2:$I$18, MATCH(V190, Sheet2!$A$1:$I$1, 0), FALSE)</f>
        <v>#N/A</v>
      </c>
      <c r="AT190" s="4" t="e">
        <f>VLOOKUP("pcPr", Sheet2!$A$2:$I$18, MATCH(W190, Sheet2!$A$1:$I$1, 0), FALSE)</f>
        <v>#N/A</v>
      </c>
    </row>
    <row r="191" spans="1:46" x14ac:dyDescent="0.2">
      <c r="A191" s="5">
        <v>323</v>
      </c>
      <c r="B191" s="5" t="s">
        <v>850</v>
      </c>
      <c r="C191" s="5" t="s">
        <v>851</v>
      </c>
      <c r="D191" s="5" t="s">
        <v>852</v>
      </c>
      <c r="E191" s="5" t="s">
        <v>16</v>
      </c>
      <c r="F191" s="5" t="s">
        <v>27</v>
      </c>
      <c r="G191" s="5" t="s">
        <v>17</v>
      </c>
      <c r="H191" s="5" t="s">
        <v>27</v>
      </c>
      <c r="I191" s="5" t="s">
        <v>27</v>
      </c>
      <c r="J191" s="5" t="s">
        <v>26</v>
      </c>
      <c r="K191" s="5" t="s">
        <v>27</v>
      </c>
      <c r="L191" s="5" t="s">
        <v>26</v>
      </c>
      <c r="M191" s="5" t="s">
        <v>27</v>
      </c>
      <c r="N191" s="5" t="s">
        <v>26</v>
      </c>
      <c r="Y191" s="4">
        <f t="shared" si="4"/>
        <v>1.9</v>
      </c>
      <c r="Z191" s="4">
        <f t="shared" si="5"/>
        <v>1.9</v>
      </c>
      <c r="AC191" s="4">
        <f>VLOOKUP("phyTh", Sheet2!$A$2:$I$10, MATCH(F191, Sheet2!$A$1:$I$1, 0), FALSE)</f>
        <v>0</v>
      </c>
      <c r="AD191" s="4">
        <f>VLOOKUP("phyPr", Sheet2!$A$2:$I$10, MATCH(G191, Sheet2!$A$1:$I$1, 0), FALSE)</f>
        <v>0.4</v>
      </c>
      <c r="AE191" s="4">
        <f>VLOOKUP("m1Th", Sheet2!$A$2:$I$10, MATCH(H191, Sheet2!$A$1:$I$1, 0), FALSE)</f>
        <v>0</v>
      </c>
      <c r="AF191" s="4">
        <f>VLOOKUP("beeTh", Sheet2!$A$2:$I$10, MATCH(I191, Sheet2!$A$1:$I$1, 0), FALSE)</f>
        <v>0</v>
      </c>
      <c r="AG191" s="4">
        <f>VLOOKUP("beePr", Sheet2!$A$2:$I$10, MATCH(J191, Sheet2!$A$1:$I$1, 0), FALSE)</f>
        <v>0.3</v>
      </c>
      <c r="AH191" s="4">
        <f>VLOOKUP("egTh", Sheet2!$A$2:$I$10, MATCH(K191, Sheet2!$A$1:$I$1, 0), FALSE)</f>
        <v>0</v>
      </c>
      <c r="AI191" s="4">
        <f>VLOOKUP("egPr", Sheet2!$A$2:$I$10, MATCH(L191, Sheet2!$A$1:$I$1, 0), FALSE)</f>
        <v>0.6</v>
      </c>
      <c r="AJ191" s="4">
        <f>VLOOKUP("emTh", Sheet2!$A$2:$I$10, MATCH(M191, Sheet2!$A$1:$I$1, 0), FALSE)</f>
        <v>0</v>
      </c>
      <c r="AK191" s="4">
        <f>VLOOKUP("eePr", Sheet2!$A$2:$I$10, MATCH(N191, Sheet2!$A$1:$I$1, 0), FALSE)</f>
        <v>0.6</v>
      </c>
      <c r="AM191" s="4" t="e">
        <f>VLOOKUP("m2Th", Sheet2!$A$2:$I$18, MATCH(P191, Sheet2!$A$1:$I$1, 0), FALSE)</f>
        <v>#N/A</v>
      </c>
      <c r="AN191" s="4" t="e">
        <f>VLOOKUP("chemTh", Sheet2!$A$2:$I$18, MATCH(Q191, Sheet2!$A$1:$I$1, 0), FALSE)</f>
        <v>#N/A</v>
      </c>
      <c r="AO191" s="4" t="e">
        <f>VLOOKUP("chemPr", Sheet2!$A$2:$I$18, MATCH(R191, Sheet2!$A$1:$I$1, 0), FALSE)</f>
        <v>#N/A</v>
      </c>
      <c r="AP191" s="4" t="e">
        <f>VLOOKUP("ppsTh", Sheet2!$A$2:$I$18, MATCH(S191, Sheet2!$A$1:$I$1, 0), FALSE)</f>
        <v>#N/A</v>
      </c>
      <c r="AQ191" s="4" t="e">
        <f>VLOOKUP("ppsPr", Sheet2!$A$2:$I$18, MATCH(T191, Sheet2!$A$1:$I$1, 0), FALSE)</f>
        <v>#N/A</v>
      </c>
      <c r="AR191" s="4" t="e">
        <f>VLOOKUP("wmpPr", Sheet2!$A$2:$I$18, MATCH(U191, Sheet2!$A$1:$I$1, 0), FALSE)</f>
        <v>#N/A</v>
      </c>
      <c r="AS191" s="4" t="e">
        <f>VLOOKUP("pcTh", Sheet2!$A$2:$I$18, MATCH(V191, Sheet2!$A$1:$I$1, 0), FALSE)</f>
        <v>#N/A</v>
      </c>
      <c r="AT191" s="4" t="e">
        <f>VLOOKUP("pcPr", Sheet2!$A$2:$I$18, MATCH(W191, Sheet2!$A$1:$I$1, 0), FALSE)</f>
        <v>#N/A</v>
      </c>
    </row>
    <row r="192" spans="1:46" x14ac:dyDescent="0.2">
      <c r="A192" s="5">
        <v>229</v>
      </c>
      <c r="B192" s="5" t="s">
        <v>853</v>
      </c>
      <c r="C192" s="5" t="s">
        <v>854</v>
      </c>
      <c r="D192" s="5" t="s">
        <v>855</v>
      </c>
      <c r="E192" s="5" t="s">
        <v>16</v>
      </c>
      <c r="F192" s="5" t="s">
        <v>45</v>
      </c>
      <c r="G192" s="5" t="s">
        <v>18</v>
      </c>
      <c r="H192" s="5" t="s">
        <v>26</v>
      </c>
      <c r="I192" s="5" t="s">
        <v>26</v>
      </c>
      <c r="J192" s="5" t="s">
        <v>18</v>
      </c>
      <c r="K192" s="5" t="s">
        <v>27</v>
      </c>
      <c r="L192" s="5" t="s">
        <v>28</v>
      </c>
      <c r="M192" s="5" t="s">
        <v>27</v>
      </c>
      <c r="N192" s="5" t="s">
        <v>28</v>
      </c>
      <c r="Y192" s="4">
        <f t="shared" si="4"/>
        <v>5.15</v>
      </c>
      <c r="Z192" s="4">
        <f t="shared" si="5"/>
        <v>5.15</v>
      </c>
      <c r="AC192" s="4">
        <f>VLOOKUP("phyTh", Sheet2!$A$2:$I$10, MATCH(F192, Sheet2!$A$1:$I$1, 0), FALSE)</f>
        <v>0.75</v>
      </c>
      <c r="AD192" s="4">
        <f>VLOOKUP("phyPr", Sheet2!$A$2:$I$10, MATCH(G192, Sheet2!$A$1:$I$1, 0), FALSE)</f>
        <v>0.45</v>
      </c>
      <c r="AE192" s="4">
        <f>VLOOKUP("m1Th", Sheet2!$A$2:$I$10, MATCH(H192, Sheet2!$A$1:$I$1, 0), FALSE)</f>
        <v>1.2</v>
      </c>
      <c r="AF192" s="4">
        <f>VLOOKUP("beeTh", Sheet2!$A$2:$I$10, MATCH(I192, Sheet2!$A$1:$I$1, 0), FALSE)</f>
        <v>0.9</v>
      </c>
      <c r="AG192" s="4">
        <f>VLOOKUP("beePr", Sheet2!$A$2:$I$10, MATCH(J192, Sheet2!$A$1:$I$1, 0), FALSE)</f>
        <v>0.45</v>
      </c>
      <c r="AH192" s="4">
        <f>VLOOKUP("egTh", Sheet2!$A$2:$I$10, MATCH(K192, Sheet2!$A$1:$I$1, 0), FALSE)</f>
        <v>0</v>
      </c>
      <c r="AI192" s="4">
        <f>VLOOKUP("egPr", Sheet2!$A$2:$I$10, MATCH(L192, Sheet2!$A$1:$I$1, 0), FALSE)</f>
        <v>0.7</v>
      </c>
      <c r="AJ192" s="4">
        <f>VLOOKUP("emTh", Sheet2!$A$2:$I$10, MATCH(M192, Sheet2!$A$1:$I$1, 0), FALSE)</f>
        <v>0</v>
      </c>
      <c r="AK192" s="4">
        <f>VLOOKUP("eePr", Sheet2!$A$2:$I$10, MATCH(N192, Sheet2!$A$1:$I$1, 0), FALSE)</f>
        <v>0.7</v>
      </c>
      <c r="AM192" s="4" t="e">
        <f>VLOOKUP("m2Th", Sheet2!$A$2:$I$18, MATCH(P192, Sheet2!$A$1:$I$1, 0), FALSE)</f>
        <v>#N/A</v>
      </c>
      <c r="AN192" s="4" t="e">
        <f>VLOOKUP("chemTh", Sheet2!$A$2:$I$18, MATCH(Q192, Sheet2!$A$1:$I$1, 0), FALSE)</f>
        <v>#N/A</v>
      </c>
      <c r="AO192" s="4" t="e">
        <f>VLOOKUP("chemPr", Sheet2!$A$2:$I$18, MATCH(R192, Sheet2!$A$1:$I$1, 0), FALSE)</f>
        <v>#N/A</v>
      </c>
      <c r="AP192" s="4" t="e">
        <f>VLOOKUP("ppsTh", Sheet2!$A$2:$I$18, MATCH(S192, Sheet2!$A$1:$I$1, 0), FALSE)</f>
        <v>#N/A</v>
      </c>
      <c r="AQ192" s="4" t="e">
        <f>VLOOKUP("ppsPr", Sheet2!$A$2:$I$18, MATCH(T192, Sheet2!$A$1:$I$1, 0), FALSE)</f>
        <v>#N/A</v>
      </c>
      <c r="AR192" s="4" t="e">
        <f>VLOOKUP("wmpPr", Sheet2!$A$2:$I$18, MATCH(U192, Sheet2!$A$1:$I$1, 0), FALSE)</f>
        <v>#N/A</v>
      </c>
      <c r="AS192" s="4" t="e">
        <f>VLOOKUP("pcTh", Sheet2!$A$2:$I$18, MATCH(V192, Sheet2!$A$1:$I$1, 0), FALSE)</f>
        <v>#N/A</v>
      </c>
      <c r="AT192" s="4" t="e">
        <f>VLOOKUP("pcPr", Sheet2!$A$2:$I$18, MATCH(W192, Sheet2!$A$1:$I$1, 0), FALSE)</f>
        <v>#N/A</v>
      </c>
    </row>
    <row r="193" spans="1:46" x14ac:dyDescent="0.2">
      <c r="A193" s="5">
        <v>284</v>
      </c>
      <c r="B193" s="5" t="s">
        <v>856</v>
      </c>
      <c r="C193" s="5" t="s">
        <v>857</v>
      </c>
      <c r="D193" s="5" t="s">
        <v>858</v>
      </c>
      <c r="E193" s="5" t="s">
        <v>16</v>
      </c>
      <c r="F193" s="5" t="s">
        <v>27</v>
      </c>
      <c r="G193" s="5" t="s">
        <v>18</v>
      </c>
      <c r="H193" s="5" t="s">
        <v>27</v>
      </c>
      <c r="I193" s="5" t="s">
        <v>29</v>
      </c>
      <c r="J193" s="5" t="s">
        <v>18</v>
      </c>
      <c r="K193" s="5" t="s">
        <v>27</v>
      </c>
      <c r="L193" s="5" t="s">
        <v>17</v>
      </c>
      <c r="M193" s="5" t="s">
        <v>27</v>
      </c>
      <c r="N193" s="5" t="s">
        <v>17</v>
      </c>
      <c r="Y193" s="4">
        <f t="shared" si="4"/>
        <v>3.0999999999999996</v>
      </c>
      <c r="Z193" s="4">
        <f t="shared" si="5"/>
        <v>3.0999999999999996</v>
      </c>
      <c r="AC193" s="4">
        <f>VLOOKUP("phyTh", Sheet2!$A$2:$I$10, MATCH(F193, Sheet2!$A$1:$I$1, 0), FALSE)</f>
        <v>0</v>
      </c>
      <c r="AD193" s="4">
        <f>VLOOKUP("phyPr", Sheet2!$A$2:$I$10, MATCH(G193, Sheet2!$A$1:$I$1, 0), FALSE)</f>
        <v>0.45</v>
      </c>
      <c r="AE193" s="4">
        <f>VLOOKUP("m1Th", Sheet2!$A$2:$I$10, MATCH(H193, Sheet2!$A$1:$I$1, 0), FALSE)</f>
        <v>0</v>
      </c>
      <c r="AF193" s="4">
        <f>VLOOKUP("beeTh", Sheet2!$A$2:$I$10, MATCH(I193, Sheet2!$A$1:$I$1, 0), FALSE)</f>
        <v>0.6</v>
      </c>
      <c r="AG193" s="4">
        <f>VLOOKUP("beePr", Sheet2!$A$2:$I$10, MATCH(J193, Sheet2!$A$1:$I$1, 0), FALSE)</f>
        <v>0.45</v>
      </c>
      <c r="AH193" s="4">
        <f>VLOOKUP("egTh", Sheet2!$A$2:$I$10, MATCH(K193, Sheet2!$A$1:$I$1, 0), FALSE)</f>
        <v>0</v>
      </c>
      <c r="AI193" s="4">
        <f>VLOOKUP("egPr", Sheet2!$A$2:$I$10, MATCH(L193, Sheet2!$A$1:$I$1, 0), FALSE)</f>
        <v>0.8</v>
      </c>
      <c r="AJ193" s="4">
        <f>VLOOKUP("emTh", Sheet2!$A$2:$I$10, MATCH(M193, Sheet2!$A$1:$I$1, 0), FALSE)</f>
        <v>0</v>
      </c>
      <c r="AK193" s="4">
        <f>VLOOKUP("eePr", Sheet2!$A$2:$I$10, MATCH(N193, Sheet2!$A$1:$I$1, 0), FALSE)</f>
        <v>0.8</v>
      </c>
      <c r="AM193" s="4" t="e">
        <f>VLOOKUP("m2Th", Sheet2!$A$2:$I$18, MATCH(P193, Sheet2!$A$1:$I$1, 0), FALSE)</f>
        <v>#N/A</v>
      </c>
      <c r="AN193" s="4" t="e">
        <f>VLOOKUP("chemTh", Sheet2!$A$2:$I$18, MATCH(Q193, Sheet2!$A$1:$I$1, 0), FALSE)</f>
        <v>#N/A</v>
      </c>
      <c r="AO193" s="4" t="e">
        <f>VLOOKUP("chemPr", Sheet2!$A$2:$I$18, MATCH(R193, Sheet2!$A$1:$I$1, 0), FALSE)</f>
        <v>#N/A</v>
      </c>
      <c r="AP193" s="4" t="e">
        <f>VLOOKUP("ppsTh", Sheet2!$A$2:$I$18, MATCH(S193, Sheet2!$A$1:$I$1, 0), FALSE)</f>
        <v>#N/A</v>
      </c>
      <c r="AQ193" s="4" t="e">
        <f>VLOOKUP("ppsPr", Sheet2!$A$2:$I$18, MATCH(T193, Sheet2!$A$1:$I$1, 0), FALSE)</f>
        <v>#N/A</v>
      </c>
      <c r="AR193" s="4" t="e">
        <f>VLOOKUP("wmpPr", Sheet2!$A$2:$I$18, MATCH(U193, Sheet2!$A$1:$I$1, 0), FALSE)</f>
        <v>#N/A</v>
      </c>
      <c r="AS193" s="4" t="e">
        <f>VLOOKUP("pcTh", Sheet2!$A$2:$I$18, MATCH(V193, Sheet2!$A$1:$I$1, 0), FALSE)</f>
        <v>#N/A</v>
      </c>
      <c r="AT193" s="4" t="e">
        <f>VLOOKUP("pcPr", Sheet2!$A$2:$I$18, MATCH(W193, Sheet2!$A$1:$I$1, 0), FALSE)</f>
        <v>#N/A</v>
      </c>
    </row>
    <row r="194" spans="1:46" x14ac:dyDescent="0.2">
      <c r="A194" s="5">
        <v>327</v>
      </c>
      <c r="B194" s="5" t="s">
        <v>859</v>
      </c>
      <c r="C194" s="5" t="s">
        <v>860</v>
      </c>
      <c r="D194" s="5" t="s">
        <v>861</v>
      </c>
      <c r="E194" s="5" t="s">
        <v>16</v>
      </c>
      <c r="F194" s="5" t="s">
        <v>27</v>
      </c>
      <c r="G194" s="5" t="s">
        <v>28</v>
      </c>
      <c r="H194" s="5" t="s">
        <v>27</v>
      </c>
      <c r="I194" s="5" t="s">
        <v>27</v>
      </c>
      <c r="J194" s="5" t="s">
        <v>28</v>
      </c>
      <c r="K194" s="5" t="s">
        <v>27</v>
      </c>
      <c r="L194" s="5" t="s">
        <v>45</v>
      </c>
      <c r="M194" s="5" t="s">
        <v>27</v>
      </c>
      <c r="N194" s="5" t="s">
        <v>45</v>
      </c>
      <c r="Y194" s="4">
        <f t="shared" ref="Y194:Y257" si="6">SUM(AC194:AK194)</f>
        <v>1.7</v>
      </c>
      <c r="Z194" s="4">
        <f t="shared" si="5"/>
        <v>1.7</v>
      </c>
      <c r="AC194" s="4">
        <f>VLOOKUP("phyTh", Sheet2!$A$2:$I$10, MATCH(F194, Sheet2!$A$1:$I$1, 0), FALSE)</f>
        <v>0</v>
      </c>
      <c r="AD194" s="4">
        <f>VLOOKUP("phyPr", Sheet2!$A$2:$I$10, MATCH(G194, Sheet2!$A$1:$I$1, 0), FALSE)</f>
        <v>0.35</v>
      </c>
      <c r="AE194" s="4">
        <f>VLOOKUP("m1Th", Sheet2!$A$2:$I$10, MATCH(H194, Sheet2!$A$1:$I$1, 0), FALSE)</f>
        <v>0</v>
      </c>
      <c r="AF194" s="4">
        <f>VLOOKUP("beeTh", Sheet2!$A$2:$I$10, MATCH(I194, Sheet2!$A$1:$I$1, 0), FALSE)</f>
        <v>0</v>
      </c>
      <c r="AG194" s="4">
        <f>VLOOKUP("beePr", Sheet2!$A$2:$I$10, MATCH(J194, Sheet2!$A$1:$I$1, 0), FALSE)</f>
        <v>0.35</v>
      </c>
      <c r="AH194" s="4">
        <f>VLOOKUP("egTh", Sheet2!$A$2:$I$10, MATCH(K194, Sheet2!$A$1:$I$1, 0), FALSE)</f>
        <v>0</v>
      </c>
      <c r="AI194" s="4">
        <f>VLOOKUP("egPr", Sheet2!$A$2:$I$10, MATCH(L194, Sheet2!$A$1:$I$1, 0), FALSE)</f>
        <v>0.5</v>
      </c>
      <c r="AJ194" s="4">
        <f>VLOOKUP("emTh", Sheet2!$A$2:$I$10, MATCH(M194, Sheet2!$A$1:$I$1, 0), FALSE)</f>
        <v>0</v>
      </c>
      <c r="AK194" s="4">
        <f>VLOOKUP("eePr", Sheet2!$A$2:$I$10, MATCH(N194, Sheet2!$A$1:$I$1, 0), FALSE)</f>
        <v>0.5</v>
      </c>
      <c r="AM194" s="4" t="e">
        <f>VLOOKUP("m2Th", Sheet2!$A$2:$I$18, MATCH(P194, Sheet2!$A$1:$I$1, 0), FALSE)</f>
        <v>#N/A</v>
      </c>
      <c r="AN194" s="4" t="e">
        <f>VLOOKUP("chemTh", Sheet2!$A$2:$I$18, MATCH(Q194, Sheet2!$A$1:$I$1, 0), FALSE)</f>
        <v>#N/A</v>
      </c>
      <c r="AO194" s="4" t="e">
        <f>VLOOKUP("chemPr", Sheet2!$A$2:$I$18, MATCH(R194, Sheet2!$A$1:$I$1, 0), FALSE)</f>
        <v>#N/A</v>
      </c>
      <c r="AP194" s="4" t="e">
        <f>VLOOKUP("ppsTh", Sheet2!$A$2:$I$18, MATCH(S194, Sheet2!$A$1:$I$1, 0), FALSE)</f>
        <v>#N/A</v>
      </c>
      <c r="AQ194" s="4" t="e">
        <f>VLOOKUP("ppsPr", Sheet2!$A$2:$I$18, MATCH(T194, Sheet2!$A$1:$I$1, 0), FALSE)</f>
        <v>#N/A</v>
      </c>
      <c r="AR194" s="4" t="e">
        <f>VLOOKUP("wmpPr", Sheet2!$A$2:$I$18, MATCH(U194, Sheet2!$A$1:$I$1, 0), FALSE)</f>
        <v>#N/A</v>
      </c>
      <c r="AS194" s="4" t="e">
        <f>VLOOKUP("pcTh", Sheet2!$A$2:$I$18, MATCH(V194, Sheet2!$A$1:$I$1, 0), FALSE)</f>
        <v>#N/A</v>
      </c>
      <c r="AT194" s="4" t="e">
        <f>VLOOKUP("pcPr", Sheet2!$A$2:$I$18, MATCH(W194, Sheet2!$A$1:$I$1, 0), FALSE)</f>
        <v>#N/A</v>
      </c>
    </row>
    <row r="195" spans="1:46" x14ac:dyDescent="0.2">
      <c r="A195" s="5">
        <v>287</v>
      </c>
      <c r="B195" s="5" t="s">
        <v>862</v>
      </c>
      <c r="C195" s="5" t="s">
        <v>863</v>
      </c>
      <c r="D195" s="5" t="s">
        <v>864</v>
      </c>
      <c r="E195" s="5" t="s">
        <v>16</v>
      </c>
      <c r="F195" s="5" t="s">
        <v>27</v>
      </c>
      <c r="G195" s="5" t="s">
        <v>17</v>
      </c>
      <c r="H195" s="5" t="s">
        <v>26</v>
      </c>
      <c r="I195" s="5" t="s">
        <v>27</v>
      </c>
      <c r="J195" s="5" t="s">
        <v>26</v>
      </c>
      <c r="K195" s="5" t="s">
        <v>27</v>
      </c>
      <c r="L195" s="5" t="s">
        <v>45</v>
      </c>
      <c r="M195" s="5" t="s">
        <v>27</v>
      </c>
      <c r="N195" s="5" t="s">
        <v>26</v>
      </c>
      <c r="Y195" s="4">
        <f t="shared" si="6"/>
        <v>3.0000000000000004</v>
      </c>
      <c r="Z195" s="4">
        <f t="shared" ref="Z195:Z258" si="7">SUM(AC195:AK195)</f>
        <v>3.0000000000000004</v>
      </c>
      <c r="AC195" s="4">
        <f>VLOOKUP("phyTh", Sheet2!$A$2:$I$10, MATCH(F195, Sheet2!$A$1:$I$1, 0), FALSE)</f>
        <v>0</v>
      </c>
      <c r="AD195" s="4">
        <f>VLOOKUP("phyPr", Sheet2!$A$2:$I$10, MATCH(G195, Sheet2!$A$1:$I$1, 0), FALSE)</f>
        <v>0.4</v>
      </c>
      <c r="AE195" s="4">
        <f>VLOOKUP("m1Th", Sheet2!$A$2:$I$10, MATCH(H195, Sheet2!$A$1:$I$1, 0), FALSE)</f>
        <v>1.2</v>
      </c>
      <c r="AF195" s="4">
        <f>VLOOKUP("beeTh", Sheet2!$A$2:$I$10, MATCH(I195, Sheet2!$A$1:$I$1, 0), FALSE)</f>
        <v>0</v>
      </c>
      <c r="AG195" s="4">
        <f>VLOOKUP("beePr", Sheet2!$A$2:$I$10, MATCH(J195, Sheet2!$A$1:$I$1, 0), FALSE)</f>
        <v>0.3</v>
      </c>
      <c r="AH195" s="4">
        <f>VLOOKUP("egTh", Sheet2!$A$2:$I$10, MATCH(K195, Sheet2!$A$1:$I$1, 0), FALSE)</f>
        <v>0</v>
      </c>
      <c r="AI195" s="4">
        <f>VLOOKUP("egPr", Sheet2!$A$2:$I$10, MATCH(L195, Sheet2!$A$1:$I$1, 0), FALSE)</f>
        <v>0.5</v>
      </c>
      <c r="AJ195" s="4">
        <f>VLOOKUP("emTh", Sheet2!$A$2:$I$10, MATCH(M195, Sheet2!$A$1:$I$1, 0), FALSE)</f>
        <v>0</v>
      </c>
      <c r="AK195" s="4">
        <f>VLOOKUP("eePr", Sheet2!$A$2:$I$10, MATCH(N195, Sheet2!$A$1:$I$1, 0), FALSE)</f>
        <v>0.6</v>
      </c>
      <c r="AM195" s="4" t="e">
        <f>VLOOKUP("m2Th", Sheet2!$A$2:$I$18, MATCH(P195, Sheet2!$A$1:$I$1, 0), FALSE)</f>
        <v>#N/A</v>
      </c>
      <c r="AN195" s="4" t="e">
        <f>VLOOKUP("chemTh", Sheet2!$A$2:$I$18, MATCH(Q195, Sheet2!$A$1:$I$1, 0), FALSE)</f>
        <v>#N/A</v>
      </c>
      <c r="AO195" s="4" t="e">
        <f>VLOOKUP("chemPr", Sheet2!$A$2:$I$18, MATCH(R195, Sheet2!$A$1:$I$1, 0), FALSE)</f>
        <v>#N/A</v>
      </c>
      <c r="AP195" s="4" t="e">
        <f>VLOOKUP("ppsTh", Sheet2!$A$2:$I$18, MATCH(S195, Sheet2!$A$1:$I$1, 0), FALSE)</f>
        <v>#N/A</v>
      </c>
      <c r="AQ195" s="4" t="e">
        <f>VLOOKUP("ppsPr", Sheet2!$A$2:$I$18, MATCH(T195, Sheet2!$A$1:$I$1, 0), FALSE)</f>
        <v>#N/A</v>
      </c>
      <c r="AR195" s="4" t="e">
        <f>VLOOKUP("wmpPr", Sheet2!$A$2:$I$18, MATCH(U195, Sheet2!$A$1:$I$1, 0), FALSE)</f>
        <v>#N/A</v>
      </c>
      <c r="AS195" s="4" t="e">
        <f>VLOOKUP("pcTh", Sheet2!$A$2:$I$18, MATCH(V195, Sheet2!$A$1:$I$1, 0), FALSE)</f>
        <v>#N/A</v>
      </c>
      <c r="AT195" s="4" t="e">
        <f>VLOOKUP("pcPr", Sheet2!$A$2:$I$18, MATCH(W195, Sheet2!$A$1:$I$1, 0), FALSE)</f>
        <v>#N/A</v>
      </c>
    </row>
    <row r="196" spans="1:46" x14ac:dyDescent="0.2">
      <c r="A196" s="5">
        <v>293</v>
      </c>
      <c r="B196" s="5" t="s">
        <v>865</v>
      </c>
      <c r="C196" s="5" t="s">
        <v>866</v>
      </c>
      <c r="D196" s="5" t="s">
        <v>867</v>
      </c>
      <c r="E196" s="5" t="s">
        <v>16</v>
      </c>
      <c r="F196" s="5" t="s">
        <v>27</v>
      </c>
      <c r="G196" s="5" t="s">
        <v>17</v>
      </c>
      <c r="H196" s="5" t="s">
        <v>29</v>
      </c>
      <c r="I196" s="5" t="s">
        <v>27</v>
      </c>
      <c r="J196" s="5" t="s">
        <v>28</v>
      </c>
      <c r="K196" s="5" t="s">
        <v>27</v>
      </c>
      <c r="L196" s="5" t="s">
        <v>26</v>
      </c>
      <c r="M196" s="5" t="s">
        <v>27</v>
      </c>
      <c r="N196" s="5" t="s">
        <v>26</v>
      </c>
      <c r="Y196" s="4">
        <f t="shared" si="6"/>
        <v>2.7500000000000004</v>
      </c>
      <c r="Z196" s="4">
        <f t="shared" si="7"/>
        <v>2.7500000000000004</v>
      </c>
      <c r="AC196" s="4">
        <f>VLOOKUP("phyTh", Sheet2!$A$2:$I$10, MATCH(F196, Sheet2!$A$1:$I$1, 0), FALSE)</f>
        <v>0</v>
      </c>
      <c r="AD196" s="4">
        <f>VLOOKUP("phyPr", Sheet2!$A$2:$I$10, MATCH(G196, Sheet2!$A$1:$I$1, 0), FALSE)</f>
        <v>0.4</v>
      </c>
      <c r="AE196" s="4">
        <f>VLOOKUP("m1Th", Sheet2!$A$2:$I$10, MATCH(H196, Sheet2!$A$1:$I$1, 0), FALSE)</f>
        <v>0.8</v>
      </c>
      <c r="AF196" s="4">
        <f>VLOOKUP("beeTh", Sheet2!$A$2:$I$10, MATCH(I196, Sheet2!$A$1:$I$1, 0), FALSE)</f>
        <v>0</v>
      </c>
      <c r="AG196" s="4">
        <f>VLOOKUP("beePr", Sheet2!$A$2:$I$10, MATCH(J196, Sheet2!$A$1:$I$1, 0), FALSE)</f>
        <v>0.35</v>
      </c>
      <c r="AH196" s="4">
        <f>VLOOKUP("egTh", Sheet2!$A$2:$I$10, MATCH(K196, Sheet2!$A$1:$I$1, 0), FALSE)</f>
        <v>0</v>
      </c>
      <c r="AI196" s="4">
        <f>VLOOKUP("egPr", Sheet2!$A$2:$I$10, MATCH(L196, Sheet2!$A$1:$I$1, 0), FALSE)</f>
        <v>0.6</v>
      </c>
      <c r="AJ196" s="4">
        <f>VLOOKUP("emTh", Sheet2!$A$2:$I$10, MATCH(M196, Sheet2!$A$1:$I$1, 0), FALSE)</f>
        <v>0</v>
      </c>
      <c r="AK196" s="4">
        <f>VLOOKUP("eePr", Sheet2!$A$2:$I$10, MATCH(N196, Sheet2!$A$1:$I$1, 0), FALSE)</f>
        <v>0.6</v>
      </c>
      <c r="AM196" s="4" t="e">
        <f>VLOOKUP("m2Th", Sheet2!$A$2:$I$18, MATCH(P196, Sheet2!$A$1:$I$1, 0), FALSE)</f>
        <v>#N/A</v>
      </c>
      <c r="AN196" s="4" t="e">
        <f>VLOOKUP("chemTh", Sheet2!$A$2:$I$18, MATCH(Q196, Sheet2!$A$1:$I$1, 0), FALSE)</f>
        <v>#N/A</v>
      </c>
      <c r="AO196" s="4" t="e">
        <f>VLOOKUP("chemPr", Sheet2!$A$2:$I$18, MATCH(R196, Sheet2!$A$1:$I$1, 0), FALSE)</f>
        <v>#N/A</v>
      </c>
      <c r="AP196" s="4" t="e">
        <f>VLOOKUP("ppsTh", Sheet2!$A$2:$I$18, MATCH(S196, Sheet2!$A$1:$I$1, 0), FALSE)</f>
        <v>#N/A</v>
      </c>
      <c r="AQ196" s="4" t="e">
        <f>VLOOKUP("ppsPr", Sheet2!$A$2:$I$18, MATCH(T196, Sheet2!$A$1:$I$1, 0), FALSE)</f>
        <v>#N/A</v>
      </c>
      <c r="AR196" s="4" t="e">
        <f>VLOOKUP("wmpPr", Sheet2!$A$2:$I$18, MATCH(U196, Sheet2!$A$1:$I$1, 0), FALSE)</f>
        <v>#N/A</v>
      </c>
      <c r="AS196" s="4" t="e">
        <f>VLOOKUP("pcTh", Sheet2!$A$2:$I$18, MATCH(V196, Sheet2!$A$1:$I$1, 0), FALSE)</f>
        <v>#N/A</v>
      </c>
      <c r="AT196" s="4" t="e">
        <f>VLOOKUP("pcPr", Sheet2!$A$2:$I$18, MATCH(W196, Sheet2!$A$1:$I$1, 0), FALSE)</f>
        <v>#N/A</v>
      </c>
    </row>
    <row r="197" spans="1:46" x14ac:dyDescent="0.2">
      <c r="A197" s="5">
        <v>225</v>
      </c>
      <c r="B197" s="5" t="s">
        <v>868</v>
      </c>
      <c r="C197" s="5" t="s">
        <v>869</v>
      </c>
      <c r="D197" s="5" t="s">
        <v>870</v>
      </c>
      <c r="E197" s="5" t="s">
        <v>16</v>
      </c>
      <c r="F197" s="5" t="s">
        <v>26</v>
      </c>
      <c r="G197" s="5" t="s">
        <v>17</v>
      </c>
      <c r="H197" s="5" t="s">
        <v>26</v>
      </c>
      <c r="I197" s="5" t="s">
        <v>29</v>
      </c>
      <c r="J197" s="5" t="s">
        <v>17</v>
      </c>
      <c r="K197" s="5" t="s">
        <v>29</v>
      </c>
      <c r="L197" s="5" t="s">
        <v>28</v>
      </c>
      <c r="M197" s="5" t="s">
        <v>27</v>
      </c>
      <c r="N197" s="5" t="s">
        <v>28</v>
      </c>
      <c r="Y197" s="4">
        <f t="shared" si="6"/>
        <v>5.3</v>
      </c>
      <c r="Z197" s="4">
        <f t="shared" si="7"/>
        <v>5.3</v>
      </c>
      <c r="AC197" s="4">
        <f>VLOOKUP("phyTh", Sheet2!$A$2:$I$10, MATCH(F197, Sheet2!$A$1:$I$1, 0), FALSE)</f>
        <v>0.9</v>
      </c>
      <c r="AD197" s="4">
        <f>VLOOKUP("phyPr", Sheet2!$A$2:$I$10, MATCH(G197, Sheet2!$A$1:$I$1, 0), FALSE)</f>
        <v>0.4</v>
      </c>
      <c r="AE197" s="4">
        <f>VLOOKUP("m1Th", Sheet2!$A$2:$I$10, MATCH(H197, Sheet2!$A$1:$I$1, 0), FALSE)</f>
        <v>1.2</v>
      </c>
      <c r="AF197" s="4">
        <f>VLOOKUP("beeTh", Sheet2!$A$2:$I$10, MATCH(I197, Sheet2!$A$1:$I$1, 0), FALSE)</f>
        <v>0.6</v>
      </c>
      <c r="AG197" s="4">
        <f>VLOOKUP("beePr", Sheet2!$A$2:$I$10, MATCH(J197, Sheet2!$A$1:$I$1, 0), FALSE)</f>
        <v>0.4</v>
      </c>
      <c r="AH197" s="4">
        <f>VLOOKUP("egTh", Sheet2!$A$2:$I$10, MATCH(K197, Sheet2!$A$1:$I$1, 0), FALSE)</f>
        <v>0.4</v>
      </c>
      <c r="AI197" s="4">
        <f>VLOOKUP("egPr", Sheet2!$A$2:$I$10, MATCH(L197, Sheet2!$A$1:$I$1, 0), FALSE)</f>
        <v>0.7</v>
      </c>
      <c r="AJ197" s="4">
        <f>VLOOKUP("emTh", Sheet2!$A$2:$I$10, MATCH(M197, Sheet2!$A$1:$I$1, 0), FALSE)</f>
        <v>0</v>
      </c>
      <c r="AK197" s="4">
        <f>VLOOKUP("eePr", Sheet2!$A$2:$I$10, MATCH(N197, Sheet2!$A$1:$I$1, 0), FALSE)</f>
        <v>0.7</v>
      </c>
      <c r="AM197" s="4" t="e">
        <f>VLOOKUP("m2Th", Sheet2!$A$2:$I$18, MATCH(P197, Sheet2!$A$1:$I$1, 0), FALSE)</f>
        <v>#N/A</v>
      </c>
      <c r="AN197" s="4" t="e">
        <f>VLOOKUP("chemTh", Sheet2!$A$2:$I$18, MATCH(Q197, Sheet2!$A$1:$I$1, 0), FALSE)</f>
        <v>#N/A</v>
      </c>
      <c r="AO197" s="4" t="e">
        <f>VLOOKUP("chemPr", Sheet2!$A$2:$I$18, MATCH(R197, Sheet2!$A$1:$I$1, 0), FALSE)</f>
        <v>#N/A</v>
      </c>
      <c r="AP197" s="4" t="e">
        <f>VLOOKUP("ppsTh", Sheet2!$A$2:$I$18, MATCH(S197, Sheet2!$A$1:$I$1, 0), FALSE)</f>
        <v>#N/A</v>
      </c>
      <c r="AQ197" s="4" t="e">
        <f>VLOOKUP("ppsPr", Sheet2!$A$2:$I$18, MATCH(T197, Sheet2!$A$1:$I$1, 0), FALSE)</f>
        <v>#N/A</v>
      </c>
      <c r="AR197" s="4" t="e">
        <f>VLOOKUP("wmpPr", Sheet2!$A$2:$I$18, MATCH(U197, Sheet2!$A$1:$I$1, 0), FALSE)</f>
        <v>#N/A</v>
      </c>
      <c r="AS197" s="4" t="e">
        <f>VLOOKUP("pcTh", Sheet2!$A$2:$I$18, MATCH(V197, Sheet2!$A$1:$I$1, 0), FALSE)</f>
        <v>#N/A</v>
      </c>
      <c r="AT197" s="4" t="e">
        <f>VLOOKUP("pcPr", Sheet2!$A$2:$I$18, MATCH(W197, Sheet2!$A$1:$I$1, 0), FALSE)</f>
        <v>#N/A</v>
      </c>
    </row>
    <row r="198" spans="1:46" x14ac:dyDescent="0.2">
      <c r="A198" s="5">
        <v>245</v>
      </c>
      <c r="B198" s="5" t="s">
        <v>871</v>
      </c>
      <c r="C198" s="5" t="s">
        <v>872</v>
      </c>
      <c r="D198" s="5" t="s">
        <v>873</v>
      </c>
      <c r="E198" s="5" t="s">
        <v>16</v>
      </c>
      <c r="F198" s="5" t="s">
        <v>27</v>
      </c>
      <c r="G198" s="5" t="s">
        <v>17</v>
      </c>
      <c r="H198" s="5" t="s">
        <v>45</v>
      </c>
      <c r="I198" s="5" t="s">
        <v>29</v>
      </c>
      <c r="J198" s="5" t="s">
        <v>17</v>
      </c>
      <c r="K198" s="5" t="s">
        <v>28</v>
      </c>
      <c r="L198" s="5" t="s">
        <v>17</v>
      </c>
      <c r="M198" s="5" t="s">
        <v>27</v>
      </c>
      <c r="N198" s="5" t="s">
        <v>28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>
        <f t="shared" si="6"/>
        <v>4.5999999999999996</v>
      </c>
      <c r="Z198" s="4">
        <f t="shared" si="7"/>
        <v>4.5999999999999996</v>
      </c>
      <c r="AC198" s="4">
        <f>VLOOKUP("phyTh", Sheet2!$A$2:$I$10, MATCH(F198, Sheet2!$A$1:$I$1, 0), FALSE)</f>
        <v>0</v>
      </c>
      <c r="AD198" s="4">
        <f>VLOOKUP("phyPr", Sheet2!$A$2:$I$10, MATCH(G198, Sheet2!$A$1:$I$1, 0), FALSE)</f>
        <v>0.4</v>
      </c>
      <c r="AE198" s="4">
        <f>VLOOKUP("m1Th", Sheet2!$A$2:$I$10, MATCH(H198, Sheet2!$A$1:$I$1, 0), FALSE)</f>
        <v>1</v>
      </c>
      <c r="AF198" s="4">
        <f>VLOOKUP("beeTh", Sheet2!$A$2:$I$10, MATCH(I198, Sheet2!$A$1:$I$1, 0), FALSE)</f>
        <v>0.6</v>
      </c>
      <c r="AG198" s="4">
        <f>VLOOKUP("beePr", Sheet2!$A$2:$I$10, MATCH(J198, Sheet2!$A$1:$I$1, 0), FALSE)</f>
        <v>0.4</v>
      </c>
      <c r="AH198" s="4">
        <f>VLOOKUP("egTh", Sheet2!$A$2:$I$10, MATCH(K198, Sheet2!$A$1:$I$1, 0), FALSE)</f>
        <v>0.7</v>
      </c>
      <c r="AI198" s="4">
        <f>VLOOKUP("egPr", Sheet2!$A$2:$I$10, MATCH(L198, Sheet2!$A$1:$I$1, 0), FALSE)</f>
        <v>0.8</v>
      </c>
      <c r="AJ198" s="4">
        <f>VLOOKUP("emTh", Sheet2!$A$2:$I$10, MATCH(M198, Sheet2!$A$1:$I$1, 0), FALSE)</f>
        <v>0</v>
      </c>
      <c r="AK198" s="4">
        <f>VLOOKUP("eePr", Sheet2!$A$2:$I$10, MATCH(N198, Sheet2!$A$1:$I$1, 0), FALSE)</f>
        <v>0.7</v>
      </c>
      <c r="AM198" s="4" t="e">
        <f>VLOOKUP("m2Th", Sheet2!$A$2:$I$18, MATCH(P198, Sheet2!$A$1:$I$1, 0), FALSE)</f>
        <v>#N/A</v>
      </c>
      <c r="AN198" s="4" t="e">
        <f>VLOOKUP("chemTh", Sheet2!$A$2:$I$18, MATCH(Q198, Sheet2!$A$1:$I$1, 0), FALSE)</f>
        <v>#N/A</v>
      </c>
      <c r="AO198" s="4" t="e">
        <f>VLOOKUP("chemPr", Sheet2!$A$2:$I$18, MATCH(R198, Sheet2!$A$1:$I$1, 0), FALSE)</f>
        <v>#N/A</v>
      </c>
      <c r="AP198" s="4" t="e">
        <f>VLOOKUP("ppsTh", Sheet2!$A$2:$I$18, MATCH(S198, Sheet2!$A$1:$I$1, 0), FALSE)</f>
        <v>#N/A</v>
      </c>
      <c r="AQ198" s="4" t="e">
        <f>VLOOKUP("ppsPr", Sheet2!$A$2:$I$18, MATCH(T198, Sheet2!$A$1:$I$1, 0), FALSE)</f>
        <v>#N/A</v>
      </c>
      <c r="AR198" s="4" t="e">
        <f>VLOOKUP("wmpPr", Sheet2!$A$2:$I$18, MATCH(U198, Sheet2!$A$1:$I$1, 0), FALSE)</f>
        <v>#N/A</v>
      </c>
      <c r="AS198" s="4" t="e">
        <f>VLOOKUP("pcTh", Sheet2!$A$2:$I$18, MATCH(V198, Sheet2!$A$1:$I$1, 0), FALSE)</f>
        <v>#N/A</v>
      </c>
      <c r="AT198" s="4" t="e">
        <f>VLOOKUP("pcPr", Sheet2!$A$2:$I$18, MATCH(W198, Sheet2!$A$1:$I$1, 0), FALSE)</f>
        <v>#N/A</v>
      </c>
    </row>
    <row r="199" spans="1:46" x14ac:dyDescent="0.2">
      <c r="A199" s="5">
        <v>300</v>
      </c>
      <c r="B199" s="5" t="s">
        <v>570</v>
      </c>
      <c r="C199" s="5" t="s">
        <v>571</v>
      </c>
      <c r="D199" s="5" t="s">
        <v>572</v>
      </c>
      <c r="E199" s="5" t="s">
        <v>16</v>
      </c>
      <c r="F199" s="5" t="s">
        <v>27</v>
      </c>
      <c r="G199" s="5" t="s">
        <v>17</v>
      </c>
      <c r="H199" s="5" t="s">
        <v>27</v>
      </c>
      <c r="I199" s="5" t="s">
        <v>27</v>
      </c>
      <c r="J199" s="5" t="s">
        <v>18</v>
      </c>
      <c r="K199" s="5" t="s">
        <v>27</v>
      </c>
      <c r="L199" s="5" t="s">
        <v>17</v>
      </c>
      <c r="M199" s="5" t="s">
        <v>27</v>
      </c>
      <c r="N199" s="5" t="s">
        <v>28</v>
      </c>
      <c r="Y199" s="4">
        <f t="shared" si="6"/>
        <v>2.35</v>
      </c>
      <c r="Z199" s="4">
        <f t="shared" si="7"/>
        <v>2.35</v>
      </c>
      <c r="AC199" s="4">
        <f>VLOOKUP("phyTh", Sheet2!$A$2:$I$10, MATCH(F199, Sheet2!$A$1:$I$1, 0), FALSE)</f>
        <v>0</v>
      </c>
      <c r="AD199" s="4">
        <f>VLOOKUP("phyPr", Sheet2!$A$2:$I$10, MATCH(G199, Sheet2!$A$1:$I$1, 0), FALSE)</f>
        <v>0.4</v>
      </c>
      <c r="AE199" s="4">
        <f>VLOOKUP("m1Th", Sheet2!$A$2:$I$10, MATCH(H199, Sheet2!$A$1:$I$1, 0), FALSE)</f>
        <v>0</v>
      </c>
      <c r="AF199" s="4">
        <f>VLOOKUP("beeTh", Sheet2!$A$2:$I$10, MATCH(I199, Sheet2!$A$1:$I$1, 0), FALSE)</f>
        <v>0</v>
      </c>
      <c r="AG199" s="4">
        <f>VLOOKUP("beePr", Sheet2!$A$2:$I$10, MATCH(J199, Sheet2!$A$1:$I$1, 0), FALSE)</f>
        <v>0.45</v>
      </c>
      <c r="AH199" s="4">
        <f>VLOOKUP("egTh", Sheet2!$A$2:$I$10, MATCH(K199, Sheet2!$A$1:$I$1, 0), FALSE)</f>
        <v>0</v>
      </c>
      <c r="AI199" s="4">
        <f>VLOOKUP("egPr", Sheet2!$A$2:$I$10, MATCH(L199, Sheet2!$A$1:$I$1, 0), FALSE)</f>
        <v>0.8</v>
      </c>
      <c r="AJ199" s="4">
        <f>VLOOKUP("emTh", Sheet2!$A$2:$I$10, MATCH(M199, Sheet2!$A$1:$I$1, 0), FALSE)</f>
        <v>0</v>
      </c>
      <c r="AK199" s="4">
        <f>VLOOKUP("eePr", Sheet2!$A$2:$I$10, MATCH(N199, Sheet2!$A$1:$I$1, 0), FALSE)</f>
        <v>0.7</v>
      </c>
      <c r="AM199" s="4" t="e">
        <f>VLOOKUP("m2Th", Sheet2!$A$2:$I$18, MATCH(P199, Sheet2!$A$1:$I$1, 0), FALSE)</f>
        <v>#N/A</v>
      </c>
      <c r="AN199" s="4" t="e">
        <f>VLOOKUP("chemTh", Sheet2!$A$2:$I$18, MATCH(Q199, Sheet2!$A$1:$I$1, 0), FALSE)</f>
        <v>#N/A</v>
      </c>
      <c r="AO199" s="4" t="e">
        <f>VLOOKUP("chemPr", Sheet2!$A$2:$I$18, MATCH(R199, Sheet2!$A$1:$I$1, 0), FALSE)</f>
        <v>#N/A</v>
      </c>
      <c r="AP199" s="4" t="e">
        <f>VLOOKUP("ppsTh", Sheet2!$A$2:$I$18, MATCH(S199, Sheet2!$A$1:$I$1, 0), FALSE)</f>
        <v>#N/A</v>
      </c>
      <c r="AQ199" s="4" t="e">
        <f>VLOOKUP("ppsPr", Sheet2!$A$2:$I$18, MATCH(T199, Sheet2!$A$1:$I$1, 0), FALSE)</f>
        <v>#N/A</v>
      </c>
      <c r="AR199" s="4" t="e">
        <f>VLOOKUP("wmpPr", Sheet2!$A$2:$I$18, MATCH(U199, Sheet2!$A$1:$I$1, 0), FALSE)</f>
        <v>#N/A</v>
      </c>
      <c r="AS199" s="4" t="e">
        <f>VLOOKUP("pcTh", Sheet2!$A$2:$I$18, MATCH(V199, Sheet2!$A$1:$I$1, 0), FALSE)</f>
        <v>#N/A</v>
      </c>
      <c r="AT199" s="4" t="e">
        <f>VLOOKUP("pcPr", Sheet2!$A$2:$I$18, MATCH(W199, Sheet2!$A$1:$I$1, 0), FALSE)</f>
        <v>#N/A</v>
      </c>
    </row>
    <row r="200" spans="1:46" x14ac:dyDescent="0.2">
      <c r="A200" s="5">
        <v>230</v>
      </c>
      <c r="B200" s="5" t="s">
        <v>573</v>
      </c>
      <c r="C200" s="5" t="s">
        <v>574</v>
      </c>
      <c r="D200" s="5" t="s">
        <v>575</v>
      </c>
      <c r="E200" s="5" t="s">
        <v>16</v>
      </c>
      <c r="F200" s="5" t="s">
        <v>29</v>
      </c>
      <c r="G200" s="5" t="s">
        <v>17</v>
      </c>
      <c r="H200" s="5" t="s">
        <v>45</v>
      </c>
      <c r="I200" s="5" t="s">
        <v>26</v>
      </c>
      <c r="J200" s="5" t="s">
        <v>28</v>
      </c>
      <c r="K200" s="5" t="s">
        <v>29</v>
      </c>
      <c r="L200" s="5" t="s">
        <v>17</v>
      </c>
      <c r="M200" s="5" t="s">
        <v>27</v>
      </c>
      <c r="N200" s="5" t="s">
        <v>28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>
        <f t="shared" si="6"/>
        <v>5.15</v>
      </c>
      <c r="Z200" s="4">
        <f t="shared" si="7"/>
        <v>5.15</v>
      </c>
      <c r="AC200" s="4">
        <f>VLOOKUP("phyTh", Sheet2!$A$2:$I$10, MATCH(F200, Sheet2!$A$1:$I$1, 0), FALSE)</f>
        <v>0.6</v>
      </c>
      <c r="AD200" s="4">
        <f>VLOOKUP("phyPr", Sheet2!$A$2:$I$10, MATCH(G200, Sheet2!$A$1:$I$1, 0), FALSE)</f>
        <v>0.4</v>
      </c>
      <c r="AE200" s="4">
        <f>VLOOKUP("m1Th", Sheet2!$A$2:$I$10, MATCH(H200, Sheet2!$A$1:$I$1, 0), FALSE)</f>
        <v>1</v>
      </c>
      <c r="AF200" s="4">
        <f>VLOOKUP("beeTh", Sheet2!$A$2:$I$10, MATCH(I200, Sheet2!$A$1:$I$1, 0), FALSE)</f>
        <v>0.9</v>
      </c>
      <c r="AG200" s="4">
        <f>VLOOKUP("beePr", Sheet2!$A$2:$I$10, MATCH(J200, Sheet2!$A$1:$I$1, 0), FALSE)</f>
        <v>0.35</v>
      </c>
      <c r="AH200" s="4">
        <f>VLOOKUP("egTh", Sheet2!$A$2:$I$10, MATCH(K200, Sheet2!$A$1:$I$1, 0), FALSE)</f>
        <v>0.4</v>
      </c>
      <c r="AI200" s="4">
        <f>VLOOKUP("egPr", Sheet2!$A$2:$I$10, MATCH(L200, Sheet2!$A$1:$I$1, 0), FALSE)</f>
        <v>0.8</v>
      </c>
      <c r="AJ200" s="4">
        <f>VLOOKUP("emTh", Sheet2!$A$2:$I$10, MATCH(M200, Sheet2!$A$1:$I$1, 0), FALSE)</f>
        <v>0</v>
      </c>
      <c r="AK200" s="4">
        <f>VLOOKUP("eePr", Sheet2!$A$2:$I$10, MATCH(N200, Sheet2!$A$1:$I$1, 0), FALSE)</f>
        <v>0.7</v>
      </c>
      <c r="AM200" s="4" t="e">
        <f>VLOOKUP("m2Th", Sheet2!$A$2:$I$18, MATCH(P200, Sheet2!$A$1:$I$1, 0), FALSE)</f>
        <v>#N/A</v>
      </c>
      <c r="AN200" s="4" t="e">
        <f>VLOOKUP("chemTh", Sheet2!$A$2:$I$18, MATCH(Q200, Sheet2!$A$1:$I$1, 0), FALSE)</f>
        <v>#N/A</v>
      </c>
      <c r="AO200" s="4" t="e">
        <f>VLOOKUP("chemPr", Sheet2!$A$2:$I$18, MATCH(R200, Sheet2!$A$1:$I$1, 0), FALSE)</f>
        <v>#N/A</v>
      </c>
      <c r="AP200" s="4" t="e">
        <f>VLOOKUP("ppsTh", Sheet2!$A$2:$I$18, MATCH(S200, Sheet2!$A$1:$I$1, 0), FALSE)</f>
        <v>#N/A</v>
      </c>
      <c r="AQ200" s="4" t="e">
        <f>VLOOKUP("ppsPr", Sheet2!$A$2:$I$18, MATCH(T200, Sheet2!$A$1:$I$1, 0), FALSE)</f>
        <v>#N/A</v>
      </c>
      <c r="AR200" s="4" t="e">
        <f>VLOOKUP("wmpPr", Sheet2!$A$2:$I$18, MATCH(U200, Sheet2!$A$1:$I$1, 0), FALSE)</f>
        <v>#N/A</v>
      </c>
      <c r="AS200" s="4" t="e">
        <f>VLOOKUP("pcTh", Sheet2!$A$2:$I$18, MATCH(V200, Sheet2!$A$1:$I$1, 0), FALSE)</f>
        <v>#N/A</v>
      </c>
      <c r="AT200" s="4" t="e">
        <f>VLOOKUP("pcPr", Sheet2!$A$2:$I$18, MATCH(W200, Sheet2!$A$1:$I$1, 0), FALSE)</f>
        <v>#N/A</v>
      </c>
    </row>
    <row r="201" spans="1:46" x14ac:dyDescent="0.2">
      <c r="A201" s="5">
        <v>279</v>
      </c>
      <c r="B201" s="5" t="s">
        <v>576</v>
      </c>
      <c r="C201" s="5" t="s">
        <v>577</v>
      </c>
      <c r="D201" s="5" t="s">
        <v>578</v>
      </c>
      <c r="E201" s="5" t="s">
        <v>16</v>
      </c>
      <c r="F201" s="5" t="s">
        <v>27</v>
      </c>
      <c r="G201" s="5" t="s">
        <v>17</v>
      </c>
      <c r="H201" s="5" t="s">
        <v>27</v>
      </c>
      <c r="I201" s="5" t="s">
        <v>28</v>
      </c>
      <c r="J201" s="5" t="s">
        <v>28</v>
      </c>
      <c r="K201" s="5" t="s">
        <v>27</v>
      </c>
      <c r="L201" s="5" t="s">
        <v>28</v>
      </c>
      <c r="M201" s="5" t="s">
        <v>27</v>
      </c>
      <c r="N201" s="5" t="s">
        <v>28</v>
      </c>
      <c r="Y201" s="4">
        <f t="shared" si="6"/>
        <v>3.2</v>
      </c>
      <c r="Z201" s="4">
        <f t="shared" si="7"/>
        <v>3.2</v>
      </c>
      <c r="AC201" s="4">
        <f>VLOOKUP("phyTh", Sheet2!$A$2:$I$10, MATCH(F201, Sheet2!$A$1:$I$1, 0), FALSE)</f>
        <v>0</v>
      </c>
      <c r="AD201" s="4">
        <f>VLOOKUP("phyPr", Sheet2!$A$2:$I$10, MATCH(G201, Sheet2!$A$1:$I$1, 0), FALSE)</f>
        <v>0.4</v>
      </c>
      <c r="AE201" s="4">
        <f>VLOOKUP("m1Th", Sheet2!$A$2:$I$10, MATCH(H201, Sheet2!$A$1:$I$1, 0), FALSE)</f>
        <v>0</v>
      </c>
      <c r="AF201" s="4">
        <f>VLOOKUP("beeTh", Sheet2!$A$2:$I$10, MATCH(I201, Sheet2!$A$1:$I$1, 0), FALSE)</f>
        <v>1.05</v>
      </c>
      <c r="AG201" s="4">
        <f>VLOOKUP("beePr", Sheet2!$A$2:$I$10, MATCH(J201, Sheet2!$A$1:$I$1, 0), FALSE)</f>
        <v>0.35</v>
      </c>
      <c r="AH201" s="4">
        <f>VLOOKUP("egTh", Sheet2!$A$2:$I$10, MATCH(K201, Sheet2!$A$1:$I$1, 0), FALSE)</f>
        <v>0</v>
      </c>
      <c r="AI201" s="4">
        <f>VLOOKUP("egPr", Sheet2!$A$2:$I$10, MATCH(L201, Sheet2!$A$1:$I$1, 0), FALSE)</f>
        <v>0.7</v>
      </c>
      <c r="AJ201" s="4">
        <f>VLOOKUP("emTh", Sheet2!$A$2:$I$10, MATCH(M201, Sheet2!$A$1:$I$1, 0), FALSE)</f>
        <v>0</v>
      </c>
      <c r="AK201" s="4">
        <f>VLOOKUP("eePr", Sheet2!$A$2:$I$10, MATCH(N201, Sheet2!$A$1:$I$1, 0), FALSE)</f>
        <v>0.7</v>
      </c>
      <c r="AM201" s="4" t="e">
        <f>VLOOKUP("m2Th", Sheet2!$A$2:$I$18, MATCH(P201, Sheet2!$A$1:$I$1, 0), FALSE)</f>
        <v>#N/A</v>
      </c>
      <c r="AN201" s="4" t="e">
        <f>VLOOKUP("chemTh", Sheet2!$A$2:$I$18, MATCH(Q201, Sheet2!$A$1:$I$1, 0), FALSE)</f>
        <v>#N/A</v>
      </c>
      <c r="AO201" s="4" t="e">
        <f>VLOOKUP("chemPr", Sheet2!$A$2:$I$18, MATCH(R201, Sheet2!$A$1:$I$1, 0), FALSE)</f>
        <v>#N/A</v>
      </c>
      <c r="AP201" s="4" t="e">
        <f>VLOOKUP("ppsTh", Sheet2!$A$2:$I$18, MATCH(S201, Sheet2!$A$1:$I$1, 0), FALSE)</f>
        <v>#N/A</v>
      </c>
      <c r="AQ201" s="4" t="e">
        <f>VLOOKUP("ppsPr", Sheet2!$A$2:$I$18, MATCH(T201, Sheet2!$A$1:$I$1, 0), FALSE)</f>
        <v>#N/A</v>
      </c>
      <c r="AR201" s="4" t="e">
        <f>VLOOKUP("wmpPr", Sheet2!$A$2:$I$18, MATCH(U201, Sheet2!$A$1:$I$1, 0), FALSE)</f>
        <v>#N/A</v>
      </c>
      <c r="AS201" s="4" t="e">
        <f>VLOOKUP("pcTh", Sheet2!$A$2:$I$18, MATCH(V201, Sheet2!$A$1:$I$1, 0), FALSE)</f>
        <v>#N/A</v>
      </c>
      <c r="AT201" s="4" t="e">
        <f>VLOOKUP("pcPr", Sheet2!$A$2:$I$18, MATCH(W201, Sheet2!$A$1:$I$1, 0), FALSE)</f>
        <v>#N/A</v>
      </c>
    </row>
    <row r="202" spans="1:46" ht="20.399999999999999" x14ac:dyDescent="0.2">
      <c r="A202" s="5">
        <v>206</v>
      </c>
      <c r="B202" s="5" t="s">
        <v>579</v>
      </c>
      <c r="C202" s="5" t="s">
        <v>580</v>
      </c>
      <c r="D202" s="5" t="s">
        <v>581</v>
      </c>
      <c r="E202" s="5" t="s">
        <v>16</v>
      </c>
      <c r="F202" s="5" t="s">
        <v>29</v>
      </c>
      <c r="G202" s="5" t="s">
        <v>18</v>
      </c>
      <c r="H202" s="5" t="s">
        <v>28</v>
      </c>
      <c r="I202" s="5" t="s">
        <v>45</v>
      </c>
      <c r="J202" s="5" t="s">
        <v>17</v>
      </c>
      <c r="K202" s="5" t="s">
        <v>26</v>
      </c>
      <c r="L202" s="5" t="s">
        <v>17</v>
      </c>
      <c r="M202" s="5" t="s">
        <v>27</v>
      </c>
      <c r="N202" s="5" t="s">
        <v>18</v>
      </c>
      <c r="Y202" s="4">
        <f t="shared" si="6"/>
        <v>5.9</v>
      </c>
      <c r="Z202" s="4">
        <f t="shared" si="7"/>
        <v>5.9</v>
      </c>
      <c r="AC202" s="4">
        <f>VLOOKUP("phyTh", Sheet2!$A$2:$I$10, MATCH(F202, Sheet2!$A$1:$I$1, 0), FALSE)</f>
        <v>0.6</v>
      </c>
      <c r="AD202" s="4">
        <f>VLOOKUP("phyPr", Sheet2!$A$2:$I$10, MATCH(G202, Sheet2!$A$1:$I$1, 0), FALSE)</f>
        <v>0.45</v>
      </c>
      <c r="AE202" s="4">
        <f>VLOOKUP("m1Th", Sheet2!$A$2:$I$10, MATCH(H202, Sheet2!$A$1:$I$1, 0), FALSE)</f>
        <v>1.4</v>
      </c>
      <c r="AF202" s="4">
        <f>VLOOKUP("beeTh", Sheet2!$A$2:$I$10, MATCH(I202, Sheet2!$A$1:$I$1, 0), FALSE)</f>
        <v>0.75</v>
      </c>
      <c r="AG202" s="4">
        <f>VLOOKUP("beePr", Sheet2!$A$2:$I$10, MATCH(J202, Sheet2!$A$1:$I$1, 0), FALSE)</f>
        <v>0.4</v>
      </c>
      <c r="AH202" s="4">
        <f>VLOOKUP("egTh", Sheet2!$A$2:$I$10, MATCH(K202, Sheet2!$A$1:$I$1, 0), FALSE)</f>
        <v>0.6</v>
      </c>
      <c r="AI202" s="4">
        <f>VLOOKUP("egPr", Sheet2!$A$2:$I$10, MATCH(L202, Sheet2!$A$1:$I$1, 0), FALSE)</f>
        <v>0.8</v>
      </c>
      <c r="AJ202" s="4">
        <f>VLOOKUP("emTh", Sheet2!$A$2:$I$10, MATCH(M202, Sheet2!$A$1:$I$1, 0), FALSE)</f>
        <v>0</v>
      </c>
      <c r="AK202" s="4">
        <f>VLOOKUP("eePr", Sheet2!$A$2:$I$10, MATCH(N202, Sheet2!$A$1:$I$1, 0), FALSE)</f>
        <v>0.9</v>
      </c>
      <c r="AM202" s="4" t="e">
        <f>VLOOKUP("m2Th", Sheet2!$A$2:$I$18, MATCH(P202, Sheet2!$A$1:$I$1, 0), FALSE)</f>
        <v>#N/A</v>
      </c>
      <c r="AN202" s="4" t="e">
        <f>VLOOKUP("chemTh", Sheet2!$A$2:$I$18, MATCH(Q202, Sheet2!$A$1:$I$1, 0), FALSE)</f>
        <v>#N/A</v>
      </c>
      <c r="AO202" s="4" t="e">
        <f>VLOOKUP("chemPr", Sheet2!$A$2:$I$18, MATCH(R202, Sheet2!$A$1:$I$1, 0), FALSE)</f>
        <v>#N/A</v>
      </c>
      <c r="AP202" s="4" t="e">
        <f>VLOOKUP("ppsTh", Sheet2!$A$2:$I$18, MATCH(S202, Sheet2!$A$1:$I$1, 0), FALSE)</f>
        <v>#N/A</v>
      </c>
      <c r="AQ202" s="4" t="e">
        <f>VLOOKUP("ppsPr", Sheet2!$A$2:$I$18, MATCH(T202, Sheet2!$A$1:$I$1, 0), FALSE)</f>
        <v>#N/A</v>
      </c>
      <c r="AR202" s="4" t="e">
        <f>VLOOKUP("wmpPr", Sheet2!$A$2:$I$18, MATCH(U202, Sheet2!$A$1:$I$1, 0), FALSE)</f>
        <v>#N/A</v>
      </c>
      <c r="AS202" s="4" t="e">
        <f>VLOOKUP("pcTh", Sheet2!$A$2:$I$18, MATCH(V202, Sheet2!$A$1:$I$1, 0), FALSE)</f>
        <v>#N/A</v>
      </c>
      <c r="AT202" s="4" t="e">
        <f>VLOOKUP("pcPr", Sheet2!$A$2:$I$18, MATCH(W202, Sheet2!$A$1:$I$1, 0), FALSE)</f>
        <v>#N/A</v>
      </c>
    </row>
    <row r="203" spans="1:46" x14ac:dyDescent="0.2">
      <c r="A203" s="5">
        <v>301</v>
      </c>
      <c r="B203" s="5" t="s">
        <v>582</v>
      </c>
      <c r="C203" s="5" t="s">
        <v>583</v>
      </c>
      <c r="D203" s="5" t="s">
        <v>584</v>
      </c>
      <c r="E203" s="5" t="s">
        <v>16</v>
      </c>
      <c r="F203" s="5" t="s">
        <v>27</v>
      </c>
      <c r="G203" s="5" t="s">
        <v>18</v>
      </c>
      <c r="H203" s="5" t="s">
        <v>27</v>
      </c>
      <c r="I203" s="5" t="s">
        <v>27</v>
      </c>
      <c r="J203" s="5" t="s">
        <v>17</v>
      </c>
      <c r="K203" s="5" t="s">
        <v>27</v>
      </c>
      <c r="L203" s="5" t="s">
        <v>28</v>
      </c>
      <c r="M203" s="5" t="s">
        <v>27</v>
      </c>
      <c r="N203" s="5" t="s">
        <v>17</v>
      </c>
      <c r="Y203" s="4">
        <f t="shared" si="6"/>
        <v>2.35</v>
      </c>
      <c r="Z203" s="4">
        <f t="shared" si="7"/>
        <v>2.35</v>
      </c>
      <c r="AC203" s="4">
        <f>VLOOKUP("phyTh", Sheet2!$A$2:$I$10, MATCH(F203, Sheet2!$A$1:$I$1, 0), FALSE)</f>
        <v>0</v>
      </c>
      <c r="AD203" s="4">
        <f>VLOOKUP("phyPr", Sheet2!$A$2:$I$10, MATCH(G203, Sheet2!$A$1:$I$1, 0), FALSE)</f>
        <v>0.45</v>
      </c>
      <c r="AE203" s="4">
        <f>VLOOKUP("m1Th", Sheet2!$A$2:$I$10, MATCH(H203, Sheet2!$A$1:$I$1, 0), FALSE)</f>
        <v>0</v>
      </c>
      <c r="AF203" s="4">
        <f>VLOOKUP("beeTh", Sheet2!$A$2:$I$10, MATCH(I203, Sheet2!$A$1:$I$1, 0), FALSE)</f>
        <v>0</v>
      </c>
      <c r="AG203" s="4">
        <f>VLOOKUP("beePr", Sheet2!$A$2:$I$10, MATCH(J203, Sheet2!$A$1:$I$1, 0), FALSE)</f>
        <v>0.4</v>
      </c>
      <c r="AH203" s="4">
        <f>VLOOKUP("egTh", Sheet2!$A$2:$I$10, MATCH(K203, Sheet2!$A$1:$I$1, 0), FALSE)</f>
        <v>0</v>
      </c>
      <c r="AI203" s="4">
        <f>VLOOKUP("egPr", Sheet2!$A$2:$I$10, MATCH(L203, Sheet2!$A$1:$I$1, 0), FALSE)</f>
        <v>0.7</v>
      </c>
      <c r="AJ203" s="4">
        <f>VLOOKUP("emTh", Sheet2!$A$2:$I$10, MATCH(M203, Sheet2!$A$1:$I$1, 0), FALSE)</f>
        <v>0</v>
      </c>
      <c r="AK203" s="4">
        <f>VLOOKUP("eePr", Sheet2!$A$2:$I$10, MATCH(N203, Sheet2!$A$1:$I$1, 0), FALSE)</f>
        <v>0.8</v>
      </c>
      <c r="AM203" s="4" t="e">
        <f>VLOOKUP("m2Th", Sheet2!$A$2:$I$18, MATCH(P203, Sheet2!$A$1:$I$1, 0), FALSE)</f>
        <v>#N/A</v>
      </c>
      <c r="AN203" s="4" t="e">
        <f>VLOOKUP("chemTh", Sheet2!$A$2:$I$18, MATCH(Q203, Sheet2!$A$1:$I$1, 0), FALSE)</f>
        <v>#N/A</v>
      </c>
      <c r="AO203" s="4" t="e">
        <f>VLOOKUP("chemPr", Sheet2!$A$2:$I$18, MATCH(R203, Sheet2!$A$1:$I$1, 0), FALSE)</f>
        <v>#N/A</v>
      </c>
      <c r="AP203" s="4" t="e">
        <f>VLOOKUP("ppsTh", Sheet2!$A$2:$I$18, MATCH(S203, Sheet2!$A$1:$I$1, 0), FALSE)</f>
        <v>#N/A</v>
      </c>
      <c r="AQ203" s="4" t="e">
        <f>VLOOKUP("ppsPr", Sheet2!$A$2:$I$18, MATCH(T203, Sheet2!$A$1:$I$1, 0), FALSE)</f>
        <v>#N/A</v>
      </c>
      <c r="AR203" s="4" t="e">
        <f>VLOOKUP("wmpPr", Sheet2!$A$2:$I$18, MATCH(U203, Sheet2!$A$1:$I$1, 0), FALSE)</f>
        <v>#N/A</v>
      </c>
      <c r="AS203" s="4" t="e">
        <f>VLOOKUP("pcTh", Sheet2!$A$2:$I$18, MATCH(V203, Sheet2!$A$1:$I$1, 0), FALSE)</f>
        <v>#N/A</v>
      </c>
      <c r="AT203" s="4" t="e">
        <f>VLOOKUP("pcPr", Sheet2!$A$2:$I$18, MATCH(W203, Sheet2!$A$1:$I$1, 0), FALSE)</f>
        <v>#N/A</v>
      </c>
    </row>
    <row r="204" spans="1:46" x14ac:dyDescent="0.2">
      <c r="A204" s="5"/>
      <c r="B204" s="5" t="s">
        <v>635</v>
      </c>
      <c r="C204" s="5" t="s">
        <v>585</v>
      </c>
      <c r="D204" s="5" t="s">
        <v>586</v>
      </c>
      <c r="E204" s="5" t="s">
        <v>16</v>
      </c>
      <c r="F204" s="5" t="s">
        <v>27</v>
      </c>
      <c r="G204" s="5" t="s">
        <v>27</v>
      </c>
      <c r="H204" s="5" t="s">
        <v>27</v>
      </c>
      <c r="I204" s="5" t="s">
        <v>27</v>
      </c>
      <c r="J204" s="5" t="s">
        <v>587</v>
      </c>
      <c r="K204" s="5" t="s">
        <v>27</v>
      </c>
      <c r="L204" s="5" t="s">
        <v>587</v>
      </c>
      <c r="M204" s="5" t="s">
        <v>27</v>
      </c>
      <c r="N204" s="5" t="s">
        <v>27</v>
      </c>
      <c r="Y204" s="4" t="e">
        <f t="shared" si="6"/>
        <v>#N/A</v>
      </c>
      <c r="Z204" s="4" t="e">
        <f t="shared" si="7"/>
        <v>#N/A</v>
      </c>
      <c r="AC204" s="4">
        <f>VLOOKUP("phyTh", Sheet2!$A$2:$I$10, MATCH(F204, Sheet2!$A$1:$I$1, 0), FALSE)</f>
        <v>0</v>
      </c>
      <c r="AD204" s="4">
        <f>VLOOKUP("phyPr", Sheet2!$A$2:$I$10, MATCH(G204, Sheet2!$A$1:$I$1, 0), FALSE)</f>
        <v>0</v>
      </c>
      <c r="AE204" s="4">
        <f>VLOOKUP("m1Th", Sheet2!$A$2:$I$10, MATCH(H204, Sheet2!$A$1:$I$1, 0), FALSE)</f>
        <v>0</v>
      </c>
      <c r="AF204" s="4">
        <f>VLOOKUP("beeTh", Sheet2!$A$2:$I$10, MATCH(I204, Sheet2!$A$1:$I$1, 0), FALSE)</f>
        <v>0</v>
      </c>
      <c r="AG204" s="4" t="e">
        <f>VLOOKUP("beePr", Sheet2!$A$2:$I$10, MATCH(J204, Sheet2!$A$1:$I$1, 0), FALSE)</f>
        <v>#N/A</v>
      </c>
      <c r="AH204" s="4">
        <f>VLOOKUP("egTh", Sheet2!$A$2:$I$10, MATCH(K204, Sheet2!$A$1:$I$1, 0), FALSE)</f>
        <v>0</v>
      </c>
      <c r="AI204" s="4" t="e">
        <f>VLOOKUP("egPr", Sheet2!$A$2:$I$10, MATCH(L204, Sheet2!$A$1:$I$1, 0), FALSE)</f>
        <v>#N/A</v>
      </c>
      <c r="AJ204" s="4">
        <f>VLOOKUP("emTh", Sheet2!$A$2:$I$10, MATCH(M204, Sheet2!$A$1:$I$1, 0), FALSE)</f>
        <v>0</v>
      </c>
      <c r="AK204" s="4">
        <f>VLOOKUP("eePr", Sheet2!$A$2:$I$10, MATCH(N204, Sheet2!$A$1:$I$1, 0), FALSE)</f>
        <v>0</v>
      </c>
      <c r="AM204" s="4" t="e">
        <f>VLOOKUP("m2Th", Sheet2!$A$2:$I$18, MATCH(P204, Sheet2!$A$1:$I$1, 0), FALSE)</f>
        <v>#N/A</v>
      </c>
      <c r="AN204" s="4" t="e">
        <f>VLOOKUP("chemTh", Sheet2!$A$2:$I$18, MATCH(Q204, Sheet2!$A$1:$I$1, 0), FALSE)</f>
        <v>#N/A</v>
      </c>
      <c r="AO204" s="4" t="e">
        <f>VLOOKUP("chemPr", Sheet2!$A$2:$I$18, MATCH(R204, Sheet2!$A$1:$I$1, 0), FALSE)</f>
        <v>#N/A</v>
      </c>
      <c r="AP204" s="4" t="e">
        <f>VLOOKUP("ppsTh", Sheet2!$A$2:$I$18, MATCH(S204, Sheet2!$A$1:$I$1, 0), FALSE)</f>
        <v>#N/A</v>
      </c>
      <c r="AQ204" s="4" t="e">
        <f>VLOOKUP("ppsPr", Sheet2!$A$2:$I$18, MATCH(T204, Sheet2!$A$1:$I$1, 0), FALSE)</f>
        <v>#N/A</v>
      </c>
      <c r="AR204" s="4" t="e">
        <f>VLOOKUP("wmpPr", Sheet2!$A$2:$I$18, MATCH(U204, Sheet2!$A$1:$I$1, 0), FALSE)</f>
        <v>#N/A</v>
      </c>
      <c r="AS204" s="4" t="e">
        <f>VLOOKUP("pcTh", Sheet2!$A$2:$I$18, MATCH(V204, Sheet2!$A$1:$I$1, 0), FALSE)</f>
        <v>#N/A</v>
      </c>
      <c r="AT204" s="4" t="e">
        <f>VLOOKUP("pcPr", Sheet2!$A$2:$I$18, MATCH(W204, Sheet2!$A$1:$I$1, 0), FALSE)</f>
        <v>#N/A</v>
      </c>
    </row>
    <row r="205" spans="1:46" x14ac:dyDescent="0.2">
      <c r="A205" s="5">
        <v>1</v>
      </c>
      <c r="B205" s="5" t="s">
        <v>588</v>
      </c>
      <c r="C205" s="5" t="s">
        <v>589</v>
      </c>
      <c r="D205" s="5" t="s">
        <v>590</v>
      </c>
      <c r="E205" s="5" t="s">
        <v>16</v>
      </c>
      <c r="F205" s="5" t="s">
        <v>19</v>
      </c>
      <c r="G205" s="5" t="s">
        <v>18</v>
      </c>
      <c r="H205" s="5" t="s">
        <v>19</v>
      </c>
      <c r="I205" s="5" t="s">
        <v>19</v>
      </c>
      <c r="J205" s="5" t="s">
        <v>18</v>
      </c>
      <c r="K205" s="5" t="s">
        <v>18</v>
      </c>
      <c r="L205" s="5" t="s">
        <v>19</v>
      </c>
      <c r="M205" s="5" t="s">
        <v>19</v>
      </c>
      <c r="N205" s="5" t="s">
        <v>19</v>
      </c>
      <c r="Y205" s="4">
        <f t="shared" si="6"/>
        <v>9.8000000000000007</v>
      </c>
      <c r="Z205" s="4">
        <f t="shared" si="7"/>
        <v>9.8000000000000007</v>
      </c>
      <c r="AC205" s="4">
        <f>VLOOKUP("phyTh", Sheet2!$A$2:$I$10, MATCH(F205, Sheet2!$A$1:$I$1, 0), FALSE)</f>
        <v>1.5</v>
      </c>
      <c r="AD205" s="4">
        <f>VLOOKUP("phyPr", Sheet2!$A$2:$I$10, MATCH(G205, Sheet2!$A$1:$I$1, 0), FALSE)</f>
        <v>0.45</v>
      </c>
      <c r="AE205" s="4">
        <f>VLOOKUP("m1Th", Sheet2!$A$2:$I$10, MATCH(H205, Sheet2!$A$1:$I$1, 0), FALSE)</f>
        <v>2</v>
      </c>
      <c r="AF205" s="4">
        <f>VLOOKUP("beeTh", Sheet2!$A$2:$I$10, MATCH(I205, Sheet2!$A$1:$I$1, 0), FALSE)</f>
        <v>1.5</v>
      </c>
      <c r="AG205" s="4">
        <f>VLOOKUP("beePr", Sheet2!$A$2:$I$10, MATCH(J205, Sheet2!$A$1:$I$1, 0), FALSE)</f>
        <v>0.45</v>
      </c>
      <c r="AH205" s="4">
        <f>VLOOKUP("egTh", Sheet2!$A$2:$I$10, MATCH(K205, Sheet2!$A$1:$I$1, 0), FALSE)</f>
        <v>0.9</v>
      </c>
      <c r="AI205" s="4">
        <f>VLOOKUP("egPr", Sheet2!$A$2:$I$10, MATCH(L205, Sheet2!$A$1:$I$1, 0), FALSE)</f>
        <v>1</v>
      </c>
      <c r="AJ205" s="4">
        <f>VLOOKUP("emTh", Sheet2!$A$2:$I$10, MATCH(M205, Sheet2!$A$1:$I$1, 0), FALSE)</f>
        <v>1</v>
      </c>
      <c r="AK205" s="4">
        <f>VLOOKUP("eePr", Sheet2!$A$2:$I$10, MATCH(N205, Sheet2!$A$1:$I$1, 0), FALSE)</f>
        <v>1</v>
      </c>
      <c r="AM205" s="4" t="e">
        <f>VLOOKUP("m2Th", Sheet2!$A$2:$I$18, MATCH(P205, Sheet2!$A$1:$I$1, 0), FALSE)</f>
        <v>#N/A</v>
      </c>
      <c r="AN205" s="4" t="e">
        <f>VLOOKUP("chemTh", Sheet2!$A$2:$I$18, MATCH(Q205, Sheet2!$A$1:$I$1, 0), FALSE)</f>
        <v>#N/A</v>
      </c>
      <c r="AO205" s="4" t="e">
        <f>VLOOKUP("chemPr", Sheet2!$A$2:$I$18, MATCH(R205, Sheet2!$A$1:$I$1, 0), FALSE)</f>
        <v>#N/A</v>
      </c>
      <c r="AP205" s="4" t="e">
        <f>VLOOKUP("ppsTh", Sheet2!$A$2:$I$18, MATCH(S205, Sheet2!$A$1:$I$1, 0), FALSE)</f>
        <v>#N/A</v>
      </c>
      <c r="AQ205" s="4" t="e">
        <f>VLOOKUP("ppsPr", Sheet2!$A$2:$I$18, MATCH(T205, Sheet2!$A$1:$I$1, 0), FALSE)</f>
        <v>#N/A</v>
      </c>
      <c r="AR205" s="4" t="e">
        <f>VLOOKUP("wmpPr", Sheet2!$A$2:$I$18, MATCH(U205, Sheet2!$A$1:$I$1, 0), FALSE)</f>
        <v>#N/A</v>
      </c>
      <c r="AS205" s="4" t="e">
        <f>VLOOKUP("pcTh", Sheet2!$A$2:$I$18, MATCH(V205, Sheet2!$A$1:$I$1, 0), FALSE)</f>
        <v>#N/A</v>
      </c>
      <c r="AT205" s="4" t="e">
        <f>VLOOKUP("pcPr", Sheet2!$A$2:$I$18, MATCH(W205, Sheet2!$A$1:$I$1, 0), FALSE)</f>
        <v>#N/A</v>
      </c>
    </row>
    <row r="206" spans="1:46" x14ac:dyDescent="0.2">
      <c r="A206" s="5">
        <v>2</v>
      </c>
      <c r="B206" s="5" t="s">
        <v>591</v>
      </c>
      <c r="C206" s="5" t="s">
        <v>592</v>
      </c>
      <c r="D206" s="5" t="s">
        <v>593</v>
      </c>
      <c r="E206" s="5" t="s">
        <v>16</v>
      </c>
      <c r="F206" s="5" t="s">
        <v>19</v>
      </c>
      <c r="G206" s="5" t="s">
        <v>19</v>
      </c>
      <c r="H206" s="5" t="s">
        <v>19</v>
      </c>
      <c r="I206" s="5" t="s">
        <v>19</v>
      </c>
      <c r="J206" s="5" t="s">
        <v>19</v>
      </c>
      <c r="K206" s="5" t="s">
        <v>18</v>
      </c>
      <c r="L206" s="5" t="s">
        <v>19</v>
      </c>
      <c r="M206" s="5" t="s">
        <v>18</v>
      </c>
      <c r="N206" s="5" t="s">
        <v>19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>
        <f t="shared" si="6"/>
        <v>9.8000000000000007</v>
      </c>
      <c r="Z206" s="4">
        <f t="shared" si="7"/>
        <v>9.8000000000000007</v>
      </c>
      <c r="AC206" s="4">
        <f>VLOOKUP("phyTh", Sheet2!$A$2:$I$10, MATCH(F206, Sheet2!$A$1:$I$1, 0), FALSE)</f>
        <v>1.5</v>
      </c>
      <c r="AD206" s="4">
        <f>VLOOKUP("phyPr", Sheet2!$A$2:$I$10, MATCH(G206, Sheet2!$A$1:$I$1, 0), FALSE)</f>
        <v>0.5</v>
      </c>
      <c r="AE206" s="4">
        <f>VLOOKUP("m1Th", Sheet2!$A$2:$I$10, MATCH(H206, Sheet2!$A$1:$I$1, 0), FALSE)</f>
        <v>2</v>
      </c>
      <c r="AF206" s="4">
        <f>VLOOKUP("beeTh", Sheet2!$A$2:$I$10, MATCH(I206, Sheet2!$A$1:$I$1, 0), FALSE)</f>
        <v>1.5</v>
      </c>
      <c r="AG206" s="4">
        <f>VLOOKUP("beePr", Sheet2!$A$2:$I$10, MATCH(J206, Sheet2!$A$1:$I$1, 0), FALSE)</f>
        <v>0.5</v>
      </c>
      <c r="AH206" s="4">
        <f>VLOOKUP("egTh", Sheet2!$A$2:$I$10, MATCH(K206, Sheet2!$A$1:$I$1, 0), FALSE)</f>
        <v>0.9</v>
      </c>
      <c r="AI206" s="4">
        <f>VLOOKUP("egPr", Sheet2!$A$2:$I$10, MATCH(L206, Sheet2!$A$1:$I$1, 0), FALSE)</f>
        <v>1</v>
      </c>
      <c r="AJ206" s="4">
        <f>VLOOKUP("emTh", Sheet2!$A$2:$I$10, MATCH(M206, Sheet2!$A$1:$I$1, 0), FALSE)</f>
        <v>0.9</v>
      </c>
      <c r="AK206" s="4">
        <f>VLOOKUP("eePr", Sheet2!$A$2:$I$10, MATCH(N206, Sheet2!$A$1:$I$1, 0), FALSE)</f>
        <v>1</v>
      </c>
      <c r="AM206" s="4" t="e">
        <f>VLOOKUP("m2Th", Sheet2!$A$2:$I$18, MATCH(P206, Sheet2!$A$1:$I$1, 0), FALSE)</f>
        <v>#N/A</v>
      </c>
      <c r="AN206" s="4" t="e">
        <f>VLOOKUP("chemTh", Sheet2!$A$2:$I$18, MATCH(Q206, Sheet2!$A$1:$I$1, 0), FALSE)</f>
        <v>#N/A</v>
      </c>
      <c r="AO206" s="4" t="e">
        <f>VLOOKUP("chemPr", Sheet2!$A$2:$I$18, MATCH(R206, Sheet2!$A$1:$I$1, 0), FALSE)</f>
        <v>#N/A</v>
      </c>
      <c r="AP206" s="4" t="e">
        <f>VLOOKUP("ppsTh", Sheet2!$A$2:$I$18, MATCH(S206, Sheet2!$A$1:$I$1, 0), FALSE)</f>
        <v>#N/A</v>
      </c>
      <c r="AQ206" s="4" t="e">
        <f>VLOOKUP("ppsPr", Sheet2!$A$2:$I$18, MATCH(T206, Sheet2!$A$1:$I$1, 0), FALSE)</f>
        <v>#N/A</v>
      </c>
      <c r="AR206" s="4" t="e">
        <f>VLOOKUP("wmpPr", Sheet2!$A$2:$I$18, MATCH(U206, Sheet2!$A$1:$I$1, 0), FALSE)</f>
        <v>#N/A</v>
      </c>
      <c r="AS206" s="4" t="e">
        <f>VLOOKUP("pcTh", Sheet2!$A$2:$I$18, MATCH(V206, Sheet2!$A$1:$I$1, 0), FALSE)</f>
        <v>#N/A</v>
      </c>
      <c r="AT206" s="4" t="e">
        <f>VLOOKUP("pcPr", Sheet2!$A$2:$I$18, MATCH(W206, Sheet2!$A$1:$I$1, 0), FALSE)</f>
        <v>#N/A</v>
      </c>
    </row>
    <row r="207" spans="1:46" ht="20.399999999999999" x14ac:dyDescent="0.2">
      <c r="A207" s="5">
        <v>127</v>
      </c>
      <c r="B207" s="5" t="s">
        <v>594</v>
      </c>
      <c r="C207" s="5" t="s">
        <v>595</v>
      </c>
      <c r="D207" s="5" t="s">
        <v>596</v>
      </c>
      <c r="E207" s="5" t="s">
        <v>16</v>
      </c>
      <c r="F207" s="5" t="s">
        <v>28</v>
      </c>
      <c r="G207" s="5" t="s">
        <v>17</v>
      </c>
      <c r="H207" s="5" t="s">
        <v>17</v>
      </c>
      <c r="I207" s="5" t="s">
        <v>17</v>
      </c>
      <c r="J207" s="5" t="s">
        <v>18</v>
      </c>
      <c r="K207" s="5" t="s">
        <v>26</v>
      </c>
      <c r="L207" s="5" t="s">
        <v>17</v>
      </c>
      <c r="M207" s="5" t="s">
        <v>26</v>
      </c>
      <c r="N207" s="5" t="s">
        <v>18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4">
        <f t="shared" si="6"/>
        <v>7.6</v>
      </c>
      <c r="Z207" s="4">
        <f t="shared" si="7"/>
        <v>7.6</v>
      </c>
      <c r="AC207" s="4">
        <f>VLOOKUP("phyTh", Sheet2!$A$2:$I$10, MATCH(F207, Sheet2!$A$1:$I$1, 0), FALSE)</f>
        <v>1.05</v>
      </c>
      <c r="AD207" s="4">
        <f>VLOOKUP("phyPr", Sheet2!$A$2:$I$10, MATCH(G207, Sheet2!$A$1:$I$1, 0), FALSE)</f>
        <v>0.4</v>
      </c>
      <c r="AE207" s="4">
        <f>VLOOKUP("m1Th", Sheet2!$A$2:$I$10, MATCH(H207, Sheet2!$A$1:$I$1, 0), FALSE)</f>
        <v>1.6</v>
      </c>
      <c r="AF207" s="4">
        <f>VLOOKUP("beeTh", Sheet2!$A$2:$I$10, MATCH(I207, Sheet2!$A$1:$I$1, 0), FALSE)</f>
        <v>1.2</v>
      </c>
      <c r="AG207" s="4">
        <f>VLOOKUP("beePr", Sheet2!$A$2:$I$10, MATCH(J207, Sheet2!$A$1:$I$1, 0), FALSE)</f>
        <v>0.45</v>
      </c>
      <c r="AH207" s="4">
        <f>VLOOKUP("egTh", Sheet2!$A$2:$I$10, MATCH(K207, Sheet2!$A$1:$I$1, 0), FALSE)</f>
        <v>0.6</v>
      </c>
      <c r="AI207" s="4">
        <f>VLOOKUP("egPr", Sheet2!$A$2:$I$10, MATCH(L207, Sheet2!$A$1:$I$1, 0), FALSE)</f>
        <v>0.8</v>
      </c>
      <c r="AJ207" s="4">
        <f>VLOOKUP("emTh", Sheet2!$A$2:$I$10, MATCH(M207, Sheet2!$A$1:$I$1, 0), FALSE)</f>
        <v>0.6</v>
      </c>
      <c r="AK207" s="4">
        <f>VLOOKUP("eePr", Sheet2!$A$2:$I$10, MATCH(N207, Sheet2!$A$1:$I$1, 0), FALSE)</f>
        <v>0.9</v>
      </c>
      <c r="AM207" s="4" t="e">
        <f>VLOOKUP("m2Th", Sheet2!$A$2:$I$18, MATCH(P207, Sheet2!$A$1:$I$1, 0), FALSE)</f>
        <v>#N/A</v>
      </c>
      <c r="AN207" s="4" t="e">
        <f>VLOOKUP("chemTh", Sheet2!$A$2:$I$18, MATCH(Q207, Sheet2!$A$1:$I$1, 0), FALSE)</f>
        <v>#N/A</v>
      </c>
      <c r="AO207" s="4" t="e">
        <f>VLOOKUP("chemPr", Sheet2!$A$2:$I$18, MATCH(R207, Sheet2!$A$1:$I$1, 0), FALSE)</f>
        <v>#N/A</v>
      </c>
      <c r="AP207" s="4" t="e">
        <f>VLOOKUP("ppsTh", Sheet2!$A$2:$I$18, MATCH(S207, Sheet2!$A$1:$I$1, 0), FALSE)</f>
        <v>#N/A</v>
      </c>
      <c r="AQ207" s="4" t="e">
        <f>VLOOKUP("ppsPr", Sheet2!$A$2:$I$18, MATCH(T207, Sheet2!$A$1:$I$1, 0), FALSE)</f>
        <v>#N/A</v>
      </c>
      <c r="AR207" s="4" t="e">
        <f>VLOOKUP("wmpPr", Sheet2!$A$2:$I$18, MATCH(U207, Sheet2!$A$1:$I$1, 0), FALSE)</f>
        <v>#N/A</v>
      </c>
      <c r="AS207" s="4" t="e">
        <f>VLOOKUP("pcTh", Sheet2!$A$2:$I$18, MATCH(V207, Sheet2!$A$1:$I$1, 0), FALSE)</f>
        <v>#N/A</v>
      </c>
      <c r="AT207" s="4" t="e">
        <f>VLOOKUP("pcPr", Sheet2!$A$2:$I$18, MATCH(W207, Sheet2!$A$1:$I$1, 0), FALSE)</f>
        <v>#N/A</v>
      </c>
    </row>
    <row r="208" spans="1:46" x14ac:dyDescent="0.2">
      <c r="A208" s="5">
        <v>29</v>
      </c>
      <c r="B208" s="5" t="s">
        <v>597</v>
      </c>
      <c r="C208" s="5" t="s">
        <v>598</v>
      </c>
      <c r="D208" s="5" t="s">
        <v>599</v>
      </c>
      <c r="E208" s="5" t="s">
        <v>16</v>
      </c>
      <c r="F208" s="5" t="s">
        <v>17</v>
      </c>
      <c r="G208" s="5" t="s">
        <v>19</v>
      </c>
      <c r="H208" s="5" t="s">
        <v>19</v>
      </c>
      <c r="I208" s="5" t="s">
        <v>18</v>
      </c>
      <c r="J208" s="5" t="s">
        <v>19</v>
      </c>
      <c r="K208" s="5" t="s">
        <v>17</v>
      </c>
      <c r="L208" s="5" t="s">
        <v>18</v>
      </c>
      <c r="M208" s="5" t="s">
        <v>28</v>
      </c>
      <c r="N208" s="5" t="s">
        <v>19</v>
      </c>
      <c r="Y208" s="4">
        <f t="shared" si="6"/>
        <v>8.9500000000000011</v>
      </c>
      <c r="Z208" s="4">
        <f t="shared" si="7"/>
        <v>8.9500000000000011</v>
      </c>
      <c r="AC208" s="4">
        <f>VLOOKUP("phyTh", Sheet2!$A$2:$I$10, MATCH(F208, Sheet2!$A$1:$I$1, 0), FALSE)</f>
        <v>1.2</v>
      </c>
      <c r="AD208" s="4">
        <f>VLOOKUP("phyPr", Sheet2!$A$2:$I$10, MATCH(G208, Sheet2!$A$1:$I$1, 0), FALSE)</f>
        <v>0.5</v>
      </c>
      <c r="AE208" s="4">
        <f>VLOOKUP("m1Th", Sheet2!$A$2:$I$10, MATCH(H208, Sheet2!$A$1:$I$1, 0), FALSE)</f>
        <v>2</v>
      </c>
      <c r="AF208" s="4">
        <f>VLOOKUP("beeTh", Sheet2!$A$2:$I$10, MATCH(I208, Sheet2!$A$1:$I$1, 0), FALSE)</f>
        <v>1.35</v>
      </c>
      <c r="AG208" s="4">
        <f>VLOOKUP("beePr", Sheet2!$A$2:$I$10, MATCH(J208, Sheet2!$A$1:$I$1, 0), FALSE)</f>
        <v>0.5</v>
      </c>
      <c r="AH208" s="4">
        <f>VLOOKUP("egTh", Sheet2!$A$2:$I$10, MATCH(K208, Sheet2!$A$1:$I$1, 0), FALSE)</f>
        <v>0.8</v>
      </c>
      <c r="AI208" s="4">
        <f>VLOOKUP("egPr", Sheet2!$A$2:$I$10, MATCH(L208, Sheet2!$A$1:$I$1, 0), FALSE)</f>
        <v>0.9</v>
      </c>
      <c r="AJ208" s="4">
        <f>VLOOKUP("emTh", Sheet2!$A$2:$I$10, MATCH(M208, Sheet2!$A$1:$I$1, 0), FALSE)</f>
        <v>0.7</v>
      </c>
      <c r="AK208" s="4">
        <f>VLOOKUP("eePr", Sheet2!$A$2:$I$10, MATCH(N208, Sheet2!$A$1:$I$1, 0), FALSE)</f>
        <v>1</v>
      </c>
      <c r="AM208" s="4" t="e">
        <f>VLOOKUP("m2Th", Sheet2!$A$2:$I$18, MATCH(P208, Sheet2!$A$1:$I$1, 0), FALSE)</f>
        <v>#N/A</v>
      </c>
      <c r="AN208" s="4" t="e">
        <f>VLOOKUP("chemTh", Sheet2!$A$2:$I$18, MATCH(Q208, Sheet2!$A$1:$I$1, 0), FALSE)</f>
        <v>#N/A</v>
      </c>
      <c r="AO208" s="4" t="e">
        <f>VLOOKUP("chemPr", Sheet2!$A$2:$I$18, MATCH(R208, Sheet2!$A$1:$I$1, 0), FALSE)</f>
        <v>#N/A</v>
      </c>
      <c r="AP208" s="4" t="e">
        <f>VLOOKUP("ppsTh", Sheet2!$A$2:$I$18, MATCH(S208, Sheet2!$A$1:$I$1, 0), FALSE)</f>
        <v>#N/A</v>
      </c>
      <c r="AQ208" s="4" t="e">
        <f>VLOOKUP("ppsPr", Sheet2!$A$2:$I$18, MATCH(T208, Sheet2!$A$1:$I$1, 0), FALSE)</f>
        <v>#N/A</v>
      </c>
      <c r="AR208" s="4" t="e">
        <f>VLOOKUP("wmpPr", Sheet2!$A$2:$I$18, MATCH(U208, Sheet2!$A$1:$I$1, 0), FALSE)</f>
        <v>#N/A</v>
      </c>
      <c r="AS208" s="4" t="e">
        <f>VLOOKUP("pcTh", Sheet2!$A$2:$I$18, MATCH(V208, Sheet2!$A$1:$I$1, 0), FALSE)</f>
        <v>#N/A</v>
      </c>
      <c r="AT208" s="4" t="e">
        <f>VLOOKUP("pcPr", Sheet2!$A$2:$I$18, MATCH(W208, Sheet2!$A$1:$I$1, 0), FALSE)</f>
        <v>#N/A</v>
      </c>
    </row>
    <row r="209" spans="1:46" x14ac:dyDescent="0.2">
      <c r="A209" s="5">
        <v>6</v>
      </c>
      <c r="B209" s="5" t="s">
        <v>600</v>
      </c>
      <c r="C209" s="5" t="s">
        <v>601</v>
      </c>
      <c r="D209" s="5" t="s">
        <v>602</v>
      </c>
      <c r="E209" s="5" t="s">
        <v>16</v>
      </c>
      <c r="F209" s="5" t="s">
        <v>19</v>
      </c>
      <c r="G209" s="5" t="s">
        <v>17</v>
      </c>
      <c r="H209" s="5" t="s">
        <v>19</v>
      </c>
      <c r="I209" s="5" t="s">
        <v>19</v>
      </c>
      <c r="J209" s="5" t="s">
        <v>19</v>
      </c>
      <c r="K209" s="5" t="s">
        <v>17</v>
      </c>
      <c r="L209" s="5" t="s">
        <v>19</v>
      </c>
      <c r="M209" s="5" t="s">
        <v>17</v>
      </c>
      <c r="N209" s="5" t="s">
        <v>19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>
        <f t="shared" si="6"/>
        <v>9.5</v>
      </c>
      <c r="Z209" s="4">
        <f t="shared" si="7"/>
        <v>9.5</v>
      </c>
      <c r="AC209" s="4">
        <f>VLOOKUP("phyTh", Sheet2!$A$2:$I$10, MATCH(F209, Sheet2!$A$1:$I$1, 0), FALSE)</f>
        <v>1.5</v>
      </c>
      <c r="AD209" s="4">
        <f>VLOOKUP("phyPr", Sheet2!$A$2:$I$10, MATCH(G209, Sheet2!$A$1:$I$1, 0), FALSE)</f>
        <v>0.4</v>
      </c>
      <c r="AE209" s="4">
        <f>VLOOKUP("m1Th", Sheet2!$A$2:$I$10, MATCH(H209, Sheet2!$A$1:$I$1, 0), FALSE)</f>
        <v>2</v>
      </c>
      <c r="AF209" s="4">
        <f>VLOOKUP("beeTh", Sheet2!$A$2:$I$10, MATCH(I209, Sheet2!$A$1:$I$1, 0), FALSE)</f>
        <v>1.5</v>
      </c>
      <c r="AG209" s="4">
        <f>VLOOKUP("beePr", Sheet2!$A$2:$I$10, MATCH(J209, Sheet2!$A$1:$I$1, 0), FALSE)</f>
        <v>0.5</v>
      </c>
      <c r="AH209" s="4">
        <f>VLOOKUP("egTh", Sheet2!$A$2:$I$10, MATCH(K209, Sheet2!$A$1:$I$1, 0), FALSE)</f>
        <v>0.8</v>
      </c>
      <c r="AI209" s="4">
        <f>VLOOKUP("egPr", Sheet2!$A$2:$I$10, MATCH(L209, Sheet2!$A$1:$I$1, 0), FALSE)</f>
        <v>1</v>
      </c>
      <c r="AJ209" s="4">
        <f>VLOOKUP("emTh", Sheet2!$A$2:$I$10, MATCH(M209, Sheet2!$A$1:$I$1, 0), FALSE)</f>
        <v>0.8</v>
      </c>
      <c r="AK209" s="4">
        <f>VLOOKUP("eePr", Sheet2!$A$2:$I$10, MATCH(N209, Sheet2!$A$1:$I$1, 0), FALSE)</f>
        <v>1</v>
      </c>
      <c r="AM209" s="4" t="e">
        <f>VLOOKUP("m2Th", Sheet2!$A$2:$I$18, MATCH(P209, Sheet2!$A$1:$I$1, 0), FALSE)</f>
        <v>#N/A</v>
      </c>
      <c r="AN209" s="4" t="e">
        <f>VLOOKUP("chemTh", Sheet2!$A$2:$I$18, MATCH(Q209, Sheet2!$A$1:$I$1, 0), FALSE)</f>
        <v>#N/A</v>
      </c>
      <c r="AO209" s="4" t="e">
        <f>VLOOKUP("chemPr", Sheet2!$A$2:$I$18, MATCH(R209, Sheet2!$A$1:$I$1, 0), FALSE)</f>
        <v>#N/A</v>
      </c>
      <c r="AP209" s="4" t="e">
        <f>VLOOKUP("ppsTh", Sheet2!$A$2:$I$18, MATCH(S209, Sheet2!$A$1:$I$1, 0), FALSE)</f>
        <v>#N/A</v>
      </c>
      <c r="AQ209" s="4" t="e">
        <f>VLOOKUP("ppsPr", Sheet2!$A$2:$I$18, MATCH(T209, Sheet2!$A$1:$I$1, 0), FALSE)</f>
        <v>#N/A</v>
      </c>
      <c r="AR209" s="4" t="e">
        <f>VLOOKUP("wmpPr", Sheet2!$A$2:$I$18, MATCH(U209, Sheet2!$A$1:$I$1, 0), FALSE)</f>
        <v>#N/A</v>
      </c>
      <c r="AS209" s="4" t="e">
        <f>VLOOKUP("pcTh", Sheet2!$A$2:$I$18, MATCH(V209, Sheet2!$A$1:$I$1, 0), FALSE)</f>
        <v>#N/A</v>
      </c>
      <c r="AT209" s="4" t="e">
        <f>VLOOKUP("pcPr", Sheet2!$A$2:$I$18, MATCH(W209, Sheet2!$A$1:$I$1, 0), FALSE)</f>
        <v>#N/A</v>
      </c>
    </row>
    <row r="210" spans="1:46" x14ac:dyDescent="0.2">
      <c r="A210" s="5">
        <v>20</v>
      </c>
      <c r="B210" s="5" t="s">
        <v>603</v>
      </c>
      <c r="C210" s="5" t="s">
        <v>604</v>
      </c>
      <c r="D210" s="5" t="s">
        <v>605</v>
      </c>
      <c r="E210" s="5" t="s">
        <v>16</v>
      </c>
      <c r="F210" s="5" t="s">
        <v>19</v>
      </c>
      <c r="G210" s="5" t="s">
        <v>28</v>
      </c>
      <c r="H210" s="5" t="s">
        <v>19</v>
      </c>
      <c r="I210" s="5" t="s">
        <v>18</v>
      </c>
      <c r="J210" s="5" t="s">
        <v>18</v>
      </c>
      <c r="K210" s="5" t="s">
        <v>18</v>
      </c>
      <c r="L210" s="5" t="s">
        <v>18</v>
      </c>
      <c r="M210" s="5" t="s">
        <v>17</v>
      </c>
      <c r="N210" s="5" t="s">
        <v>17</v>
      </c>
      <c r="Y210" s="4">
        <f t="shared" si="6"/>
        <v>9.0500000000000025</v>
      </c>
      <c r="Z210" s="4">
        <f t="shared" si="7"/>
        <v>9.0500000000000025</v>
      </c>
      <c r="AC210" s="4">
        <f>VLOOKUP("phyTh", Sheet2!$A$2:$I$10, MATCH(F210, Sheet2!$A$1:$I$1, 0), FALSE)</f>
        <v>1.5</v>
      </c>
      <c r="AD210" s="4">
        <f>VLOOKUP("phyPr", Sheet2!$A$2:$I$10, MATCH(G210, Sheet2!$A$1:$I$1, 0), FALSE)</f>
        <v>0.35</v>
      </c>
      <c r="AE210" s="4">
        <f>VLOOKUP("m1Th", Sheet2!$A$2:$I$10, MATCH(H210, Sheet2!$A$1:$I$1, 0), FALSE)</f>
        <v>2</v>
      </c>
      <c r="AF210" s="4">
        <f>VLOOKUP("beeTh", Sheet2!$A$2:$I$10, MATCH(I210, Sheet2!$A$1:$I$1, 0), FALSE)</f>
        <v>1.35</v>
      </c>
      <c r="AG210" s="4">
        <f>VLOOKUP("beePr", Sheet2!$A$2:$I$10, MATCH(J210, Sheet2!$A$1:$I$1, 0), FALSE)</f>
        <v>0.45</v>
      </c>
      <c r="AH210" s="4">
        <f>VLOOKUP("egTh", Sheet2!$A$2:$I$10, MATCH(K210, Sheet2!$A$1:$I$1, 0), FALSE)</f>
        <v>0.9</v>
      </c>
      <c r="AI210" s="4">
        <f>VLOOKUP("egPr", Sheet2!$A$2:$I$10, MATCH(L210, Sheet2!$A$1:$I$1, 0), FALSE)</f>
        <v>0.9</v>
      </c>
      <c r="AJ210" s="4">
        <f>VLOOKUP("emTh", Sheet2!$A$2:$I$10, MATCH(M210, Sheet2!$A$1:$I$1, 0), FALSE)</f>
        <v>0.8</v>
      </c>
      <c r="AK210" s="4">
        <f>VLOOKUP("eePr", Sheet2!$A$2:$I$10, MATCH(N210, Sheet2!$A$1:$I$1, 0), FALSE)</f>
        <v>0.8</v>
      </c>
      <c r="AM210" s="4" t="e">
        <f>VLOOKUP("m2Th", Sheet2!$A$2:$I$18, MATCH(P210, Sheet2!$A$1:$I$1, 0), FALSE)</f>
        <v>#N/A</v>
      </c>
      <c r="AN210" s="4" t="e">
        <f>VLOOKUP("chemTh", Sheet2!$A$2:$I$18, MATCH(Q210, Sheet2!$A$1:$I$1, 0), FALSE)</f>
        <v>#N/A</v>
      </c>
      <c r="AO210" s="4" t="e">
        <f>VLOOKUP("chemPr", Sheet2!$A$2:$I$18, MATCH(R210, Sheet2!$A$1:$I$1, 0), FALSE)</f>
        <v>#N/A</v>
      </c>
      <c r="AP210" s="4" t="e">
        <f>VLOOKUP("ppsTh", Sheet2!$A$2:$I$18, MATCH(S210, Sheet2!$A$1:$I$1, 0), FALSE)</f>
        <v>#N/A</v>
      </c>
      <c r="AQ210" s="4" t="e">
        <f>VLOOKUP("ppsPr", Sheet2!$A$2:$I$18, MATCH(T210, Sheet2!$A$1:$I$1, 0), FALSE)</f>
        <v>#N/A</v>
      </c>
      <c r="AR210" s="4" t="e">
        <f>VLOOKUP("wmpPr", Sheet2!$A$2:$I$18, MATCH(U210, Sheet2!$A$1:$I$1, 0), FALSE)</f>
        <v>#N/A</v>
      </c>
      <c r="AS210" s="4" t="e">
        <f>VLOOKUP("pcTh", Sheet2!$A$2:$I$18, MATCH(V210, Sheet2!$A$1:$I$1, 0), FALSE)</f>
        <v>#N/A</v>
      </c>
      <c r="AT210" s="4" t="e">
        <f>VLOOKUP("pcPr", Sheet2!$A$2:$I$18, MATCH(W210, Sheet2!$A$1:$I$1, 0), FALSE)</f>
        <v>#N/A</v>
      </c>
    </row>
    <row r="211" spans="1:46" ht="20.399999999999999" x14ac:dyDescent="0.2">
      <c r="A211" s="5">
        <v>187</v>
      </c>
      <c r="B211" s="5" t="s">
        <v>606</v>
      </c>
      <c r="C211" s="5" t="s">
        <v>607</v>
      </c>
      <c r="D211" s="5" t="s">
        <v>608</v>
      </c>
      <c r="E211" s="5" t="s">
        <v>16</v>
      </c>
      <c r="F211" s="5" t="s">
        <v>45</v>
      </c>
      <c r="G211" s="5" t="s">
        <v>17</v>
      </c>
      <c r="H211" s="5" t="s">
        <v>17</v>
      </c>
      <c r="I211" s="5" t="s">
        <v>28</v>
      </c>
      <c r="J211" s="5" t="s">
        <v>17</v>
      </c>
      <c r="K211" s="5" t="s">
        <v>27</v>
      </c>
      <c r="L211" s="5" t="s">
        <v>18</v>
      </c>
      <c r="M211" s="5" t="s">
        <v>29</v>
      </c>
      <c r="N211" s="5" t="s">
        <v>17</v>
      </c>
      <c r="Y211" s="4">
        <f t="shared" si="6"/>
        <v>6.3000000000000007</v>
      </c>
      <c r="Z211" s="4">
        <f t="shared" si="7"/>
        <v>6.3000000000000007</v>
      </c>
      <c r="AC211" s="4">
        <f>VLOOKUP("phyTh", Sheet2!$A$2:$I$10, MATCH(F211, Sheet2!$A$1:$I$1, 0), FALSE)</f>
        <v>0.75</v>
      </c>
      <c r="AD211" s="4">
        <f>VLOOKUP("phyPr", Sheet2!$A$2:$I$10, MATCH(G211, Sheet2!$A$1:$I$1, 0), FALSE)</f>
        <v>0.4</v>
      </c>
      <c r="AE211" s="4">
        <f>VLOOKUP("m1Th", Sheet2!$A$2:$I$10, MATCH(H211, Sheet2!$A$1:$I$1, 0), FALSE)</f>
        <v>1.6</v>
      </c>
      <c r="AF211" s="4">
        <f>VLOOKUP("beeTh", Sheet2!$A$2:$I$10, MATCH(I211, Sheet2!$A$1:$I$1, 0), FALSE)</f>
        <v>1.05</v>
      </c>
      <c r="AG211" s="4">
        <f>VLOOKUP("beePr", Sheet2!$A$2:$I$10, MATCH(J211, Sheet2!$A$1:$I$1, 0), FALSE)</f>
        <v>0.4</v>
      </c>
      <c r="AH211" s="4">
        <f>VLOOKUP("egTh", Sheet2!$A$2:$I$10, MATCH(K211, Sheet2!$A$1:$I$1, 0), FALSE)</f>
        <v>0</v>
      </c>
      <c r="AI211" s="4">
        <f>VLOOKUP("egPr", Sheet2!$A$2:$I$10, MATCH(L211, Sheet2!$A$1:$I$1, 0), FALSE)</f>
        <v>0.9</v>
      </c>
      <c r="AJ211" s="4">
        <f>VLOOKUP("emTh", Sheet2!$A$2:$I$10, MATCH(M211, Sheet2!$A$1:$I$1, 0), FALSE)</f>
        <v>0.4</v>
      </c>
      <c r="AK211" s="4">
        <f>VLOOKUP("eePr", Sheet2!$A$2:$I$10, MATCH(N211, Sheet2!$A$1:$I$1, 0), FALSE)</f>
        <v>0.8</v>
      </c>
      <c r="AM211" s="4" t="e">
        <f>VLOOKUP("m2Th", Sheet2!$A$2:$I$18, MATCH(P211, Sheet2!$A$1:$I$1, 0), FALSE)</f>
        <v>#N/A</v>
      </c>
      <c r="AN211" s="4" t="e">
        <f>VLOOKUP("chemTh", Sheet2!$A$2:$I$18, MATCH(Q211, Sheet2!$A$1:$I$1, 0), FALSE)</f>
        <v>#N/A</v>
      </c>
      <c r="AO211" s="4" t="e">
        <f>VLOOKUP("chemPr", Sheet2!$A$2:$I$18, MATCH(R211, Sheet2!$A$1:$I$1, 0), FALSE)</f>
        <v>#N/A</v>
      </c>
      <c r="AP211" s="4" t="e">
        <f>VLOOKUP("ppsTh", Sheet2!$A$2:$I$18, MATCH(S211, Sheet2!$A$1:$I$1, 0), FALSE)</f>
        <v>#N/A</v>
      </c>
      <c r="AQ211" s="4" t="e">
        <f>VLOOKUP("ppsPr", Sheet2!$A$2:$I$18, MATCH(T211, Sheet2!$A$1:$I$1, 0), FALSE)</f>
        <v>#N/A</v>
      </c>
      <c r="AR211" s="4" t="e">
        <f>VLOOKUP("wmpPr", Sheet2!$A$2:$I$18, MATCH(U211, Sheet2!$A$1:$I$1, 0), FALSE)</f>
        <v>#N/A</v>
      </c>
      <c r="AS211" s="4" t="e">
        <f>VLOOKUP("pcTh", Sheet2!$A$2:$I$18, MATCH(V211, Sheet2!$A$1:$I$1, 0), FALSE)</f>
        <v>#N/A</v>
      </c>
      <c r="AT211" s="4" t="e">
        <f>VLOOKUP("pcPr", Sheet2!$A$2:$I$18, MATCH(W211, Sheet2!$A$1:$I$1, 0), FALSE)</f>
        <v>#N/A</v>
      </c>
    </row>
    <row r="212" spans="1:46" x14ac:dyDescent="0.2">
      <c r="A212" s="5">
        <v>234</v>
      </c>
      <c r="B212" s="5" t="s">
        <v>609</v>
      </c>
      <c r="C212" s="5" t="s">
        <v>610</v>
      </c>
      <c r="D212" s="5" t="s">
        <v>611</v>
      </c>
      <c r="E212" s="5" t="s">
        <v>16</v>
      </c>
      <c r="F212" s="5" t="s">
        <v>27</v>
      </c>
      <c r="G212" s="5" t="s">
        <v>18</v>
      </c>
      <c r="H212" s="5" t="s">
        <v>26</v>
      </c>
      <c r="I212" s="5" t="s">
        <v>29</v>
      </c>
      <c r="J212" s="5" t="s">
        <v>19</v>
      </c>
      <c r="K212" s="5" t="s">
        <v>26</v>
      </c>
      <c r="L212" s="5" t="s">
        <v>18</v>
      </c>
      <c r="M212" s="5" t="s">
        <v>27</v>
      </c>
      <c r="N212" s="5" t="s">
        <v>17</v>
      </c>
      <c r="Y212" s="4">
        <f t="shared" si="6"/>
        <v>5.05</v>
      </c>
      <c r="Z212" s="4">
        <f t="shared" si="7"/>
        <v>5.05</v>
      </c>
      <c r="AC212" s="4">
        <f>VLOOKUP("phyTh", Sheet2!$A$2:$I$10, MATCH(F212, Sheet2!$A$1:$I$1, 0), FALSE)</f>
        <v>0</v>
      </c>
      <c r="AD212" s="4">
        <f>VLOOKUP("phyPr", Sheet2!$A$2:$I$10, MATCH(G212, Sheet2!$A$1:$I$1, 0), FALSE)</f>
        <v>0.45</v>
      </c>
      <c r="AE212" s="4">
        <f>VLOOKUP("m1Th", Sheet2!$A$2:$I$10, MATCH(H212, Sheet2!$A$1:$I$1, 0), FALSE)</f>
        <v>1.2</v>
      </c>
      <c r="AF212" s="4">
        <f>VLOOKUP("beeTh", Sheet2!$A$2:$I$10, MATCH(I212, Sheet2!$A$1:$I$1, 0), FALSE)</f>
        <v>0.6</v>
      </c>
      <c r="AG212" s="4">
        <f>VLOOKUP("beePr", Sheet2!$A$2:$I$10, MATCH(J212, Sheet2!$A$1:$I$1, 0), FALSE)</f>
        <v>0.5</v>
      </c>
      <c r="AH212" s="4">
        <f>VLOOKUP("egTh", Sheet2!$A$2:$I$10, MATCH(K212, Sheet2!$A$1:$I$1, 0), FALSE)</f>
        <v>0.6</v>
      </c>
      <c r="AI212" s="4">
        <f>VLOOKUP("egPr", Sheet2!$A$2:$I$10, MATCH(L212, Sheet2!$A$1:$I$1, 0), FALSE)</f>
        <v>0.9</v>
      </c>
      <c r="AJ212" s="4">
        <f>VLOOKUP("emTh", Sheet2!$A$2:$I$10, MATCH(M212, Sheet2!$A$1:$I$1, 0), FALSE)</f>
        <v>0</v>
      </c>
      <c r="AK212" s="4">
        <f>VLOOKUP("eePr", Sheet2!$A$2:$I$10, MATCH(N212, Sheet2!$A$1:$I$1, 0), FALSE)</f>
        <v>0.8</v>
      </c>
      <c r="AM212" s="4" t="e">
        <f>VLOOKUP("m2Th", Sheet2!$A$2:$I$18, MATCH(P212, Sheet2!$A$1:$I$1, 0), FALSE)</f>
        <v>#N/A</v>
      </c>
      <c r="AN212" s="4" t="e">
        <f>VLOOKUP("chemTh", Sheet2!$A$2:$I$18, MATCH(Q212, Sheet2!$A$1:$I$1, 0), FALSE)</f>
        <v>#N/A</v>
      </c>
      <c r="AO212" s="4" t="e">
        <f>VLOOKUP("chemPr", Sheet2!$A$2:$I$18, MATCH(R212, Sheet2!$A$1:$I$1, 0), FALSE)</f>
        <v>#N/A</v>
      </c>
      <c r="AP212" s="4" t="e">
        <f>VLOOKUP("ppsTh", Sheet2!$A$2:$I$18, MATCH(S212, Sheet2!$A$1:$I$1, 0), FALSE)</f>
        <v>#N/A</v>
      </c>
      <c r="AQ212" s="4" t="e">
        <f>VLOOKUP("ppsPr", Sheet2!$A$2:$I$18, MATCH(T212, Sheet2!$A$1:$I$1, 0), FALSE)</f>
        <v>#N/A</v>
      </c>
      <c r="AR212" s="4" t="e">
        <f>VLOOKUP("wmpPr", Sheet2!$A$2:$I$18, MATCH(U212, Sheet2!$A$1:$I$1, 0), FALSE)</f>
        <v>#N/A</v>
      </c>
      <c r="AS212" s="4" t="e">
        <f>VLOOKUP("pcTh", Sheet2!$A$2:$I$18, MATCH(V212, Sheet2!$A$1:$I$1, 0), FALSE)</f>
        <v>#N/A</v>
      </c>
      <c r="AT212" s="4" t="e">
        <f>VLOOKUP("pcPr", Sheet2!$A$2:$I$18, MATCH(W212, Sheet2!$A$1:$I$1, 0), FALSE)</f>
        <v>#N/A</v>
      </c>
    </row>
    <row r="213" spans="1:46" x14ac:dyDescent="0.2">
      <c r="A213" s="5">
        <v>38</v>
      </c>
      <c r="B213" s="5" t="s">
        <v>612</v>
      </c>
      <c r="C213" s="5" t="s">
        <v>613</v>
      </c>
      <c r="D213" s="5" t="s">
        <v>614</v>
      </c>
      <c r="E213" s="5" t="s">
        <v>16</v>
      </c>
      <c r="F213" s="5" t="s">
        <v>17</v>
      </c>
      <c r="G213" s="5" t="s">
        <v>19</v>
      </c>
      <c r="H213" s="5" t="s">
        <v>18</v>
      </c>
      <c r="I213" s="5" t="s">
        <v>18</v>
      </c>
      <c r="J213" s="5" t="s">
        <v>19</v>
      </c>
      <c r="K213" s="5" t="s">
        <v>18</v>
      </c>
      <c r="L213" s="5" t="s">
        <v>19</v>
      </c>
      <c r="M213" s="5" t="s">
        <v>26</v>
      </c>
      <c r="N213" s="5" t="s">
        <v>19</v>
      </c>
      <c r="Y213" s="4">
        <f t="shared" si="6"/>
        <v>8.85</v>
      </c>
      <c r="Z213" s="4">
        <f t="shared" si="7"/>
        <v>8.85</v>
      </c>
      <c r="AC213" s="4">
        <f>VLOOKUP("phyTh", Sheet2!$A$2:$I$10, MATCH(F213, Sheet2!$A$1:$I$1, 0), FALSE)</f>
        <v>1.2</v>
      </c>
      <c r="AD213" s="4">
        <f>VLOOKUP("phyPr", Sheet2!$A$2:$I$10, MATCH(G213, Sheet2!$A$1:$I$1, 0), FALSE)</f>
        <v>0.5</v>
      </c>
      <c r="AE213" s="4">
        <f>VLOOKUP("m1Th", Sheet2!$A$2:$I$10, MATCH(H213, Sheet2!$A$1:$I$1, 0), FALSE)</f>
        <v>1.8</v>
      </c>
      <c r="AF213" s="4">
        <f>VLOOKUP("beeTh", Sheet2!$A$2:$I$10, MATCH(I213, Sheet2!$A$1:$I$1, 0), FALSE)</f>
        <v>1.35</v>
      </c>
      <c r="AG213" s="4">
        <f>VLOOKUP("beePr", Sheet2!$A$2:$I$10, MATCH(J213, Sheet2!$A$1:$I$1, 0), FALSE)</f>
        <v>0.5</v>
      </c>
      <c r="AH213" s="4">
        <f>VLOOKUP("egTh", Sheet2!$A$2:$I$10, MATCH(K213, Sheet2!$A$1:$I$1, 0), FALSE)</f>
        <v>0.9</v>
      </c>
      <c r="AI213" s="4">
        <f>VLOOKUP("egPr", Sheet2!$A$2:$I$10, MATCH(L213, Sheet2!$A$1:$I$1, 0), FALSE)</f>
        <v>1</v>
      </c>
      <c r="AJ213" s="4">
        <f>VLOOKUP("emTh", Sheet2!$A$2:$I$10, MATCH(M213, Sheet2!$A$1:$I$1, 0), FALSE)</f>
        <v>0.6</v>
      </c>
      <c r="AK213" s="4">
        <f>VLOOKUP("eePr", Sheet2!$A$2:$I$10, MATCH(N213, Sheet2!$A$1:$I$1, 0), FALSE)</f>
        <v>1</v>
      </c>
      <c r="AM213" s="4" t="e">
        <f>VLOOKUP("m2Th", Sheet2!$A$2:$I$18, MATCH(P213, Sheet2!$A$1:$I$1, 0), FALSE)</f>
        <v>#N/A</v>
      </c>
      <c r="AN213" s="4" t="e">
        <f>VLOOKUP("chemTh", Sheet2!$A$2:$I$18, MATCH(Q213, Sheet2!$A$1:$I$1, 0), FALSE)</f>
        <v>#N/A</v>
      </c>
      <c r="AO213" s="4" t="e">
        <f>VLOOKUP("chemPr", Sheet2!$A$2:$I$18, MATCH(R213, Sheet2!$A$1:$I$1, 0), FALSE)</f>
        <v>#N/A</v>
      </c>
      <c r="AP213" s="4" t="e">
        <f>VLOOKUP("ppsTh", Sheet2!$A$2:$I$18, MATCH(S213, Sheet2!$A$1:$I$1, 0), FALSE)</f>
        <v>#N/A</v>
      </c>
      <c r="AQ213" s="4" t="e">
        <f>VLOOKUP("ppsPr", Sheet2!$A$2:$I$18, MATCH(T213, Sheet2!$A$1:$I$1, 0), FALSE)</f>
        <v>#N/A</v>
      </c>
      <c r="AR213" s="4" t="e">
        <f>VLOOKUP("wmpPr", Sheet2!$A$2:$I$18, MATCH(U213, Sheet2!$A$1:$I$1, 0), FALSE)</f>
        <v>#N/A</v>
      </c>
      <c r="AS213" s="4" t="e">
        <f>VLOOKUP("pcTh", Sheet2!$A$2:$I$18, MATCH(V213, Sheet2!$A$1:$I$1, 0), FALSE)</f>
        <v>#N/A</v>
      </c>
      <c r="AT213" s="4" t="e">
        <f>VLOOKUP("pcPr", Sheet2!$A$2:$I$18, MATCH(W213, Sheet2!$A$1:$I$1, 0), FALSE)</f>
        <v>#N/A</v>
      </c>
    </row>
    <row r="214" spans="1:46" x14ac:dyDescent="0.2">
      <c r="A214" s="5">
        <v>66</v>
      </c>
      <c r="B214" s="5" t="s">
        <v>615</v>
      </c>
      <c r="C214" s="5" t="s">
        <v>616</v>
      </c>
      <c r="D214" s="5" t="s">
        <v>617</v>
      </c>
      <c r="E214" s="5" t="s">
        <v>16</v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19</v>
      </c>
      <c r="K214" s="5" t="s">
        <v>18</v>
      </c>
      <c r="L214" s="5" t="s">
        <v>18</v>
      </c>
      <c r="M214" s="5" t="s">
        <v>17</v>
      </c>
      <c r="N214" s="5" t="s">
        <v>18</v>
      </c>
      <c r="Y214" s="4">
        <f t="shared" si="6"/>
        <v>8.4</v>
      </c>
      <c r="Z214" s="4">
        <f t="shared" si="7"/>
        <v>8.4</v>
      </c>
      <c r="AC214" s="4">
        <f>VLOOKUP("phyTh", Sheet2!$A$2:$I$10, MATCH(F214, Sheet2!$A$1:$I$1, 0), FALSE)</f>
        <v>1.2</v>
      </c>
      <c r="AD214" s="4">
        <f>VLOOKUP("phyPr", Sheet2!$A$2:$I$10, MATCH(G214, Sheet2!$A$1:$I$1, 0), FALSE)</f>
        <v>0.4</v>
      </c>
      <c r="AE214" s="4">
        <f>VLOOKUP("m1Th", Sheet2!$A$2:$I$10, MATCH(H214, Sheet2!$A$1:$I$1, 0), FALSE)</f>
        <v>1.6</v>
      </c>
      <c r="AF214" s="4">
        <f>VLOOKUP("beeTh", Sheet2!$A$2:$I$10, MATCH(I214, Sheet2!$A$1:$I$1, 0), FALSE)</f>
        <v>1.2</v>
      </c>
      <c r="AG214" s="4">
        <f>VLOOKUP("beePr", Sheet2!$A$2:$I$10, MATCH(J214, Sheet2!$A$1:$I$1, 0), FALSE)</f>
        <v>0.5</v>
      </c>
      <c r="AH214" s="4">
        <f>VLOOKUP("egTh", Sheet2!$A$2:$I$10, MATCH(K214, Sheet2!$A$1:$I$1, 0), FALSE)</f>
        <v>0.9</v>
      </c>
      <c r="AI214" s="4">
        <f>VLOOKUP("egPr", Sheet2!$A$2:$I$10, MATCH(L214, Sheet2!$A$1:$I$1, 0), FALSE)</f>
        <v>0.9</v>
      </c>
      <c r="AJ214" s="4">
        <f>VLOOKUP("emTh", Sheet2!$A$2:$I$10, MATCH(M214, Sheet2!$A$1:$I$1, 0), FALSE)</f>
        <v>0.8</v>
      </c>
      <c r="AK214" s="4">
        <f>VLOOKUP("eePr", Sheet2!$A$2:$I$10, MATCH(N214, Sheet2!$A$1:$I$1, 0), FALSE)</f>
        <v>0.9</v>
      </c>
      <c r="AM214" s="4" t="e">
        <f>VLOOKUP("m2Th", Sheet2!$A$2:$I$18, MATCH(P214, Sheet2!$A$1:$I$1, 0), FALSE)</f>
        <v>#N/A</v>
      </c>
      <c r="AN214" s="4" t="e">
        <f>VLOOKUP("chemTh", Sheet2!$A$2:$I$18, MATCH(Q214, Sheet2!$A$1:$I$1, 0), FALSE)</f>
        <v>#N/A</v>
      </c>
      <c r="AO214" s="4" t="e">
        <f>VLOOKUP("chemPr", Sheet2!$A$2:$I$18, MATCH(R214, Sheet2!$A$1:$I$1, 0), FALSE)</f>
        <v>#N/A</v>
      </c>
      <c r="AP214" s="4" t="e">
        <f>VLOOKUP("ppsTh", Sheet2!$A$2:$I$18, MATCH(S214, Sheet2!$A$1:$I$1, 0), FALSE)</f>
        <v>#N/A</v>
      </c>
      <c r="AQ214" s="4" t="e">
        <f>VLOOKUP("ppsPr", Sheet2!$A$2:$I$18, MATCH(T214, Sheet2!$A$1:$I$1, 0), FALSE)</f>
        <v>#N/A</v>
      </c>
      <c r="AR214" s="4" t="e">
        <f>VLOOKUP("wmpPr", Sheet2!$A$2:$I$18, MATCH(U214, Sheet2!$A$1:$I$1, 0), FALSE)</f>
        <v>#N/A</v>
      </c>
      <c r="AS214" s="4" t="e">
        <f>VLOOKUP("pcTh", Sheet2!$A$2:$I$18, MATCH(V214, Sheet2!$A$1:$I$1, 0), FALSE)</f>
        <v>#N/A</v>
      </c>
      <c r="AT214" s="4" t="e">
        <f>VLOOKUP("pcPr", Sheet2!$A$2:$I$18, MATCH(W214, Sheet2!$A$1:$I$1, 0), FALSE)</f>
        <v>#N/A</v>
      </c>
    </row>
    <row r="215" spans="1:46" x14ac:dyDescent="0.2">
      <c r="A215" s="5">
        <v>172</v>
      </c>
      <c r="B215" s="5" t="s">
        <v>618</v>
      </c>
      <c r="C215" s="5" t="s">
        <v>619</v>
      </c>
      <c r="D215" s="5" t="s">
        <v>620</v>
      </c>
      <c r="E215" s="5" t="s">
        <v>16</v>
      </c>
      <c r="F215" s="5" t="s">
        <v>28</v>
      </c>
      <c r="G215" s="5" t="s">
        <v>17</v>
      </c>
      <c r="H215" s="5" t="s">
        <v>28</v>
      </c>
      <c r="I215" s="5" t="s">
        <v>28</v>
      </c>
      <c r="J215" s="5" t="s">
        <v>17</v>
      </c>
      <c r="K215" s="5" t="s">
        <v>29</v>
      </c>
      <c r="L215" s="5" t="s">
        <v>18</v>
      </c>
      <c r="M215" s="5" t="s">
        <v>29</v>
      </c>
      <c r="N215" s="5" t="s">
        <v>28</v>
      </c>
      <c r="Y215" s="4">
        <f t="shared" si="6"/>
        <v>6.700000000000002</v>
      </c>
      <c r="Z215" s="4">
        <f t="shared" si="7"/>
        <v>6.700000000000002</v>
      </c>
      <c r="AC215" s="4">
        <f>VLOOKUP("phyTh", Sheet2!$A$2:$I$10, MATCH(F215, Sheet2!$A$1:$I$1, 0), FALSE)</f>
        <v>1.05</v>
      </c>
      <c r="AD215" s="4">
        <f>VLOOKUP("phyPr", Sheet2!$A$2:$I$10, MATCH(G215, Sheet2!$A$1:$I$1, 0), FALSE)</f>
        <v>0.4</v>
      </c>
      <c r="AE215" s="4">
        <f>VLOOKUP("m1Th", Sheet2!$A$2:$I$10, MATCH(H215, Sheet2!$A$1:$I$1, 0), FALSE)</f>
        <v>1.4</v>
      </c>
      <c r="AF215" s="4">
        <f>VLOOKUP("beeTh", Sheet2!$A$2:$I$10, MATCH(I215, Sheet2!$A$1:$I$1, 0), FALSE)</f>
        <v>1.05</v>
      </c>
      <c r="AG215" s="4">
        <f>VLOOKUP("beePr", Sheet2!$A$2:$I$10, MATCH(J215, Sheet2!$A$1:$I$1, 0), FALSE)</f>
        <v>0.4</v>
      </c>
      <c r="AH215" s="4">
        <f>VLOOKUP("egTh", Sheet2!$A$2:$I$10, MATCH(K215, Sheet2!$A$1:$I$1, 0), FALSE)</f>
        <v>0.4</v>
      </c>
      <c r="AI215" s="4">
        <f>VLOOKUP("egPr", Sheet2!$A$2:$I$10, MATCH(L215, Sheet2!$A$1:$I$1, 0), FALSE)</f>
        <v>0.9</v>
      </c>
      <c r="AJ215" s="4">
        <f>VLOOKUP("emTh", Sheet2!$A$2:$I$10, MATCH(M215, Sheet2!$A$1:$I$1, 0), FALSE)</f>
        <v>0.4</v>
      </c>
      <c r="AK215" s="4">
        <f>VLOOKUP("eePr", Sheet2!$A$2:$I$10, MATCH(N215, Sheet2!$A$1:$I$1, 0), FALSE)</f>
        <v>0.7</v>
      </c>
      <c r="AM215" s="4" t="e">
        <f>VLOOKUP("m2Th", Sheet2!$A$2:$I$18, MATCH(P215, Sheet2!$A$1:$I$1, 0), FALSE)</f>
        <v>#N/A</v>
      </c>
      <c r="AN215" s="4" t="e">
        <f>VLOOKUP("chemTh", Sheet2!$A$2:$I$18, MATCH(Q215, Sheet2!$A$1:$I$1, 0), FALSE)</f>
        <v>#N/A</v>
      </c>
      <c r="AO215" s="4" t="e">
        <f>VLOOKUP("chemPr", Sheet2!$A$2:$I$18, MATCH(R215, Sheet2!$A$1:$I$1, 0), FALSE)</f>
        <v>#N/A</v>
      </c>
      <c r="AP215" s="4" t="e">
        <f>VLOOKUP("ppsTh", Sheet2!$A$2:$I$18, MATCH(S215, Sheet2!$A$1:$I$1, 0), FALSE)</f>
        <v>#N/A</v>
      </c>
      <c r="AQ215" s="4" t="e">
        <f>VLOOKUP("ppsPr", Sheet2!$A$2:$I$18, MATCH(T215, Sheet2!$A$1:$I$1, 0), FALSE)</f>
        <v>#N/A</v>
      </c>
      <c r="AR215" s="4" t="e">
        <f>VLOOKUP("wmpPr", Sheet2!$A$2:$I$18, MATCH(U215, Sheet2!$A$1:$I$1, 0), FALSE)</f>
        <v>#N/A</v>
      </c>
      <c r="AS215" s="4" t="e">
        <f>VLOOKUP("pcTh", Sheet2!$A$2:$I$18, MATCH(V215, Sheet2!$A$1:$I$1, 0), FALSE)</f>
        <v>#N/A</v>
      </c>
      <c r="AT215" s="4" t="e">
        <f>VLOOKUP("pcPr", Sheet2!$A$2:$I$18, MATCH(W215, Sheet2!$A$1:$I$1, 0), FALSE)</f>
        <v>#N/A</v>
      </c>
    </row>
    <row r="216" spans="1:46" x14ac:dyDescent="0.2">
      <c r="A216" s="5">
        <v>267</v>
      </c>
      <c r="B216" s="5" t="s">
        <v>621</v>
      </c>
      <c r="C216" s="5" t="s">
        <v>622</v>
      </c>
      <c r="D216" s="5" t="s">
        <v>623</v>
      </c>
      <c r="E216" s="5" t="s">
        <v>16</v>
      </c>
      <c r="F216" s="5" t="s">
        <v>27</v>
      </c>
      <c r="G216" s="5" t="s">
        <v>28</v>
      </c>
      <c r="H216" s="5" t="s">
        <v>45</v>
      </c>
      <c r="I216" s="5" t="s">
        <v>29</v>
      </c>
      <c r="J216" s="5" t="s">
        <v>18</v>
      </c>
      <c r="K216" s="5" t="s">
        <v>27</v>
      </c>
      <c r="L216" s="5" t="s">
        <v>17</v>
      </c>
      <c r="M216" s="5" t="s">
        <v>27</v>
      </c>
      <c r="N216" s="5" t="s">
        <v>45</v>
      </c>
      <c r="Y216" s="4">
        <f t="shared" si="6"/>
        <v>3.7</v>
      </c>
      <c r="Z216" s="4">
        <f t="shared" si="7"/>
        <v>3.7</v>
      </c>
      <c r="AC216" s="4">
        <f>VLOOKUP("phyTh", Sheet2!$A$2:$I$10, MATCH(F216, Sheet2!$A$1:$I$1, 0), FALSE)</f>
        <v>0</v>
      </c>
      <c r="AD216" s="4">
        <f>VLOOKUP("phyPr", Sheet2!$A$2:$I$10, MATCH(G216, Sheet2!$A$1:$I$1, 0), FALSE)</f>
        <v>0.35</v>
      </c>
      <c r="AE216" s="4">
        <f>VLOOKUP("m1Th", Sheet2!$A$2:$I$10, MATCH(H216, Sheet2!$A$1:$I$1, 0), FALSE)</f>
        <v>1</v>
      </c>
      <c r="AF216" s="4">
        <f>VLOOKUP("beeTh", Sheet2!$A$2:$I$10, MATCH(I216, Sheet2!$A$1:$I$1, 0), FALSE)</f>
        <v>0.6</v>
      </c>
      <c r="AG216" s="4">
        <f>VLOOKUP("beePr", Sheet2!$A$2:$I$10, MATCH(J216, Sheet2!$A$1:$I$1, 0), FALSE)</f>
        <v>0.45</v>
      </c>
      <c r="AH216" s="4">
        <f>VLOOKUP("egTh", Sheet2!$A$2:$I$10, MATCH(K216, Sheet2!$A$1:$I$1, 0), FALSE)</f>
        <v>0</v>
      </c>
      <c r="AI216" s="4">
        <f>VLOOKUP("egPr", Sheet2!$A$2:$I$10, MATCH(L216, Sheet2!$A$1:$I$1, 0), FALSE)</f>
        <v>0.8</v>
      </c>
      <c r="AJ216" s="4">
        <f>VLOOKUP("emTh", Sheet2!$A$2:$I$10, MATCH(M216, Sheet2!$A$1:$I$1, 0), FALSE)</f>
        <v>0</v>
      </c>
      <c r="AK216" s="4">
        <f>VLOOKUP("eePr", Sheet2!$A$2:$I$10, MATCH(N216, Sheet2!$A$1:$I$1, 0), FALSE)</f>
        <v>0.5</v>
      </c>
      <c r="AM216" s="4" t="e">
        <f>VLOOKUP("m2Th", Sheet2!$A$2:$I$18, MATCH(P216, Sheet2!$A$1:$I$1, 0), FALSE)</f>
        <v>#N/A</v>
      </c>
      <c r="AN216" s="4" t="e">
        <f>VLOOKUP("chemTh", Sheet2!$A$2:$I$18, MATCH(Q216, Sheet2!$A$1:$I$1, 0), FALSE)</f>
        <v>#N/A</v>
      </c>
      <c r="AO216" s="4" t="e">
        <f>VLOOKUP("chemPr", Sheet2!$A$2:$I$18, MATCH(R216, Sheet2!$A$1:$I$1, 0), FALSE)</f>
        <v>#N/A</v>
      </c>
      <c r="AP216" s="4" t="e">
        <f>VLOOKUP("ppsTh", Sheet2!$A$2:$I$18, MATCH(S216, Sheet2!$A$1:$I$1, 0), FALSE)</f>
        <v>#N/A</v>
      </c>
      <c r="AQ216" s="4" t="e">
        <f>VLOOKUP("ppsPr", Sheet2!$A$2:$I$18, MATCH(T216, Sheet2!$A$1:$I$1, 0), FALSE)</f>
        <v>#N/A</v>
      </c>
      <c r="AR216" s="4" t="e">
        <f>VLOOKUP("wmpPr", Sheet2!$A$2:$I$18, MATCH(U216, Sheet2!$A$1:$I$1, 0), FALSE)</f>
        <v>#N/A</v>
      </c>
      <c r="AS216" s="4" t="e">
        <f>VLOOKUP("pcTh", Sheet2!$A$2:$I$18, MATCH(V216, Sheet2!$A$1:$I$1, 0), FALSE)</f>
        <v>#N/A</v>
      </c>
      <c r="AT216" s="4" t="e">
        <f>VLOOKUP("pcPr", Sheet2!$A$2:$I$18, MATCH(W216, Sheet2!$A$1:$I$1, 0), FALSE)</f>
        <v>#N/A</v>
      </c>
    </row>
    <row r="217" spans="1:46" x14ac:dyDescent="0.2">
      <c r="A217" s="5">
        <v>312</v>
      </c>
      <c r="B217" s="5" t="s">
        <v>634</v>
      </c>
      <c r="C217" s="5" t="s">
        <v>624</v>
      </c>
      <c r="D217" s="5" t="s">
        <v>625</v>
      </c>
      <c r="E217" s="5" t="s">
        <v>16</v>
      </c>
      <c r="F217" s="5" t="s">
        <v>27</v>
      </c>
      <c r="G217" s="5" t="s">
        <v>17</v>
      </c>
      <c r="H217" s="5" t="s">
        <v>27</v>
      </c>
      <c r="I217" s="5" t="s">
        <v>27</v>
      </c>
      <c r="J217" s="5" t="s">
        <v>17</v>
      </c>
      <c r="K217" s="5" t="s">
        <v>27</v>
      </c>
      <c r="L217" s="5" t="s">
        <v>18</v>
      </c>
      <c r="M217" s="5" t="s">
        <v>27</v>
      </c>
      <c r="N217" s="5" t="s">
        <v>45</v>
      </c>
      <c r="Y217" s="4">
        <f t="shared" si="6"/>
        <v>2.2000000000000002</v>
      </c>
      <c r="Z217" s="4">
        <f t="shared" si="7"/>
        <v>2.2000000000000002</v>
      </c>
      <c r="AC217" s="4">
        <f>VLOOKUP("phyTh", Sheet2!$A$2:$I$10, MATCH(F217, Sheet2!$A$1:$I$1, 0), FALSE)</f>
        <v>0</v>
      </c>
      <c r="AD217" s="4">
        <f>VLOOKUP("phyPr", Sheet2!$A$2:$I$10, MATCH(G217, Sheet2!$A$1:$I$1, 0), FALSE)</f>
        <v>0.4</v>
      </c>
      <c r="AE217" s="4">
        <f>VLOOKUP("m1Th", Sheet2!$A$2:$I$10, MATCH(H217, Sheet2!$A$1:$I$1, 0), FALSE)</f>
        <v>0</v>
      </c>
      <c r="AF217" s="4">
        <f>VLOOKUP("beeTh", Sheet2!$A$2:$I$10, MATCH(I217, Sheet2!$A$1:$I$1, 0), FALSE)</f>
        <v>0</v>
      </c>
      <c r="AG217" s="4">
        <f>VLOOKUP("beePr", Sheet2!$A$2:$I$10, MATCH(J217, Sheet2!$A$1:$I$1, 0), FALSE)</f>
        <v>0.4</v>
      </c>
      <c r="AH217" s="4">
        <f>VLOOKUP("egTh", Sheet2!$A$2:$I$10, MATCH(K217, Sheet2!$A$1:$I$1, 0), FALSE)</f>
        <v>0</v>
      </c>
      <c r="AI217" s="4">
        <f>VLOOKUP("egPr", Sheet2!$A$2:$I$10, MATCH(L217, Sheet2!$A$1:$I$1, 0), FALSE)</f>
        <v>0.9</v>
      </c>
      <c r="AJ217" s="4">
        <f>VLOOKUP("emTh", Sheet2!$A$2:$I$10, MATCH(M217, Sheet2!$A$1:$I$1, 0), FALSE)</f>
        <v>0</v>
      </c>
      <c r="AK217" s="4">
        <f>VLOOKUP("eePr", Sheet2!$A$2:$I$10, MATCH(N217, Sheet2!$A$1:$I$1, 0), FALSE)</f>
        <v>0.5</v>
      </c>
      <c r="AM217" s="4" t="e">
        <f>VLOOKUP("m2Th", Sheet2!$A$2:$I$18, MATCH(P217, Sheet2!$A$1:$I$1, 0), FALSE)</f>
        <v>#N/A</v>
      </c>
      <c r="AN217" s="4" t="e">
        <f>VLOOKUP("chemTh", Sheet2!$A$2:$I$18, MATCH(Q217, Sheet2!$A$1:$I$1, 0), FALSE)</f>
        <v>#N/A</v>
      </c>
      <c r="AO217" s="4" t="e">
        <f>VLOOKUP("chemPr", Sheet2!$A$2:$I$18, MATCH(R217, Sheet2!$A$1:$I$1, 0), FALSE)</f>
        <v>#N/A</v>
      </c>
      <c r="AP217" s="4" t="e">
        <f>VLOOKUP("ppsTh", Sheet2!$A$2:$I$18, MATCH(S217, Sheet2!$A$1:$I$1, 0), FALSE)</f>
        <v>#N/A</v>
      </c>
      <c r="AQ217" s="4" t="e">
        <f>VLOOKUP("ppsPr", Sheet2!$A$2:$I$18, MATCH(T217, Sheet2!$A$1:$I$1, 0), FALSE)</f>
        <v>#N/A</v>
      </c>
      <c r="AR217" s="4" t="e">
        <f>VLOOKUP("wmpPr", Sheet2!$A$2:$I$18, MATCH(U217, Sheet2!$A$1:$I$1, 0), FALSE)</f>
        <v>#N/A</v>
      </c>
      <c r="AS217" s="4" t="e">
        <f>VLOOKUP("pcTh", Sheet2!$A$2:$I$18, MATCH(V217, Sheet2!$A$1:$I$1, 0), FALSE)</f>
        <v>#N/A</v>
      </c>
      <c r="AT217" s="4" t="e">
        <f>VLOOKUP("pcPr", Sheet2!$A$2:$I$18, MATCH(W217, Sheet2!$A$1:$I$1, 0), FALSE)</f>
        <v>#N/A</v>
      </c>
    </row>
    <row r="218" spans="1:46" x14ac:dyDescent="0.2">
      <c r="A218" s="5">
        <v>176</v>
      </c>
      <c r="B218" s="5" t="s">
        <v>626</v>
      </c>
      <c r="C218" s="5" t="s">
        <v>627</v>
      </c>
      <c r="D218" s="5" t="s">
        <v>628</v>
      </c>
      <c r="E218" s="5" t="s">
        <v>16</v>
      </c>
      <c r="F218" s="5" t="s">
        <v>45</v>
      </c>
      <c r="G218" s="5" t="s">
        <v>17</v>
      </c>
      <c r="H218" s="5" t="s">
        <v>28</v>
      </c>
      <c r="I218" s="5" t="s">
        <v>28</v>
      </c>
      <c r="J218" s="5" t="s">
        <v>18</v>
      </c>
      <c r="K218" s="5" t="s">
        <v>26</v>
      </c>
      <c r="L218" s="5" t="s">
        <v>17</v>
      </c>
      <c r="M218" s="5" t="s">
        <v>29</v>
      </c>
      <c r="N218" s="5" t="s">
        <v>17</v>
      </c>
      <c r="Y218" s="4">
        <f t="shared" si="6"/>
        <v>6.6499999999999995</v>
      </c>
      <c r="Z218" s="4">
        <f t="shared" si="7"/>
        <v>6.6499999999999995</v>
      </c>
      <c r="AC218" s="4">
        <f>VLOOKUP("phyTh", Sheet2!$A$2:$I$10, MATCH(F218, Sheet2!$A$1:$I$1, 0), FALSE)</f>
        <v>0.75</v>
      </c>
      <c r="AD218" s="4">
        <f>VLOOKUP("phyPr", Sheet2!$A$2:$I$10, MATCH(G218, Sheet2!$A$1:$I$1, 0), FALSE)</f>
        <v>0.4</v>
      </c>
      <c r="AE218" s="4">
        <f>VLOOKUP("m1Th", Sheet2!$A$2:$I$10, MATCH(H218, Sheet2!$A$1:$I$1, 0), FALSE)</f>
        <v>1.4</v>
      </c>
      <c r="AF218" s="4">
        <f>VLOOKUP("beeTh", Sheet2!$A$2:$I$10, MATCH(I218, Sheet2!$A$1:$I$1, 0), FALSE)</f>
        <v>1.05</v>
      </c>
      <c r="AG218" s="4">
        <f>VLOOKUP("beePr", Sheet2!$A$2:$I$10, MATCH(J218, Sheet2!$A$1:$I$1, 0), FALSE)</f>
        <v>0.45</v>
      </c>
      <c r="AH218" s="4">
        <f>VLOOKUP("egTh", Sheet2!$A$2:$I$10, MATCH(K218, Sheet2!$A$1:$I$1, 0), FALSE)</f>
        <v>0.6</v>
      </c>
      <c r="AI218" s="4">
        <f>VLOOKUP("egPr", Sheet2!$A$2:$I$10, MATCH(L218, Sheet2!$A$1:$I$1, 0), FALSE)</f>
        <v>0.8</v>
      </c>
      <c r="AJ218" s="4">
        <f>VLOOKUP("emTh", Sheet2!$A$2:$I$10, MATCH(M218, Sheet2!$A$1:$I$1, 0), FALSE)</f>
        <v>0.4</v>
      </c>
      <c r="AK218" s="4">
        <f>VLOOKUP("eePr", Sheet2!$A$2:$I$10, MATCH(N218, Sheet2!$A$1:$I$1, 0), FALSE)</f>
        <v>0.8</v>
      </c>
      <c r="AM218" s="4" t="e">
        <f>VLOOKUP("m2Th", Sheet2!$A$2:$I$18, MATCH(P218, Sheet2!$A$1:$I$1, 0), FALSE)</f>
        <v>#N/A</v>
      </c>
      <c r="AN218" s="4" t="e">
        <f>VLOOKUP("chemTh", Sheet2!$A$2:$I$18, MATCH(Q218, Sheet2!$A$1:$I$1, 0), FALSE)</f>
        <v>#N/A</v>
      </c>
      <c r="AO218" s="4" t="e">
        <f>VLOOKUP("chemPr", Sheet2!$A$2:$I$18, MATCH(R218, Sheet2!$A$1:$I$1, 0), FALSE)</f>
        <v>#N/A</v>
      </c>
      <c r="AP218" s="4" t="e">
        <f>VLOOKUP("ppsTh", Sheet2!$A$2:$I$18, MATCH(S218, Sheet2!$A$1:$I$1, 0), FALSE)</f>
        <v>#N/A</v>
      </c>
      <c r="AQ218" s="4" t="e">
        <f>VLOOKUP("ppsPr", Sheet2!$A$2:$I$18, MATCH(T218, Sheet2!$A$1:$I$1, 0), FALSE)</f>
        <v>#N/A</v>
      </c>
      <c r="AR218" s="4" t="e">
        <f>VLOOKUP("wmpPr", Sheet2!$A$2:$I$18, MATCH(U218, Sheet2!$A$1:$I$1, 0), FALSE)</f>
        <v>#N/A</v>
      </c>
      <c r="AS218" s="4" t="e">
        <f>VLOOKUP("pcTh", Sheet2!$A$2:$I$18, MATCH(V218, Sheet2!$A$1:$I$1, 0), FALSE)</f>
        <v>#N/A</v>
      </c>
      <c r="AT218" s="4" t="e">
        <f>VLOOKUP("pcPr", Sheet2!$A$2:$I$18, MATCH(W218, Sheet2!$A$1:$I$1, 0), FALSE)</f>
        <v>#N/A</v>
      </c>
    </row>
    <row r="219" spans="1:46" x14ac:dyDescent="0.2">
      <c r="A219" s="5">
        <v>123</v>
      </c>
      <c r="B219" s="5" t="s">
        <v>629</v>
      </c>
      <c r="C219" s="5" t="s">
        <v>630</v>
      </c>
      <c r="D219" s="5" t="s">
        <v>631</v>
      </c>
      <c r="E219" s="5" t="s">
        <v>16</v>
      </c>
      <c r="F219" s="5" t="s">
        <v>28</v>
      </c>
      <c r="G219" s="5" t="s">
        <v>17</v>
      </c>
      <c r="H219" s="5" t="s">
        <v>28</v>
      </c>
      <c r="I219" s="5" t="s">
        <v>28</v>
      </c>
      <c r="J219" s="5" t="s">
        <v>17</v>
      </c>
      <c r="K219" s="5" t="s">
        <v>17</v>
      </c>
      <c r="L219" s="5" t="s">
        <v>18</v>
      </c>
      <c r="M219" s="5" t="s">
        <v>28</v>
      </c>
      <c r="N219" s="5" t="s">
        <v>18</v>
      </c>
      <c r="Y219" s="4">
        <f t="shared" si="6"/>
        <v>7.6000000000000014</v>
      </c>
      <c r="Z219" s="4">
        <f t="shared" si="7"/>
        <v>7.6000000000000014</v>
      </c>
      <c r="AC219" s="4">
        <f>VLOOKUP("phyTh", Sheet2!$A$2:$I$10, MATCH(F219, Sheet2!$A$1:$I$1, 0), FALSE)</f>
        <v>1.05</v>
      </c>
      <c r="AD219" s="4">
        <f>VLOOKUP("phyPr", Sheet2!$A$2:$I$10, MATCH(G219, Sheet2!$A$1:$I$1, 0), FALSE)</f>
        <v>0.4</v>
      </c>
      <c r="AE219" s="4">
        <f>VLOOKUP("m1Th", Sheet2!$A$2:$I$10, MATCH(H219, Sheet2!$A$1:$I$1, 0), FALSE)</f>
        <v>1.4</v>
      </c>
      <c r="AF219" s="4">
        <f>VLOOKUP("beeTh", Sheet2!$A$2:$I$10, MATCH(I219, Sheet2!$A$1:$I$1, 0), FALSE)</f>
        <v>1.05</v>
      </c>
      <c r="AG219" s="4">
        <f>VLOOKUP("beePr", Sheet2!$A$2:$I$10, MATCH(J219, Sheet2!$A$1:$I$1, 0), FALSE)</f>
        <v>0.4</v>
      </c>
      <c r="AH219" s="4">
        <f>VLOOKUP("egTh", Sheet2!$A$2:$I$10, MATCH(K219, Sheet2!$A$1:$I$1, 0), FALSE)</f>
        <v>0.8</v>
      </c>
      <c r="AI219" s="4">
        <f>VLOOKUP("egPr", Sheet2!$A$2:$I$10, MATCH(L219, Sheet2!$A$1:$I$1, 0), FALSE)</f>
        <v>0.9</v>
      </c>
      <c r="AJ219" s="4">
        <f>VLOOKUP("emTh", Sheet2!$A$2:$I$10, MATCH(M219, Sheet2!$A$1:$I$1, 0), FALSE)</f>
        <v>0.7</v>
      </c>
      <c r="AK219" s="4">
        <f>VLOOKUP("eePr", Sheet2!$A$2:$I$10, MATCH(N219, Sheet2!$A$1:$I$1, 0), FALSE)</f>
        <v>0.9</v>
      </c>
      <c r="AM219" s="4" t="e">
        <f>VLOOKUP("m2Th", Sheet2!$A$2:$I$18, MATCH(P219, Sheet2!$A$1:$I$1, 0), FALSE)</f>
        <v>#N/A</v>
      </c>
      <c r="AN219" s="4" t="e">
        <f>VLOOKUP("chemTh", Sheet2!$A$2:$I$18, MATCH(Q219, Sheet2!$A$1:$I$1, 0), FALSE)</f>
        <v>#N/A</v>
      </c>
      <c r="AO219" s="4" t="e">
        <f>VLOOKUP("chemPr", Sheet2!$A$2:$I$18, MATCH(R219, Sheet2!$A$1:$I$1, 0), FALSE)</f>
        <v>#N/A</v>
      </c>
      <c r="AP219" s="4" t="e">
        <f>VLOOKUP("ppsTh", Sheet2!$A$2:$I$18, MATCH(S219, Sheet2!$A$1:$I$1, 0), FALSE)</f>
        <v>#N/A</v>
      </c>
      <c r="AQ219" s="4" t="e">
        <f>VLOOKUP("ppsPr", Sheet2!$A$2:$I$18, MATCH(T219, Sheet2!$A$1:$I$1, 0), FALSE)</f>
        <v>#N/A</v>
      </c>
      <c r="AR219" s="4" t="e">
        <f>VLOOKUP("wmpPr", Sheet2!$A$2:$I$18, MATCH(U219, Sheet2!$A$1:$I$1, 0), FALSE)</f>
        <v>#N/A</v>
      </c>
      <c r="AS219" s="4" t="e">
        <f>VLOOKUP("pcTh", Sheet2!$A$2:$I$18, MATCH(V219, Sheet2!$A$1:$I$1, 0), FALSE)</f>
        <v>#N/A</v>
      </c>
      <c r="AT219" s="4" t="e">
        <f>VLOOKUP("pcPr", Sheet2!$A$2:$I$18, MATCH(W219, Sheet2!$A$1:$I$1, 0), FALSE)</f>
        <v>#N/A</v>
      </c>
    </row>
    <row r="220" spans="1:46" ht="18" customHeight="1" x14ac:dyDescent="0.2">
      <c r="A220" s="5">
        <v>75</v>
      </c>
      <c r="B220" s="5" t="s">
        <v>632</v>
      </c>
      <c r="C220" s="5" t="s">
        <v>633</v>
      </c>
      <c r="D220" s="5" t="s">
        <v>569</v>
      </c>
      <c r="E220" s="5" t="s">
        <v>16</v>
      </c>
      <c r="F220" s="5" t="s">
        <v>18</v>
      </c>
      <c r="G220" s="5" t="s">
        <v>17</v>
      </c>
      <c r="H220" s="5" t="s">
        <v>28</v>
      </c>
      <c r="I220" s="5" t="s">
        <v>18</v>
      </c>
      <c r="J220" s="5" t="s">
        <v>19</v>
      </c>
      <c r="K220" s="5" t="s">
        <v>28</v>
      </c>
      <c r="L220" s="5" t="s">
        <v>19</v>
      </c>
      <c r="M220" s="5" t="s">
        <v>17</v>
      </c>
      <c r="N220" s="5" t="s">
        <v>17</v>
      </c>
      <c r="Y220" s="4">
        <f t="shared" si="6"/>
        <v>8.3000000000000007</v>
      </c>
      <c r="Z220" s="4">
        <f t="shared" si="7"/>
        <v>8.3000000000000007</v>
      </c>
      <c r="AC220" s="4">
        <f>VLOOKUP("phyTh", Sheet2!$A$2:$I$10, MATCH(F220, Sheet2!$A$1:$I$1, 0), FALSE)</f>
        <v>1.35</v>
      </c>
      <c r="AD220" s="4">
        <f>VLOOKUP("phyPr", Sheet2!$A$2:$I$10, MATCH(G220, Sheet2!$A$1:$I$1, 0), FALSE)</f>
        <v>0.4</v>
      </c>
      <c r="AE220" s="4">
        <f>VLOOKUP("m1Th", Sheet2!$A$2:$I$10, MATCH(H220, Sheet2!$A$1:$I$1, 0), FALSE)</f>
        <v>1.4</v>
      </c>
      <c r="AF220" s="4">
        <f>VLOOKUP("beeTh", Sheet2!$A$2:$I$10, MATCH(I220, Sheet2!$A$1:$I$1, 0), FALSE)</f>
        <v>1.35</v>
      </c>
      <c r="AG220" s="4">
        <f>VLOOKUP("beePr", Sheet2!$A$2:$I$10, MATCH(J220, Sheet2!$A$1:$I$1, 0), FALSE)</f>
        <v>0.5</v>
      </c>
      <c r="AH220" s="4">
        <f>VLOOKUP("egTh", Sheet2!$A$2:$I$10, MATCH(K220, Sheet2!$A$1:$I$1, 0), FALSE)</f>
        <v>0.7</v>
      </c>
      <c r="AI220" s="4">
        <f>VLOOKUP("egPr", Sheet2!$A$2:$I$10, MATCH(L220, Sheet2!$A$1:$I$1, 0), FALSE)</f>
        <v>1</v>
      </c>
      <c r="AJ220" s="4">
        <f>VLOOKUP("emTh", Sheet2!$A$2:$I$10, MATCH(M220, Sheet2!$A$1:$I$1, 0), FALSE)</f>
        <v>0.8</v>
      </c>
      <c r="AK220" s="4">
        <f>VLOOKUP("eePr", Sheet2!$A$2:$I$10, MATCH(N220, Sheet2!$A$1:$I$1, 0), FALSE)</f>
        <v>0.8</v>
      </c>
      <c r="AM220" s="4" t="e">
        <f>VLOOKUP("m2Th", Sheet2!$A$2:$I$18, MATCH(P220, Sheet2!$A$1:$I$1, 0), FALSE)</f>
        <v>#N/A</v>
      </c>
      <c r="AN220" s="4" t="e">
        <f>VLOOKUP("chemTh", Sheet2!$A$2:$I$18, MATCH(Q220, Sheet2!$A$1:$I$1, 0), FALSE)</f>
        <v>#N/A</v>
      </c>
      <c r="AO220" s="4" t="e">
        <f>VLOOKUP("chemPr", Sheet2!$A$2:$I$18, MATCH(R220, Sheet2!$A$1:$I$1, 0), FALSE)</f>
        <v>#N/A</v>
      </c>
      <c r="AP220" s="4" t="e">
        <f>VLOOKUP("ppsTh", Sheet2!$A$2:$I$18, MATCH(S220, Sheet2!$A$1:$I$1, 0), FALSE)</f>
        <v>#N/A</v>
      </c>
      <c r="AQ220" s="4" t="e">
        <f>VLOOKUP("ppsPr", Sheet2!$A$2:$I$18, MATCH(T220, Sheet2!$A$1:$I$1, 0), FALSE)</f>
        <v>#N/A</v>
      </c>
      <c r="AR220" s="4" t="e">
        <f>VLOOKUP("wmpPr", Sheet2!$A$2:$I$18, MATCH(U220, Sheet2!$A$1:$I$1, 0), FALSE)</f>
        <v>#N/A</v>
      </c>
      <c r="AS220" s="4" t="e">
        <f>VLOOKUP("pcTh", Sheet2!$A$2:$I$18, MATCH(V220, Sheet2!$A$1:$I$1, 0), FALSE)</f>
        <v>#N/A</v>
      </c>
      <c r="AT220" s="4" t="e">
        <f>VLOOKUP("pcPr", Sheet2!$A$2:$I$18, MATCH(W220, Sheet2!$A$1:$I$1, 0), FALSE)</f>
        <v>#N/A</v>
      </c>
    </row>
    <row r="221" spans="1:46" x14ac:dyDescent="0.2">
      <c r="A221" s="5">
        <v>99</v>
      </c>
      <c r="B221" s="5" t="s">
        <v>874</v>
      </c>
      <c r="C221" s="5" t="s">
        <v>875</v>
      </c>
      <c r="D221" s="5" t="s">
        <v>876</v>
      </c>
      <c r="E221" s="5" t="s">
        <v>16</v>
      </c>
      <c r="F221" s="5" t="s">
        <v>17</v>
      </c>
      <c r="G221" s="5" t="s">
        <v>17</v>
      </c>
      <c r="H221" s="5" t="s">
        <v>17</v>
      </c>
      <c r="I221" s="5" t="s">
        <v>17</v>
      </c>
      <c r="J221" s="5" t="s">
        <v>19</v>
      </c>
      <c r="K221" s="5" t="s">
        <v>17</v>
      </c>
      <c r="L221" s="5" t="s">
        <v>17</v>
      </c>
      <c r="M221" s="5" t="s">
        <v>28</v>
      </c>
      <c r="N221" s="5" t="s">
        <v>28</v>
      </c>
      <c r="Y221" s="4">
        <f t="shared" si="6"/>
        <v>7.9</v>
      </c>
      <c r="Z221" s="4">
        <f t="shared" si="7"/>
        <v>7.9</v>
      </c>
      <c r="AC221" s="4">
        <f>VLOOKUP("phyTh", Sheet2!$A$2:$I$10, MATCH(F221, Sheet2!$A$1:$I$1, 0), FALSE)</f>
        <v>1.2</v>
      </c>
      <c r="AD221" s="4">
        <f>VLOOKUP("phyPr", Sheet2!$A$2:$I$10, MATCH(G221, Sheet2!$A$1:$I$1, 0), FALSE)</f>
        <v>0.4</v>
      </c>
      <c r="AE221" s="4">
        <f>VLOOKUP("m1Th", Sheet2!$A$2:$I$10, MATCH(H221, Sheet2!$A$1:$I$1, 0), FALSE)</f>
        <v>1.6</v>
      </c>
      <c r="AF221" s="4">
        <f>VLOOKUP("beeTh", Sheet2!$A$2:$I$10, MATCH(I221, Sheet2!$A$1:$I$1, 0), FALSE)</f>
        <v>1.2</v>
      </c>
      <c r="AG221" s="4">
        <f>VLOOKUP("beePr", Sheet2!$A$2:$I$10, MATCH(J221, Sheet2!$A$1:$I$1, 0), FALSE)</f>
        <v>0.5</v>
      </c>
      <c r="AH221" s="4">
        <f>VLOOKUP("egTh", Sheet2!$A$2:$I$10, MATCH(K221, Sheet2!$A$1:$I$1, 0), FALSE)</f>
        <v>0.8</v>
      </c>
      <c r="AI221" s="4">
        <f>VLOOKUP("egPr", Sheet2!$A$2:$I$10, MATCH(L221, Sheet2!$A$1:$I$1, 0), FALSE)</f>
        <v>0.8</v>
      </c>
      <c r="AJ221" s="4">
        <f>VLOOKUP("emTh", Sheet2!$A$2:$I$10, MATCH(M221, Sheet2!$A$1:$I$1, 0), FALSE)</f>
        <v>0.7</v>
      </c>
      <c r="AK221" s="4">
        <f>VLOOKUP("eePr", Sheet2!$A$2:$I$10, MATCH(N221, Sheet2!$A$1:$I$1, 0), FALSE)</f>
        <v>0.7</v>
      </c>
      <c r="AM221" s="4" t="e">
        <f>VLOOKUP("m2Th", Sheet2!$A$2:$I$18, MATCH(P221, Sheet2!$A$1:$I$1, 0), FALSE)</f>
        <v>#N/A</v>
      </c>
      <c r="AN221" s="4" t="e">
        <f>VLOOKUP("chemTh", Sheet2!$A$2:$I$18, MATCH(Q221, Sheet2!$A$1:$I$1, 0), FALSE)</f>
        <v>#N/A</v>
      </c>
      <c r="AO221" s="4" t="e">
        <f>VLOOKUP("chemPr", Sheet2!$A$2:$I$18, MATCH(R221, Sheet2!$A$1:$I$1, 0), FALSE)</f>
        <v>#N/A</v>
      </c>
      <c r="AP221" s="4" t="e">
        <f>VLOOKUP("ppsTh", Sheet2!$A$2:$I$18, MATCH(S221, Sheet2!$A$1:$I$1, 0), FALSE)</f>
        <v>#N/A</v>
      </c>
      <c r="AQ221" s="4" t="e">
        <f>VLOOKUP("ppsPr", Sheet2!$A$2:$I$18, MATCH(T221, Sheet2!$A$1:$I$1, 0), FALSE)</f>
        <v>#N/A</v>
      </c>
      <c r="AR221" s="4" t="e">
        <f>VLOOKUP("wmpPr", Sheet2!$A$2:$I$18, MATCH(U221, Sheet2!$A$1:$I$1, 0), FALSE)</f>
        <v>#N/A</v>
      </c>
      <c r="AS221" s="4" t="e">
        <f>VLOOKUP("pcTh", Sheet2!$A$2:$I$18, MATCH(V221, Sheet2!$A$1:$I$1, 0), FALSE)</f>
        <v>#N/A</v>
      </c>
      <c r="AT221" s="4" t="e">
        <f>VLOOKUP("pcPr", Sheet2!$A$2:$I$18, MATCH(W221, Sheet2!$A$1:$I$1, 0), FALSE)</f>
        <v>#N/A</v>
      </c>
    </row>
    <row r="222" spans="1:46" x14ac:dyDescent="0.2">
      <c r="A222" s="5">
        <v>152</v>
      </c>
      <c r="B222" s="5" t="s">
        <v>877</v>
      </c>
      <c r="C222" s="5" t="s">
        <v>878</v>
      </c>
      <c r="D222" s="5" t="s">
        <v>879</v>
      </c>
      <c r="E222" s="5" t="s">
        <v>16</v>
      </c>
      <c r="F222" s="5" t="s">
        <v>28</v>
      </c>
      <c r="G222" s="5" t="s">
        <v>18</v>
      </c>
      <c r="H222" s="5" t="s">
        <v>28</v>
      </c>
      <c r="I222" s="5" t="s">
        <v>28</v>
      </c>
      <c r="J222" s="5" t="s">
        <v>17</v>
      </c>
      <c r="K222" s="5" t="s">
        <v>45</v>
      </c>
      <c r="L222" s="5" t="s">
        <v>17</v>
      </c>
      <c r="M222" s="5" t="s">
        <v>26</v>
      </c>
      <c r="N222" s="5" t="s">
        <v>17</v>
      </c>
      <c r="Y222" s="4">
        <f t="shared" si="6"/>
        <v>7.05</v>
      </c>
      <c r="Z222" s="4">
        <f t="shared" si="7"/>
        <v>7.05</v>
      </c>
      <c r="AC222" s="4">
        <f>VLOOKUP("phyTh", Sheet2!$A$2:$I$10, MATCH(F222, Sheet2!$A$1:$I$1, 0), FALSE)</f>
        <v>1.05</v>
      </c>
      <c r="AD222" s="4">
        <f>VLOOKUP("phyPr", Sheet2!$A$2:$I$10, MATCH(G222, Sheet2!$A$1:$I$1, 0), FALSE)</f>
        <v>0.45</v>
      </c>
      <c r="AE222" s="4">
        <f>VLOOKUP("m1Th", Sheet2!$A$2:$I$10, MATCH(H222, Sheet2!$A$1:$I$1, 0), FALSE)</f>
        <v>1.4</v>
      </c>
      <c r="AF222" s="4">
        <f>VLOOKUP("beeTh", Sheet2!$A$2:$I$10, MATCH(I222, Sheet2!$A$1:$I$1, 0), FALSE)</f>
        <v>1.05</v>
      </c>
      <c r="AG222" s="4">
        <f>VLOOKUP("beePr", Sheet2!$A$2:$I$10, MATCH(J222, Sheet2!$A$1:$I$1, 0), FALSE)</f>
        <v>0.4</v>
      </c>
      <c r="AH222" s="4">
        <f>VLOOKUP("egTh", Sheet2!$A$2:$I$10, MATCH(K222, Sheet2!$A$1:$I$1, 0), FALSE)</f>
        <v>0.5</v>
      </c>
      <c r="AI222" s="4">
        <f>VLOOKUP("egPr", Sheet2!$A$2:$I$10, MATCH(L222, Sheet2!$A$1:$I$1, 0), FALSE)</f>
        <v>0.8</v>
      </c>
      <c r="AJ222" s="4">
        <f>VLOOKUP("emTh", Sheet2!$A$2:$I$10, MATCH(M222, Sheet2!$A$1:$I$1, 0), FALSE)</f>
        <v>0.6</v>
      </c>
      <c r="AK222" s="4">
        <f>VLOOKUP("eePr", Sheet2!$A$2:$I$10, MATCH(N222, Sheet2!$A$1:$I$1, 0), FALSE)</f>
        <v>0.8</v>
      </c>
      <c r="AM222" s="4" t="e">
        <f>VLOOKUP("m2Th", Sheet2!$A$2:$I$18, MATCH(P222, Sheet2!$A$1:$I$1, 0), FALSE)</f>
        <v>#N/A</v>
      </c>
      <c r="AN222" s="4" t="e">
        <f>VLOOKUP("chemTh", Sheet2!$A$2:$I$18, MATCH(Q222, Sheet2!$A$1:$I$1, 0), FALSE)</f>
        <v>#N/A</v>
      </c>
      <c r="AO222" s="4" t="e">
        <f>VLOOKUP("chemPr", Sheet2!$A$2:$I$18, MATCH(R222, Sheet2!$A$1:$I$1, 0), FALSE)</f>
        <v>#N/A</v>
      </c>
      <c r="AP222" s="4" t="e">
        <f>VLOOKUP("ppsTh", Sheet2!$A$2:$I$18, MATCH(S222, Sheet2!$A$1:$I$1, 0), FALSE)</f>
        <v>#N/A</v>
      </c>
      <c r="AQ222" s="4" t="e">
        <f>VLOOKUP("ppsPr", Sheet2!$A$2:$I$18, MATCH(T222, Sheet2!$A$1:$I$1, 0), FALSE)</f>
        <v>#N/A</v>
      </c>
      <c r="AR222" s="4" t="e">
        <f>VLOOKUP("wmpPr", Sheet2!$A$2:$I$18, MATCH(U222, Sheet2!$A$1:$I$1, 0), FALSE)</f>
        <v>#N/A</v>
      </c>
      <c r="AS222" s="4" t="e">
        <f>VLOOKUP("pcTh", Sheet2!$A$2:$I$18, MATCH(V222, Sheet2!$A$1:$I$1, 0), FALSE)</f>
        <v>#N/A</v>
      </c>
      <c r="AT222" s="4" t="e">
        <f>VLOOKUP("pcPr", Sheet2!$A$2:$I$18, MATCH(W222, Sheet2!$A$1:$I$1, 0), FALSE)</f>
        <v>#N/A</v>
      </c>
    </row>
    <row r="223" spans="1:46" x14ac:dyDescent="0.2">
      <c r="A223" s="5">
        <v>93</v>
      </c>
      <c r="B223" s="5" t="s">
        <v>880</v>
      </c>
      <c r="C223" s="5" t="s">
        <v>881</v>
      </c>
      <c r="D223" s="5" t="s">
        <v>882</v>
      </c>
      <c r="E223" s="5" t="s">
        <v>16</v>
      </c>
      <c r="F223" s="5" t="s">
        <v>17</v>
      </c>
      <c r="G223" s="5" t="s">
        <v>19</v>
      </c>
      <c r="H223" s="5" t="s">
        <v>17</v>
      </c>
      <c r="I223" s="5" t="s">
        <v>18</v>
      </c>
      <c r="J223" s="5" t="s">
        <v>17</v>
      </c>
      <c r="K223" s="5" t="s">
        <v>26</v>
      </c>
      <c r="L223" s="5" t="s">
        <v>17</v>
      </c>
      <c r="M223" s="5" t="s">
        <v>17</v>
      </c>
      <c r="N223" s="5" t="s">
        <v>17</v>
      </c>
      <c r="Y223" s="4">
        <f t="shared" si="6"/>
        <v>8.0500000000000007</v>
      </c>
      <c r="Z223" s="4">
        <f t="shared" si="7"/>
        <v>8.0500000000000007</v>
      </c>
      <c r="AC223" s="4">
        <f>VLOOKUP("phyTh", Sheet2!$A$2:$I$10, MATCH(F223, Sheet2!$A$1:$I$1, 0), FALSE)</f>
        <v>1.2</v>
      </c>
      <c r="AD223" s="4">
        <f>VLOOKUP("phyPr", Sheet2!$A$2:$I$10, MATCH(G223, Sheet2!$A$1:$I$1, 0), FALSE)</f>
        <v>0.5</v>
      </c>
      <c r="AE223" s="4">
        <f>VLOOKUP("m1Th", Sheet2!$A$2:$I$10, MATCH(H223, Sheet2!$A$1:$I$1, 0), FALSE)</f>
        <v>1.6</v>
      </c>
      <c r="AF223" s="4">
        <f>VLOOKUP("beeTh", Sheet2!$A$2:$I$10, MATCH(I223, Sheet2!$A$1:$I$1, 0), FALSE)</f>
        <v>1.35</v>
      </c>
      <c r="AG223" s="4">
        <f>VLOOKUP("beePr", Sheet2!$A$2:$I$10, MATCH(J223, Sheet2!$A$1:$I$1, 0), FALSE)</f>
        <v>0.4</v>
      </c>
      <c r="AH223" s="4">
        <f>VLOOKUP("egTh", Sheet2!$A$2:$I$10, MATCH(K223, Sheet2!$A$1:$I$1, 0), FALSE)</f>
        <v>0.6</v>
      </c>
      <c r="AI223" s="4">
        <f>VLOOKUP("egPr", Sheet2!$A$2:$I$10, MATCH(L223, Sheet2!$A$1:$I$1, 0), FALSE)</f>
        <v>0.8</v>
      </c>
      <c r="AJ223" s="4">
        <f>VLOOKUP("emTh", Sheet2!$A$2:$I$10, MATCH(M223, Sheet2!$A$1:$I$1, 0), FALSE)</f>
        <v>0.8</v>
      </c>
      <c r="AK223" s="4">
        <f>VLOOKUP("eePr", Sheet2!$A$2:$I$10, MATCH(N223, Sheet2!$A$1:$I$1, 0), FALSE)</f>
        <v>0.8</v>
      </c>
      <c r="AM223" s="4" t="e">
        <f>VLOOKUP("m2Th", Sheet2!$A$2:$I$18, MATCH(P223, Sheet2!$A$1:$I$1, 0), FALSE)</f>
        <v>#N/A</v>
      </c>
      <c r="AN223" s="4" t="e">
        <f>VLOOKUP("chemTh", Sheet2!$A$2:$I$18, MATCH(Q223, Sheet2!$A$1:$I$1, 0), FALSE)</f>
        <v>#N/A</v>
      </c>
      <c r="AO223" s="4" t="e">
        <f>VLOOKUP("chemPr", Sheet2!$A$2:$I$18, MATCH(R223, Sheet2!$A$1:$I$1, 0), FALSE)</f>
        <v>#N/A</v>
      </c>
      <c r="AP223" s="4" t="e">
        <f>VLOOKUP("ppsTh", Sheet2!$A$2:$I$18, MATCH(S223, Sheet2!$A$1:$I$1, 0), FALSE)</f>
        <v>#N/A</v>
      </c>
      <c r="AQ223" s="4" t="e">
        <f>VLOOKUP("ppsPr", Sheet2!$A$2:$I$18, MATCH(T223, Sheet2!$A$1:$I$1, 0), FALSE)</f>
        <v>#N/A</v>
      </c>
      <c r="AR223" s="4" t="e">
        <f>VLOOKUP("wmpPr", Sheet2!$A$2:$I$18, MATCH(U223, Sheet2!$A$1:$I$1, 0), FALSE)</f>
        <v>#N/A</v>
      </c>
      <c r="AS223" s="4" t="e">
        <f>VLOOKUP("pcTh", Sheet2!$A$2:$I$18, MATCH(V223, Sheet2!$A$1:$I$1, 0), FALSE)</f>
        <v>#N/A</v>
      </c>
      <c r="AT223" s="4" t="e">
        <f>VLOOKUP("pcPr", Sheet2!$A$2:$I$18, MATCH(W223, Sheet2!$A$1:$I$1, 0), FALSE)</f>
        <v>#N/A</v>
      </c>
    </row>
    <row r="224" spans="1:46" x14ac:dyDescent="0.2">
      <c r="A224" s="5">
        <v>307</v>
      </c>
      <c r="B224" s="5" t="s">
        <v>883</v>
      </c>
      <c r="C224" s="5" t="s">
        <v>884</v>
      </c>
      <c r="D224" s="5" t="s">
        <v>885</v>
      </c>
      <c r="E224" s="5" t="s">
        <v>16</v>
      </c>
      <c r="F224" s="5" t="s">
        <v>27</v>
      </c>
      <c r="G224" s="5" t="s">
        <v>17</v>
      </c>
      <c r="H224" s="5" t="s">
        <v>27</v>
      </c>
      <c r="I224" s="5" t="s">
        <v>27</v>
      </c>
      <c r="J224" s="5" t="s">
        <v>17</v>
      </c>
      <c r="K224" s="5" t="s">
        <v>27</v>
      </c>
      <c r="L224" s="5" t="s">
        <v>28</v>
      </c>
      <c r="M224" s="5" t="s">
        <v>27</v>
      </c>
      <c r="N224" s="5" t="s">
        <v>17</v>
      </c>
      <c r="Y224" s="4">
        <f t="shared" si="6"/>
        <v>2.2999999999999998</v>
      </c>
      <c r="Z224" s="4">
        <f t="shared" si="7"/>
        <v>2.2999999999999998</v>
      </c>
      <c r="AC224" s="4">
        <f>VLOOKUP("phyTh", Sheet2!$A$2:$I$10, MATCH(F224, Sheet2!$A$1:$I$1, 0), FALSE)</f>
        <v>0</v>
      </c>
      <c r="AD224" s="4">
        <f>VLOOKUP("phyPr", Sheet2!$A$2:$I$10, MATCH(G224, Sheet2!$A$1:$I$1, 0), FALSE)</f>
        <v>0.4</v>
      </c>
      <c r="AE224" s="4">
        <f>VLOOKUP("m1Th", Sheet2!$A$2:$I$10, MATCH(H224, Sheet2!$A$1:$I$1, 0), FALSE)</f>
        <v>0</v>
      </c>
      <c r="AF224" s="4">
        <f>VLOOKUP("beeTh", Sheet2!$A$2:$I$10, MATCH(I224, Sheet2!$A$1:$I$1, 0), FALSE)</f>
        <v>0</v>
      </c>
      <c r="AG224" s="4">
        <f>VLOOKUP("beePr", Sheet2!$A$2:$I$10, MATCH(J224, Sheet2!$A$1:$I$1, 0), FALSE)</f>
        <v>0.4</v>
      </c>
      <c r="AH224" s="4">
        <f>VLOOKUP("egTh", Sheet2!$A$2:$I$10, MATCH(K224, Sheet2!$A$1:$I$1, 0), FALSE)</f>
        <v>0</v>
      </c>
      <c r="AI224" s="4">
        <f>VLOOKUP("egPr", Sheet2!$A$2:$I$10, MATCH(L224, Sheet2!$A$1:$I$1, 0), FALSE)</f>
        <v>0.7</v>
      </c>
      <c r="AJ224" s="4">
        <f>VLOOKUP("emTh", Sheet2!$A$2:$I$10, MATCH(M224, Sheet2!$A$1:$I$1, 0), FALSE)</f>
        <v>0</v>
      </c>
      <c r="AK224" s="4">
        <f>VLOOKUP("eePr", Sheet2!$A$2:$I$10, MATCH(N224, Sheet2!$A$1:$I$1, 0), FALSE)</f>
        <v>0.8</v>
      </c>
      <c r="AM224" s="4" t="e">
        <f>VLOOKUP("m2Th", Sheet2!$A$2:$I$18, MATCH(P224, Sheet2!$A$1:$I$1, 0), FALSE)</f>
        <v>#N/A</v>
      </c>
      <c r="AN224" s="4" t="e">
        <f>VLOOKUP("chemTh", Sheet2!$A$2:$I$18, MATCH(Q224, Sheet2!$A$1:$I$1, 0), FALSE)</f>
        <v>#N/A</v>
      </c>
      <c r="AO224" s="4" t="e">
        <f>VLOOKUP("chemPr", Sheet2!$A$2:$I$18, MATCH(R224, Sheet2!$A$1:$I$1, 0), FALSE)</f>
        <v>#N/A</v>
      </c>
      <c r="AP224" s="4" t="e">
        <f>VLOOKUP("ppsTh", Sheet2!$A$2:$I$18, MATCH(S224, Sheet2!$A$1:$I$1, 0), FALSE)</f>
        <v>#N/A</v>
      </c>
      <c r="AQ224" s="4" t="e">
        <f>VLOOKUP("ppsPr", Sheet2!$A$2:$I$18, MATCH(T224, Sheet2!$A$1:$I$1, 0), FALSE)</f>
        <v>#N/A</v>
      </c>
      <c r="AR224" s="4" t="e">
        <f>VLOOKUP("wmpPr", Sheet2!$A$2:$I$18, MATCH(U224, Sheet2!$A$1:$I$1, 0), FALSE)</f>
        <v>#N/A</v>
      </c>
      <c r="AS224" s="4" t="e">
        <f>VLOOKUP("pcTh", Sheet2!$A$2:$I$18, MATCH(V224, Sheet2!$A$1:$I$1, 0), FALSE)</f>
        <v>#N/A</v>
      </c>
      <c r="AT224" s="4" t="e">
        <f>VLOOKUP("pcPr", Sheet2!$A$2:$I$18, MATCH(W224, Sheet2!$A$1:$I$1, 0), FALSE)</f>
        <v>#N/A</v>
      </c>
    </row>
    <row r="225" spans="1:46" x14ac:dyDescent="0.2">
      <c r="A225" s="5">
        <v>69</v>
      </c>
      <c r="B225" s="5" t="s">
        <v>886</v>
      </c>
      <c r="C225" s="5" t="s">
        <v>887</v>
      </c>
      <c r="D225" s="5" t="s">
        <v>888</v>
      </c>
      <c r="E225" s="5" t="s">
        <v>16</v>
      </c>
      <c r="F225" s="5" t="s">
        <v>26</v>
      </c>
      <c r="G225" s="5" t="s">
        <v>17</v>
      </c>
      <c r="H225" s="5" t="s">
        <v>18</v>
      </c>
      <c r="I225" s="5" t="s">
        <v>18</v>
      </c>
      <c r="J225" s="5" t="s">
        <v>19</v>
      </c>
      <c r="K225" s="5" t="s">
        <v>28</v>
      </c>
      <c r="L225" s="5" t="s">
        <v>18</v>
      </c>
      <c r="M225" s="5" t="s">
        <v>17</v>
      </c>
      <c r="N225" s="5" t="s">
        <v>19</v>
      </c>
      <c r="Y225" s="4">
        <f t="shared" si="6"/>
        <v>8.3500000000000014</v>
      </c>
      <c r="Z225" s="4">
        <f t="shared" si="7"/>
        <v>8.3500000000000014</v>
      </c>
      <c r="AC225" s="4">
        <f>VLOOKUP("phyTh", Sheet2!$A$2:$I$10, MATCH(F225, Sheet2!$A$1:$I$1, 0), FALSE)</f>
        <v>0.9</v>
      </c>
      <c r="AD225" s="4">
        <f>VLOOKUP("phyPr", Sheet2!$A$2:$I$10, MATCH(G225, Sheet2!$A$1:$I$1, 0), FALSE)</f>
        <v>0.4</v>
      </c>
      <c r="AE225" s="4">
        <f>VLOOKUP("m1Th", Sheet2!$A$2:$I$10, MATCH(H225, Sheet2!$A$1:$I$1, 0), FALSE)</f>
        <v>1.8</v>
      </c>
      <c r="AF225" s="4">
        <f>VLOOKUP("beeTh", Sheet2!$A$2:$I$10, MATCH(I225, Sheet2!$A$1:$I$1, 0), FALSE)</f>
        <v>1.35</v>
      </c>
      <c r="AG225" s="4">
        <f>VLOOKUP("beePr", Sheet2!$A$2:$I$10, MATCH(J225, Sheet2!$A$1:$I$1, 0), FALSE)</f>
        <v>0.5</v>
      </c>
      <c r="AH225" s="4">
        <f>VLOOKUP("egTh", Sheet2!$A$2:$I$10, MATCH(K225, Sheet2!$A$1:$I$1, 0), FALSE)</f>
        <v>0.7</v>
      </c>
      <c r="AI225" s="4">
        <f>VLOOKUP("egPr", Sheet2!$A$2:$I$10, MATCH(L225, Sheet2!$A$1:$I$1, 0), FALSE)</f>
        <v>0.9</v>
      </c>
      <c r="AJ225" s="4">
        <f>VLOOKUP("emTh", Sheet2!$A$2:$I$10, MATCH(M225, Sheet2!$A$1:$I$1, 0), FALSE)</f>
        <v>0.8</v>
      </c>
      <c r="AK225" s="4">
        <f>VLOOKUP("eePr", Sheet2!$A$2:$I$10, MATCH(N225, Sheet2!$A$1:$I$1, 0), FALSE)</f>
        <v>1</v>
      </c>
      <c r="AM225" s="4" t="e">
        <f>VLOOKUP("m2Th", Sheet2!$A$2:$I$18, MATCH(P225, Sheet2!$A$1:$I$1, 0), FALSE)</f>
        <v>#N/A</v>
      </c>
      <c r="AN225" s="4" t="e">
        <f>VLOOKUP("chemTh", Sheet2!$A$2:$I$18, MATCH(Q225, Sheet2!$A$1:$I$1, 0), FALSE)</f>
        <v>#N/A</v>
      </c>
      <c r="AO225" s="4" t="e">
        <f>VLOOKUP("chemPr", Sheet2!$A$2:$I$18, MATCH(R225, Sheet2!$A$1:$I$1, 0), FALSE)</f>
        <v>#N/A</v>
      </c>
      <c r="AP225" s="4" t="e">
        <f>VLOOKUP("ppsTh", Sheet2!$A$2:$I$18, MATCH(S225, Sheet2!$A$1:$I$1, 0), FALSE)</f>
        <v>#N/A</v>
      </c>
      <c r="AQ225" s="4" t="e">
        <f>VLOOKUP("ppsPr", Sheet2!$A$2:$I$18, MATCH(T225, Sheet2!$A$1:$I$1, 0), FALSE)</f>
        <v>#N/A</v>
      </c>
      <c r="AR225" s="4" t="e">
        <f>VLOOKUP("wmpPr", Sheet2!$A$2:$I$18, MATCH(U225, Sheet2!$A$1:$I$1, 0), FALSE)</f>
        <v>#N/A</v>
      </c>
      <c r="AS225" s="4" t="e">
        <f>VLOOKUP("pcTh", Sheet2!$A$2:$I$18, MATCH(V225, Sheet2!$A$1:$I$1, 0), FALSE)</f>
        <v>#N/A</v>
      </c>
      <c r="AT225" s="4" t="e">
        <f>VLOOKUP("pcPr", Sheet2!$A$2:$I$18, MATCH(W225, Sheet2!$A$1:$I$1, 0), FALSE)</f>
        <v>#N/A</v>
      </c>
    </row>
    <row r="226" spans="1:46" x14ac:dyDescent="0.2">
      <c r="A226" s="5">
        <v>120</v>
      </c>
      <c r="B226" s="5" t="s">
        <v>889</v>
      </c>
      <c r="C226" s="5" t="s">
        <v>890</v>
      </c>
      <c r="D226" s="5" t="s">
        <v>891</v>
      </c>
      <c r="E226" s="5" t="s">
        <v>16</v>
      </c>
      <c r="F226" s="5" t="s">
        <v>28</v>
      </c>
      <c r="G226" s="5" t="s">
        <v>19</v>
      </c>
      <c r="H226" s="5" t="s">
        <v>17</v>
      </c>
      <c r="I226" s="5" t="s">
        <v>18</v>
      </c>
      <c r="J226" s="5" t="s">
        <v>18</v>
      </c>
      <c r="K226" s="5" t="s">
        <v>29</v>
      </c>
      <c r="L226" s="5" t="s">
        <v>18</v>
      </c>
      <c r="M226" s="5" t="s">
        <v>45</v>
      </c>
      <c r="N226" s="5" t="s">
        <v>18</v>
      </c>
      <c r="Y226" s="4">
        <f t="shared" si="6"/>
        <v>7.6500000000000012</v>
      </c>
      <c r="Z226" s="4">
        <f t="shared" si="7"/>
        <v>7.6500000000000012</v>
      </c>
      <c r="AC226" s="4">
        <f>VLOOKUP("phyTh", Sheet2!$A$2:$I$10, MATCH(F226, Sheet2!$A$1:$I$1, 0), FALSE)</f>
        <v>1.05</v>
      </c>
      <c r="AD226" s="4">
        <f>VLOOKUP("phyPr", Sheet2!$A$2:$I$10, MATCH(G226, Sheet2!$A$1:$I$1, 0), FALSE)</f>
        <v>0.5</v>
      </c>
      <c r="AE226" s="4">
        <f>VLOOKUP("m1Th", Sheet2!$A$2:$I$10, MATCH(H226, Sheet2!$A$1:$I$1, 0), FALSE)</f>
        <v>1.6</v>
      </c>
      <c r="AF226" s="4">
        <f>VLOOKUP("beeTh", Sheet2!$A$2:$I$10, MATCH(I226, Sheet2!$A$1:$I$1, 0), FALSE)</f>
        <v>1.35</v>
      </c>
      <c r="AG226" s="4">
        <f>VLOOKUP("beePr", Sheet2!$A$2:$I$10, MATCH(J226, Sheet2!$A$1:$I$1, 0), FALSE)</f>
        <v>0.45</v>
      </c>
      <c r="AH226" s="4">
        <f>VLOOKUP("egTh", Sheet2!$A$2:$I$10, MATCH(K226, Sheet2!$A$1:$I$1, 0), FALSE)</f>
        <v>0.4</v>
      </c>
      <c r="AI226" s="4">
        <f>VLOOKUP("egPr", Sheet2!$A$2:$I$10, MATCH(L226, Sheet2!$A$1:$I$1, 0), FALSE)</f>
        <v>0.9</v>
      </c>
      <c r="AJ226" s="4">
        <f>VLOOKUP("emTh", Sheet2!$A$2:$I$10, MATCH(M226, Sheet2!$A$1:$I$1, 0), FALSE)</f>
        <v>0.5</v>
      </c>
      <c r="AK226" s="4">
        <f>VLOOKUP("eePr", Sheet2!$A$2:$I$10, MATCH(N226, Sheet2!$A$1:$I$1, 0), FALSE)</f>
        <v>0.9</v>
      </c>
      <c r="AM226" s="4" t="e">
        <f>VLOOKUP("m2Th", Sheet2!$A$2:$I$18, MATCH(P226, Sheet2!$A$1:$I$1, 0), FALSE)</f>
        <v>#N/A</v>
      </c>
      <c r="AN226" s="4" t="e">
        <f>VLOOKUP("chemTh", Sheet2!$A$2:$I$18, MATCH(Q226, Sheet2!$A$1:$I$1, 0), FALSE)</f>
        <v>#N/A</v>
      </c>
      <c r="AO226" s="4" t="e">
        <f>VLOOKUP("chemPr", Sheet2!$A$2:$I$18, MATCH(R226, Sheet2!$A$1:$I$1, 0), FALSE)</f>
        <v>#N/A</v>
      </c>
      <c r="AP226" s="4" t="e">
        <f>VLOOKUP("ppsTh", Sheet2!$A$2:$I$18, MATCH(S226, Sheet2!$A$1:$I$1, 0), FALSE)</f>
        <v>#N/A</v>
      </c>
      <c r="AQ226" s="4" t="e">
        <f>VLOOKUP("ppsPr", Sheet2!$A$2:$I$18, MATCH(T226, Sheet2!$A$1:$I$1, 0), FALSE)</f>
        <v>#N/A</v>
      </c>
      <c r="AR226" s="4" t="e">
        <f>VLOOKUP("wmpPr", Sheet2!$A$2:$I$18, MATCH(U226, Sheet2!$A$1:$I$1, 0), FALSE)</f>
        <v>#N/A</v>
      </c>
      <c r="AS226" s="4" t="e">
        <f>VLOOKUP("pcTh", Sheet2!$A$2:$I$18, MATCH(V226, Sheet2!$A$1:$I$1, 0), FALSE)</f>
        <v>#N/A</v>
      </c>
      <c r="AT226" s="4" t="e">
        <f>VLOOKUP("pcPr", Sheet2!$A$2:$I$18, MATCH(W226, Sheet2!$A$1:$I$1, 0), FALSE)</f>
        <v>#N/A</v>
      </c>
    </row>
    <row r="227" spans="1:46" x14ac:dyDescent="0.2">
      <c r="A227" s="5">
        <v>57</v>
      </c>
      <c r="B227" s="5" t="s">
        <v>892</v>
      </c>
      <c r="C227" s="5" t="s">
        <v>893</v>
      </c>
      <c r="D227" s="5" t="s">
        <v>894</v>
      </c>
      <c r="E227" s="5" t="s">
        <v>16</v>
      </c>
      <c r="F227" s="5" t="s">
        <v>17</v>
      </c>
      <c r="G227" s="5" t="s">
        <v>28</v>
      </c>
      <c r="H227" s="5" t="s">
        <v>18</v>
      </c>
      <c r="I227" s="5" t="s">
        <v>18</v>
      </c>
      <c r="J227" s="5" t="s">
        <v>18</v>
      </c>
      <c r="K227" s="5" t="s">
        <v>28</v>
      </c>
      <c r="L227" s="5" t="s">
        <v>19</v>
      </c>
      <c r="M227" s="5" t="s">
        <v>17</v>
      </c>
      <c r="N227" s="5" t="s">
        <v>18</v>
      </c>
      <c r="Y227" s="4">
        <f t="shared" si="6"/>
        <v>8.5499999999999989</v>
      </c>
      <c r="Z227" s="4">
        <f t="shared" si="7"/>
        <v>8.5499999999999989</v>
      </c>
      <c r="AC227" s="4">
        <f>VLOOKUP("phyTh", Sheet2!$A$2:$I$10, MATCH(F227, Sheet2!$A$1:$I$1, 0), FALSE)</f>
        <v>1.2</v>
      </c>
      <c r="AD227" s="4">
        <f>VLOOKUP("phyPr", Sheet2!$A$2:$I$10, MATCH(G227, Sheet2!$A$1:$I$1, 0), FALSE)</f>
        <v>0.35</v>
      </c>
      <c r="AE227" s="4">
        <f>VLOOKUP("m1Th", Sheet2!$A$2:$I$10, MATCH(H227, Sheet2!$A$1:$I$1, 0), FALSE)</f>
        <v>1.8</v>
      </c>
      <c r="AF227" s="4">
        <f>VLOOKUP("beeTh", Sheet2!$A$2:$I$10, MATCH(I227, Sheet2!$A$1:$I$1, 0), FALSE)</f>
        <v>1.35</v>
      </c>
      <c r="AG227" s="4">
        <f>VLOOKUP("beePr", Sheet2!$A$2:$I$10, MATCH(J227, Sheet2!$A$1:$I$1, 0), FALSE)</f>
        <v>0.45</v>
      </c>
      <c r="AH227" s="4">
        <f>VLOOKUP("egTh", Sheet2!$A$2:$I$10, MATCH(K227, Sheet2!$A$1:$I$1, 0), FALSE)</f>
        <v>0.7</v>
      </c>
      <c r="AI227" s="4">
        <f>VLOOKUP("egPr", Sheet2!$A$2:$I$10, MATCH(L227, Sheet2!$A$1:$I$1, 0), FALSE)</f>
        <v>1</v>
      </c>
      <c r="AJ227" s="4">
        <f>VLOOKUP("emTh", Sheet2!$A$2:$I$10, MATCH(M227, Sheet2!$A$1:$I$1, 0), FALSE)</f>
        <v>0.8</v>
      </c>
      <c r="AK227" s="4">
        <f>VLOOKUP("eePr", Sheet2!$A$2:$I$10, MATCH(N227, Sheet2!$A$1:$I$1, 0), FALSE)</f>
        <v>0.9</v>
      </c>
      <c r="AM227" s="4" t="e">
        <f>VLOOKUP("m2Th", Sheet2!$A$2:$I$18, MATCH(P227, Sheet2!$A$1:$I$1, 0), FALSE)</f>
        <v>#N/A</v>
      </c>
      <c r="AN227" s="4" t="e">
        <f>VLOOKUP("chemTh", Sheet2!$A$2:$I$18, MATCH(Q227, Sheet2!$A$1:$I$1, 0), FALSE)</f>
        <v>#N/A</v>
      </c>
      <c r="AO227" s="4" t="e">
        <f>VLOOKUP("chemPr", Sheet2!$A$2:$I$18, MATCH(R227, Sheet2!$A$1:$I$1, 0), FALSE)</f>
        <v>#N/A</v>
      </c>
      <c r="AP227" s="4" t="e">
        <f>VLOOKUP("ppsTh", Sheet2!$A$2:$I$18, MATCH(S227, Sheet2!$A$1:$I$1, 0), FALSE)</f>
        <v>#N/A</v>
      </c>
      <c r="AQ227" s="4" t="e">
        <f>VLOOKUP("ppsPr", Sheet2!$A$2:$I$18, MATCH(T227, Sheet2!$A$1:$I$1, 0), FALSE)</f>
        <v>#N/A</v>
      </c>
      <c r="AR227" s="4" t="e">
        <f>VLOOKUP("wmpPr", Sheet2!$A$2:$I$18, MATCH(U227, Sheet2!$A$1:$I$1, 0), FALSE)</f>
        <v>#N/A</v>
      </c>
      <c r="AS227" s="4" t="e">
        <f>VLOOKUP("pcTh", Sheet2!$A$2:$I$18, MATCH(V227, Sheet2!$A$1:$I$1, 0), FALSE)</f>
        <v>#N/A</v>
      </c>
      <c r="AT227" s="4" t="e">
        <f>VLOOKUP("pcPr", Sheet2!$A$2:$I$18, MATCH(W227, Sheet2!$A$1:$I$1, 0), FALSE)</f>
        <v>#N/A</v>
      </c>
    </row>
    <row r="228" spans="1:46" x14ac:dyDescent="0.2">
      <c r="A228" s="5">
        <v>34</v>
      </c>
      <c r="B228" s="5" t="s">
        <v>895</v>
      </c>
      <c r="C228" s="5" t="s">
        <v>896</v>
      </c>
      <c r="D228" s="5" t="s">
        <v>897</v>
      </c>
      <c r="E228" s="5" t="s">
        <v>16</v>
      </c>
      <c r="F228" s="5" t="s">
        <v>28</v>
      </c>
      <c r="G228" s="5" t="s">
        <v>19</v>
      </c>
      <c r="H228" s="5" t="s">
        <v>18</v>
      </c>
      <c r="I228" s="5" t="s">
        <v>18</v>
      </c>
      <c r="J228" s="5" t="s">
        <v>19</v>
      </c>
      <c r="K228" s="5" t="s">
        <v>19</v>
      </c>
      <c r="L228" s="5" t="s">
        <v>19</v>
      </c>
      <c r="M228" s="5" t="s">
        <v>17</v>
      </c>
      <c r="N228" s="5" t="s">
        <v>18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4">
        <f t="shared" si="6"/>
        <v>8.9</v>
      </c>
      <c r="Z228" s="4">
        <f t="shared" si="7"/>
        <v>8.9</v>
      </c>
      <c r="AC228" s="4">
        <f>VLOOKUP("phyTh", Sheet2!$A$2:$I$10, MATCH(F228, Sheet2!$A$1:$I$1, 0), FALSE)</f>
        <v>1.05</v>
      </c>
      <c r="AD228" s="4">
        <f>VLOOKUP("phyPr", Sheet2!$A$2:$I$10, MATCH(G228, Sheet2!$A$1:$I$1, 0), FALSE)</f>
        <v>0.5</v>
      </c>
      <c r="AE228" s="4">
        <f>VLOOKUP("m1Th", Sheet2!$A$2:$I$10, MATCH(H228, Sheet2!$A$1:$I$1, 0), FALSE)</f>
        <v>1.8</v>
      </c>
      <c r="AF228" s="4">
        <f>VLOOKUP("beeTh", Sheet2!$A$2:$I$10, MATCH(I228, Sheet2!$A$1:$I$1, 0), FALSE)</f>
        <v>1.35</v>
      </c>
      <c r="AG228" s="4">
        <f>VLOOKUP("beePr", Sheet2!$A$2:$I$10, MATCH(J228, Sheet2!$A$1:$I$1, 0), FALSE)</f>
        <v>0.5</v>
      </c>
      <c r="AH228" s="4">
        <f>VLOOKUP("egTh", Sheet2!$A$2:$I$10, MATCH(K228, Sheet2!$A$1:$I$1, 0), FALSE)</f>
        <v>1</v>
      </c>
      <c r="AI228" s="4">
        <f>VLOOKUP("egPr", Sheet2!$A$2:$I$10, MATCH(L228, Sheet2!$A$1:$I$1, 0), FALSE)</f>
        <v>1</v>
      </c>
      <c r="AJ228" s="4">
        <f>VLOOKUP("emTh", Sheet2!$A$2:$I$10, MATCH(M228, Sheet2!$A$1:$I$1, 0), FALSE)</f>
        <v>0.8</v>
      </c>
      <c r="AK228" s="4">
        <f>VLOOKUP("eePr", Sheet2!$A$2:$I$10, MATCH(N228, Sheet2!$A$1:$I$1, 0), FALSE)</f>
        <v>0.9</v>
      </c>
      <c r="AM228" s="4" t="e">
        <f>VLOOKUP("m2Th", Sheet2!$A$2:$I$18, MATCH(P228, Sheet2!$A$1:$I$1, 0), FALSE)</f>
        <v>#N/A</v>
      </c>
      <c r="AN228" s="4" t="e">
        <f>VLOOKUP("chemTh", Sheet2!$A$2:$I$18, MATCH(Q228, Sheet2!$A$1:$I$1, 0), FALSE)</f>
        <v>#N/A</v>
      </c>
      <c r="AO228" s="4" t="e">
        <f>VLOOKUP("chemPr", Sheet2!$A$2:$I$18, MATCH(R228, Sheet2!$A$1:$I$1, 0), FALSE)</f>
        <v>#N/A</v>
      </c>
      <c r="AP228" s="4" t="e">
        <f>VLOOKUP("ppsTh", Sheet2!$A$2:$I$18, MATCH(S228, Sheet2!$A$1:$I$1, 0), FALSE)</f>
        <v>#N/A</v>
      </c>
      <c r="AQ228" s="4" t="e">
        <f>VLOOKUP("ppsPr", Sheet2!$A$2:$I$18, MATCH(T228, Sheet2!$A$1:$I$1, 0), FALSE)</f>
        <v>#N/A</v>
      </c>
      <c r="AR228" s="4" t="e">
        <f>VLOOKUP("wmpPr", Sheet2!$A$2:$I$18, MATCH(U228, Sheet2!$A$1:$I$1, 0), FALSE)</f>
        <v>#N/A</v>
      </c>
      <c r="AS228" s="4" t="e">
        <f>VLOOKUP("pcTh", Sheet2!$A$2:$I$18, MATCH(V228, Sheet2!$A$1:$I$1, 0), FALSE)</f>
        <v>#N/A</v>
      </c>
      <c r="AT228" s="4" t="e">
        <f>VLOOKUP("pcPr", Sheet2!$A$2:$I$18, MATCH(W228, Sheet2!$A$1:$I$1, 0), FALSE)</f>
        <v>#N/A</v>
      </c>
    </row>
    <row r="229" spans="1:46" x14ac:dyDescent="0.2">
      <c r="A229" s="5">
        <v>146</v>
      </c>
      <c r="B229" s="5" t="s">
        <v>898</v>
      </c>
      <c r="C229" s="5" t="s">
        <v>899</v>
      </c>
      <c r="D229" s="5" t="s">
        <v>900</v>
      </c>
      <c r="E229" s="5" t="s">
        <v>16</v>
      </c>
      <c r="F229" s="5" t="s">
        <v>28</v>
      </c>
      <c r="G229" s="5" t="s">
        <v>17</v>
      </c>
      <c r="H229" s="5" t="s">
        <v>28</v>
      </c>
      <c r="I229" s="5" t="s">
        <v>28</v>
      </c>
      <c r="J229" s="5" t="s">
        <v>17</v>
      </c>
      <c r="K229" s="5" t="s">
        <v>45</v>
      </c>
      <c r="L229" s="5" t="s">
        <v>18</v>
      </c>
      <c r="M229" s="5" t="s">
        <v>28</v>
      </c>
      <c r="N229" s="5" t="s">
        <v>17</v>
      </c>
      <c r="Y229" s="4">
        <f t="shared" si="6"/>
        <v>7.2000000000000011</v>
      </c>
      <c r="Z229" s="4">
        <f t="shared" si="7"/>
        <v>7.2000000000000011</v>
      </c>
      <c r="AC229" s="4">
        <f>VLOOKUP("phyTh", Sheet2!$A$2:$I$10, MATCH(F229, Sheet2!$A$1:$I$1, 0), FALSE)</f>
        <v>1.05</v>
      </c>
      <c r="AD229" s="4">
        <f>VLOOKUP("phyPr", Sheet2!$A$2:$I$10, MATCH(G229, Sheet2!$A$1:$I$1, 0), FALSE)</f>
        <v>0.4</v>
      </c>
      <c r="AE229" s="4">
        <f>VLOOKUP("m1Th", Sheet2!$A$2:$I$10, MATCH(H229, Sheet2!$A$1:$I$1, 0), FALSE)</f>
        <v>1.4</v>
      </c>
      <c r="AF229" s="4">
        <f>VLOOKUP("beeTh", Sheet2!$A$2:$I$10, MATCH(I229, Sheet2!$A$1:$I$1, 0), FALSE)</f>
        <v>1.05</v>
      </c>
      <c r="AG229" s="4">
        <f>VLOOKUP("beePr", Sheet2!$A$2:$I$10, MATCH(J229, Sheet2!$A$1:$I$1, 0), FALSE)</f>
        <v>0.4</v>
      </c>
      <c r="AH229" s="4">
        <f>VLOOKUP("egTh", Sheet2!$A$2:$I$10, MATCH(K229, Sheet2!$A$1:$I$1, 0), FALSE)</f>
        <v>0.5</v>
      </c>
      <c r="AI229" s="4">
        <f>VLOOKUP("egPr", Sheet2!$A$2:$I$10, MATCH(L229, Sheet2!$A$1:$I$1, 0), FALSE)</f>
        <v>0.9</v>
      </c>
      <c r="AJ229" s="4">
        <f>VLOOKUP("emTh", Sheet2!$A$2:$I$10, MATCH(M229, Sheet2!$A$1:$I$1, 0), FALSE)</f>
        <v>0.7</v>
      </c>
      <c r="AK229" s="4">
        <f>VLOOKUP("eePr", Sheet2!$A$2:$I$10, MATCH(N229, Sheet2!$A$1:$I$1, 0), FALSE)</f>
        <v>0.8</v>
      </c>
      <c r="AM229" s="4" t="e">
        <f>VLOOKUP("m2Th", Sheet2!$A$2:$I$18, MATCH(P229, Sheet2!$A$1:$I$1, 0), FALSE)</f>
        <v>#N/A</v>
      </c>
      <c r="AN229" s="4" t="e">
        <f>VLOOKUP("chemTh", Sheet2!$A$2:$I$18, MATCH(Q229, Sheet2!$A$1:$I$1, 0), FALSE)</f>
        <v>#N/A</v>
      </c>
      <c r="AO229" s="4" t="e">
        <f>VLOOKUP("chemPr", Sheet2!$A$2:$I$18, MATCH(R229, Sheet2!$A$1:$I$1, 0), FALSE)</f>
        <v>#N/A</v>
      </c>
      <c r="AP229" s="4" t="e">
        <f>VLOOKUP("ppsTh", Sheet2!$A$2:$I$18, MATCH(S229, Sheet2!$A$1:$I$1, 0), FALSE)</f>
        <v>#N/A</v>
      </c>
      <c r="AQ229" s="4" t="e">
        <f>VLOOKUP("ppsPr", Sheet2!$A$2:$I$18, MATCH(T229, Sheet2!$A$1:$I$1, 0), FALSE)</f>
        <v>#N/A</v>
      </c>
      <c r="AR229" s="4" t="e">
        <f>VLOOKUP("wmpPr", Sheet2!$A$2:$I$18, MATCH(U229, Sheet2!$A$1:$I$1, 0), FALSE)</f>
        <v>#N/A</v>
      </c>
      <c r="AS229" s="4" t="e">
        <f>VLOOKUP("pcTh", Sheet2!$A$2:$I$18, MATCH(V229, Sheet2!$A$1:$I$1, 0), FALSE)</f>
        <v>#N/A</v>
      </c>
      <c r="AT229" s="4" t="e">
        <f>VLOOKUP("pcPr", Sheet2!$A$2:$I$18, MATCH(W229, Sheet2!$A$1:$I$1, 0), FALSE)</f>
        <v>#N/A</v>
      </c>
    </row>
    <row r="230" spans="1:46" x14ac:dyDescent="0.2">
      <c r="A230" s="5">
        <v>54</v>
      </c>
      <c r="B230" s="5" t="s">
        <v>901</v>
      </c>
      <c r="C230" s="5" t="s">
        <v>902</v>
      </c>
      <c r="D230" s="5" t="s">
        <v>903</v>
      </c>
      <c r="E230" s="5" t="s">
        <v>16</v>
      </c>
      <c r="F230" s="5" t="s">
        <v>17</v>
      </c>
      <c r="G230" s="5" t="s">
        <v>17</v>
      </c>
      <c r="H230" s="5" t="s">
        <v>19</v>
      </c>
      <c r="I230" s="5" t="s">
        <v>19</v>
      </c>
      <c r="J230" s="5" t="s">
        <v>19</v>
      </c>
      <c r="K230" s="5" t="s">
        <v>29</v>
      </c>
      <c r="L230" s="5" t="s">
        <v>18</v>
      </c>
      <c r="M230" s="5" t="s">
        <v>17</v>
      </c>
      <c r="N230" s="5" t="s">
        <v>18</v>
      </c>
      <c r="Y230" s="4">
        <f t="shared" si="6"/>
        <v>8.6</v>
      </c>
      <c r="Z230" s="4">
        <f t="shared" si="7"/>
        <v>8.6</v>
      </c>
      <c r="AC230" s="4">
        <f>VLOOKUP("phyTh", Sheet2!$A$2:$I$10, MATCH(F230, Sheet2!$A$1:$I$1, 0), FALSE)</f>
        <v>1.2</v>
      </c>
      <c r="AD230" s="4">
        <f>VLOOKUP("phyPr", Sheet2!$A$2:$I$10, MATCH(G230, Sheet2!$A$1:$I$1, 0), FALSE)</f>
        <v>0.4</v>
      </c>
      <c r="AE230" s="4">
        <f>VLOOKUP("m1Th", Sheet2!$A$2:$I$10, MATCH(H230, Sheet2!$A$1:$I$1, 0), FALSE)</f>
        <v>2</v>
      </c>
      <c r="AF230" s="4">
        <f>VLOOKUP("beeTh", Sheet2!$A$2:$I$10, MATCH(I230, Sheet2!$A$1:$I$1, 0), FALSE)</f>
        <v>1.5</v>
      </c>
      <c r="AG230" s="4">
        <f>VLOOKUP("beePr", Sheet2!$A$2:$I$10, MATCH(J230, Sheet2!$A$1:$I$1, 0), FALSE)</f>
        <v>0.5</v>
      </c>
      <c r="AH230" s="4">
        <f>VLOOKUP("egTh", Sheet2!$A$2:$I$10, MATCH(K230, Sheet2!$A$1:$I$1, 0), FALSE)</f>
        <v>0.4</v>
      </c>
      <c r="AI230" s="4">
        <f>VLOOKUP("egPr", Sheet2!$A$2:$I$10, MATCH(L230, Sheet2!$A$1:$I$1, 0), FALSE)</f>
        <v>0.9</v>
      </c>
      <c r="AJ230" s="4">
        <f>VLOOKUP("emTh", Sheet2!$A$2:$I$10, MATCH(M230, Sheet2!$A$1:$I$1, 0), FALSE)</f>
        <v>0.8</v>
      </c>
      <c r="AK230" s="4">
        <f>VLOOKUP("eePr", Sheet2!$A$2:$I$10, MATCH(N230, Sheet2!$A$1:$I$1, 0), FALSE)</f>
        <v>0.9</v>
      </c>
      <c r="AM230" s="4" t="e">
        <f>VLOOKUP("m2Th", Sheet2!$A$2:$I$18, MATCH(P230, Sheet2!$A$1:$I$1, 0), FALSE)</f>
        <v>#N/A</v>
      </c>
      <c r="AN230" s="4" t="e">
        <f>VLOOKUP("chemTh", Sheet2!$A$2:$I$18, MATCH(Q230, Sheet2!$A$1:$I$1, 0), FALSE)</f>
        <v>#N/A</v>
      </c>
      <c r="AO230" s="4" t="e">
        <f>VLOOKUP("chemPr", Sheet2!$A$2:$I$18, MATCH(R230, Sheet2!$A$1:$I$1, 0), FALSE)</f>
        <v>#N/A</v>
      </c>
      <c r="AP230" s="4" t="e">
        <f>VLOOKUP("ppsTh", Sheet2!$A$2:$I$18, MATCH(S230, Sheet2!$A$1:$I$1, 0), FALSE)</f>
        <v>#N/A</v>
      </c>
      <c r="AQ230" s="4" t="e">
        <f>VLOOKUP("ppsPr", Sheet2!$A$2:$I$18, MATCH(T230, Sheet2!$A$1:$I$1, 0), FALSE)</f>
        <v>#N/A</v>
      </c>
      <c r="AR230" s="4" t="e">
        <f>VLOOKUP("wmpPr", Sheet2!$A$2:$I$18, MATCH(U230, Sheet2!$A$1:$I$1, 0), FALSE)</f>
        <v>#N/A</v>
      </c>
      <c r="AS230" s="4" t="e">
        <f>VLOOKUP("pcTh", Sheet2!$A$2:$I$18, MATCH(V230, Sheet2!$A$1:$I$1, 0), FALSE)</f>
        <v>#N/A</v>
      </c>
      <c r="AT230" s="4" t="e">
        <f>VLOOKUP("pcPr", Sheet2!$A$2:$I$18, MATCH(W230, Sheet2!$A$1:$I$1, 0), FALSE)</f>
        <v>#N/A</v>
      </c>
    </row>
    <row r="231" spans="1:46" x14ac:dyDescent="0.2">
      <c r="A231" s="5">
        <v>50</v>
      </c>
      <c r="B231" s="5" t="s">
        <v>904</v>
      </c>
      <c r="C231" s="5" t="s">
        <v>905</v>
      </c>
      <c r="D231" s="5" t="s">
        <v>906</v>
      </c>
      <c r="E231" s="5" t="s">
        <v>16</v>
      </c>
      <c r="F231" s="5" t="s">
        <v>28</v>
      </c>
      <c r="G231" s="5" t="s">
        <v>17</v>
      </c>
      <c r="H231" s="5" t="s">
        <v>19</v>
      </c>
      <c r="I231" s="5" t="s">
        <v>19</v>
      </c>
      <c r="J231" s="5" t="s">
        <v>18</v>
      </c>
      <c r="K231" s="5" t="s">
        <v>28</v>
      </c>
      <c r="L231" s="5" t="s">
        <v>18</v>
      </c>
      <c r="M231" s="5" t="s">
        <v>17</v>
      </c>
      <c r="N231" s="5" t="s">
        <v>17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4">
        <f t="shared" si="6"/>
        <v>8.6000000000000014</v>
      </c>
      <c r="Z231" s="4">
        <f t="shared" si="7"/>
        <v>8.6000000000000014</v>
      </c>
      <c r="AC231" s="4">
        <f>VLOOKUP("phyTh", Sheet2!$A$2:$I$10, MATCH(F231, Sheet2!$A$1:$I$1, 0), FALSE)</f>
        <v>1.05</v>
      </c>
      <c r="AD231" s="4">
        <f>VLOOKUP("phyPr", Sheet2!$A$2:$I$10, MATCH(G231, Sheet2!$A$1:$I$1, 0), FALSE)</f>
        <v>0.4</v>
      </c>
      <c r="AE231" s="4">
        <f>VLOOKUP("m1Th", Sheet2!$A$2:$I$10, MATCH(H231, Sheet2!$A$1:$I$1, 0), FALSE)</f>
        <v>2</v>
      </c>
      <c r="AF231" s="4">
        <f>VLOOKUP("beeTh", Sheet2!$A$2:$I$10, MATCH(I231, Sheet2!$A$1:$I$1, 0), FALSE)</f>
        <v>1.5</v>
      </c>
      <c r="AG231" s="4">
        <f>VLOOKUP("beePr", Sheet2!$A$2:$I$10, MATCH(J231, Sheet2!$A$1:$I$1, 0), FALSE)</f>
        <v>0.45</v>
      </c>
      <c r="AH231" s="4">
        <f>VLOOKUP("egTh", Sheet2!$A$2:$I$10, MATCH(K231, Sheet2!$A$1:$I$1, 0), FALSE)</f>
        <v>0.7</v>
      </c>
      <c r="AI231" s="4">
        <f>VLOOKUP("egPr", Sheet2!$A$2:$I$10, MATCH(L231, Sheet2!$A$1:$I$1, 0), FALSE)</f>
        <v>0.9</v>
      </c>
      <c r="AJ231" s="4">
        <f>VLOOKUP("emTh", Sheet2!$A$2:$I$10, MATCH(M231, Sheet2!$A$1:$I$1, 0), FALSE)</f>
        <v>0.8</v>
      </c>
      <c r="AK231" s="4">
        <f>VLOOKUP("eePr", Sheet2!$A$2:$I$10, MATCH(N231, Sheet2!$A$1:$I$1, 0), FALSE)</f>
        <v>0.8</v>
      </c>
      <c r="AM231" s="4" t="e">
        <f>VLOOKUP("m2Th", Sheet2!$A$2:$I$18, MATCH(P231, Sheet2!$A$1:$I$1, 0), FALSE)</f>
        <v>#N/A</v>
      </c>
      <c r="AN231" s="4" t="e">
        <f>VLOOKUP("chemTh", Sheet2!$A$2:$I$18, MATCH(Q231, Sheet2!$A$1:$I$1, 0), FALSE)</f>
        <v>#N/A</v>
      </c>
      <c r="AO231" s="4" t="e">
        <f>VLOOKUP("chemPr", Sheet2!$A$2:$I$18, MATCH(R231, Sheet2!$A$1:$I$1, 0), FALSE)</f>
        <v>#N/A</v>
      </c>
      <c r="AP231" s="4" t="e">
        <f>VLOOKUP("ppsTh", Sheet2!$A$2:$I$18, MATCH(S231, Sheet2!$A$1:$I$1, 0), FALSE)</f>
        <v>#N/A</v>
      </c>
      <c r="AQ231" s="4" t="e">
        <f>VLOOKUP("ppsPr", Sheet2!$A$2:$I$18, MATCH(T231, Sheet2!$A$1:$I$1, 0), FALSE)</f>
        <v>#N/A</v>
      </c>
      <c r="AR231" s="4" t="e">
        <f>VLOOKUP("wmpPr", Sheet2!$A$2:$I$18, MATCH(U231, Sheet2!$A$1:$I$1, 0), FALSE)</f>
        <v>#N/A</v>
      </c>
      <c r="AS231" s="4" t="e">
        <f>VLOOKUP("pcTh", Sheet2!$A$2:$I$18, MATCH(V231, Sheet2!$A$1:$I$1, 0), FALSE)</f>
        <v>#N/A</v>
      </c>
      <c r="AT231" s="4" t="e">
        <f>VLOOKUP("pcPr", Sheet2!$A$2:$I$18, MATCH(W231, Sheet2!$A$1:$I$1, 0), FALSE)</f>
        <v>#N/A</v>
      </c>
    </row>
    <row r="232" spans="1:46" x14ac:dyDescent="0.2">
      <c r="A232" s="5">
        <v>219</v>
      </c>
      <c r="B232" s="5" t="s">
        <v>907</v>
      </c>
      <c r="C232" s="5" t="s">
        <v>908</v>
      </c>
      <c r="D232" s="5" t="s">
        <v>909</v>
      </c>
      <c r="E232" s="5" t="s">
        <v>16</v>
      </c>
      <c r="F232" s="5" t="s">
        <v>27</v>
      </c>
      <c r="G232" s="5" t="s">
        <v>18</v>
      </c>
      <c r="H232" s="5" t="s">
        <v>28</v>
      </c>
      <c r="I232" s="5" t="s">
        <v>26</v>
      </c>
      <c r="J232" s="5" t="s">
        <v>18</v>
      </c>
      <c r="K232" s="5" t="s">
        <v>45</v>
      </c>
      <c r="L232" s="5" t="s">
        <v>18</v>
      </c>
      <c r="M232" s="5" t="s">
        <v>27</v>
      </c>
      <c r="N232" s="5" t="s">
        <v>17</v>
      </c>
      <c r="Y232" s="4">
        <f t="shared" si="6"/>
        <v>5.4</v>
      </c>
      <c r="Z232" s="4">
        <f t="shared" si="7"/>
        <v>5.4</v>
      </c>
      <c r="AC232" s="4">
        <f>VLOOKUP("phyTh", Sheet2!$A$2:$I$10, MATCH(F232, Sheet2!$A$1:$I$1, 0), FALSE)</f>
        <v>0</v>
      </c>
      <c r="AD232" s="4">
        <f>VLOOKUP("phyPr", Sheet2!$A$2:$I$10, MATCH(G232, Sheet2!$A$1:$I$1, 0), FALSE)</f>
        <v>0.45</v>
      </c>
      <c r="AE232" s="4">
        <f>VLOOKUP("m1Th", Sheet2!$A$2:$I$10, MATCH(H232, Sheet2!$A$1:$I$1, 0), FALSE)</f>
        <v>1.4</v>
      </c>
      <c r="AF232" s="4">
        <f>VLOOKUP("beeTh", Sheet2!$A$2:$I$10, MATCH(I232, Sheet2!$A$1:$I$1, 0), FALSE)</f>
        <v>0.9</v>
      </c>
      <c r="AG232" s="4">
        <f>VLOOKUP("beePr", Sheet2!$A$2:$I$10, MATCH(J232, Sheet2!$A$1:$I$1, 0), FALSE)</f>
        <v>0.45</v>
      </c>
      <c r="AH232" s="4">
        <f>VLOOKUP("egTh", Sheet2!$A$2:$I$10, MATCH(K232, Sheet2!$A$1:$I$1, 0), FALSE)</f>
        <v>0.5</v>
      </c>
      <c r="AI232" s="4">
        <f>VLOOKUP("egPr", Sheet2!$A$2:$I$10, MATCH(L232, Sheet2!$A$1:$I$1, 0), FALSE)</f>
        <v>0.9</v>
      </c>
      <c r="AJ232" s="4">
        <f>VLOOKUP("emTh", Sheet2!$A$2:$I$10, MATCH(M232, Sheet2!$A$1:$I$1, 0), FALSE)</f>
        <v>0</v>
      </c>
      <c r="AK232" s="4">
        <f>VLOOKUP("eePr", Sheet2!$A$2:$I$10, MATCH(N232, Sheet2!$A$1:$I$1, 0), FALSE)</f>
        <v>0.8</v>
      </c>
      <c r="AM232" s="4" t="e">
        <f>VLOOKUP("m2Th", Sheet2!$A$2:$I$18, MATCH(P232, Sheet2!$A$1:$I$1, 0), FALSE)</f>
        <v>#N/A</v>
      </c>
      <c r="AN232" s="4" t="e">
        <f>VLOOKUP("chemTh", Sheet2!$A$2:$I$18, MATCH(Q232, Sheet2!$A$1:$I$1, 0), FALSE)</f>
        <v>#N/A</v>
      </c>
      <c r="AO232" s="4" t="e">
        <f>VLOOKUP("chemPr", Sheet2!$A$2:$I$18, MATCH(R232, Sheet2!$A$1:$I$1, 0), FALSE)</f>
        <v>#N/A</v>
      </c>
      <c r="AP232" s="4" t="e">
        <f>VLOOKUP("ppsTh", Sheet2!$A$2:$I$18, MATCH(S232, Sheet2!$A$1:$I$1, 0), FALSE)</f>
        <v>#N/A</v>
      </c>
      <c r="AQ232" s="4" t="e">
        <f>VLOOKUP("ppsPr", Sheet2!$A$2:$I$18, MATCH(T232, Sheet2!$A$1:$I$1, 0), FALSE)</f>
        <v>#N/A</v>
      </c>
      <c r="AR232" s="4" t="e">
        <f>VLOOKUP("wmpPr", Sheet2!$A$2:$I$18, MATCH(U232, Sheet2!$A$1:$I$1, 0), FALSE)</f>
        <v>#N/A</v>
      </c>
      <c r="AS232" s="4" t="e">
        <f>VLOOKUP("pcTh", Sheet2!$A$2:$I$18, MATCH(V232, Sheet2!$A$1:$I$1, 0), FALSE)</f>
        <v>#N/A</v>
      </c>
      <c r="AT232" s="4" t="e">
        <f>VLOOKUP("pcPr", Sheet2!$A$2:$I$18, MATCH(W232, Sheet2!$A$1:$I$1, 0), FALSE)</f>
        <v>#N/A</v>
      </c>
    </row>
    <row r="233" spans="1:46" x14ac:dyDescent="0.2">
      <c r="A233" s="5">
        <v>45</v>
      </c>
      <c r="B233" s="5" t="s">
        <v>910</v>
      </c>
      <c r="C233" s="5" t="s">
        <v>911</v>
      </c>
      <c r="D233" s="5" t="s">
        <v>912</v>
      </c>
      <c r="E233" s="5" t="s">
        <v>16</v>
      </c>
      <c r="F233" s="5" t="s">
        <v>18</v>
      </c>
      <c r="G233" s="5" t="s">
        <v>18</v>
      </c>
      <c r="H233" s="5" t="s">
        <v>17</v>
      </c>
      <c r="I233" s="5" t="s">
        <v>17</v>
      </c>
      <c r="J233" s="5" t="s">
        <v>19</v>
      </c>
      <c r="K233" s="5" t="s">
        <v>18</v>
      </c>
      <c r="L233" s="5" t="s">
        <v>19</v>
      </c>
      <c r="M233" s="5" t="s">
        <v>17</v>
      </c>
      <c r="N233" s="5" t="s">
        <v>18</v>
      </c>
      <c r="Y233" s="4">
        <f t="shared" si="6"/>
        <v>8.7000000000000011</v>
      </c>
      <c r="Z233" s="4">
        <f t="shared" si="7"/>
        <v>8.7000000000000011</v>
      </c>
      <c r="AC233" s="4">
        <f>VLOOKUP("phyTh", Sheet2!$A$2:$I$10, MATCH(F233, Sheet2!$A$1:$I$1, 0), FALSE)</f>
        <v>1.35</v>
      </c>
      <c r="AD233" s="4">
        <f>VLOOKUP("phyPr", Sheet2!$A$2:$I$10, MATCH(G233, Sheet2!$A$1:$I$1, 0), FALSE)</f>
        <v>0.45</v>
      </c>
      <c r="AE233" s="4">
        <f>VLOOKUP("m1Th", Sheet2!$A$2:$I$10, MATCH(H233, Sheet2!$A$1:$I$1, 0), FALSE)</f>
        <v>1.6</v>
      </c>
      <c r="AF233" s="4">
        <f>VLOOKUP("beeTh", Sheet2!$A$2:$I$10, MATCH(I233, Sheet2!$A$1:$I$1, 0), FALSE)</f>
        <v>1.2</v>
      </c>
      <c r="AG233" s="4">
        <f>VLOOKUP("beePr", Sheet2!$A$2:$I$10, MATCH(J233, Sheet2!$A$1:$I$1, 0), FALSE)</f>
        <v>0.5</v>
      </c>
      <c r="AH233" s="4">
        <f>VLOOKUP("egTh", Sheet2!$A$2:$I$10, MATCH(K233, Sheet2!$A$1:$I$1, 0), FALSE)</f>
        <v>0.9</v>
      </c>
      <c r="AI233" s="4">
        <f>VLOOKUP("egPr", Sheet2!$A$2:$I$10, MATCH(L233, Sheet2!$A$1:$I$1, 0), FALSE)</f>
        <v>1</v>
      </c>
      <c r="AJ233" s="4">
        <f>VLOOKUP("emTh", Sheet2!$A$2:$I$10, MATCH(M233, Sheet2!$A$1:$I$1, 0), FALSE)</f>
        <v>0.8</v>
      </c>
      <c r="AK233" s="4">
        <f>VLOOKUP("eePr", Sheet2!$A$2:$I$10, MATCH(N233, Sheet2!$A$1:$I$1, 0), FALSE)</f>
        <v>0.9</v>
      </c>
      <c r="AM233" s="4" t="e">
        <f>VLOOKUP("m2Th", Sheet2!$A$2:$I$18, MATCH(P233, Sheet2!$A$1:$I$1, 0), FALSE)</f>
        <v>#N/A</v>
      </c>
      <c r="AN233" s="4" t="e">
        <f>VLOOKUP("chemTh", Sheet2!$A$2:$I$18, MATCH(Q233, Sheet2!$A$1:$I$1, 0), FALSE)</f>
        <v>#N/A</v>
      </c>
      <c r="AO233" s="4" t="e">
        <f>VLOOKUP("chemPr", Sheet2!$A$2:$I$18, MATCH(R233, Sheet2!$A$1:$I$1, 0), FALSE)</f>
        <v>#N/A</v>
      </c>
      <c r="AP233" s="4" t="e">
        <f>VLOOKUP("ppsTh", Sheet2!$A$2:$I$18, MATCH(S233, Sheet2!$A$1:$I$1, 0), FALSE)</f>
        <v>#N/A</v>
      </c>
      <c r="AQ233" s="4" t="e">
        <f>VLOOKUP("ppsPr", Sheet2!$A$2:$I$18, MATCH(T233, Sheet2!$A$1:$I$1, 0), FALSE)</f>
        <v>#N/A</v>
      </c>
      <c r="AR233" s="4" t="e">
        <f>VLOOKUP("wmpPr", Sheet2!$A$2:$I$18, MATCH(U233, Sheet2!$A$1:$I$1, 0), FALSE)</f>
        <v>#N/A</v>
      </c>
      <c r="AS233" s="4" t="e">
        <f>VLOOKUP("pcTh", Sheet2!$A$2:$I$18, MATCH(V233, Sheet2!$A$1:$I$1, 0), FALSE)</f>
        <v>#N/A</v>
      </c>
      <c r="AT233" s="4" t="e">
        <f>VLOOKUP("pcPr", Sheet2!$A$2:$I$18, MATCH(W233, Sheet2!$A$1:$I$1, 0), FALSE)</f>
        <v>#N/A</v>
      </c>
    </row>
    <row r="234" spans="1:46" x14ac:dyDescent="0.2">
      <c r="A234" s="5">
        <v>55</v>
      </c>
      <c r="B234" s="5" t="s">
        <v>913</v>
      </c>
      <c r="C234" s="5" t="s">
        <v>914</v>
      </c>
      <c r="D234" s="5" t="s">
        <v>915</v>
      </c>
      <c r="E234" s="5" t="s">
        <v>16</v>
      </c>
      <c r="F234" s="5" t="s">
        <v>17</v>
      </c>
      <c r="G234" s="5" t="s">
        <v>17</v>
      </c>
      <c r="H234" s="5" t="s">
        <v>18</v>
      </c>
      <c r="I234" s="5" t="s">
        <v>18</v>
      </c>
      <c r="J234" s="5" t="s">
        <v>18</v>
      </c>
      <c r="K234" s="5" t="s">
        <v>28</v>
      </c>
      <c r="L234" s="5" t="s">
        <v>19</v>
      </c>
      <c r="M234" s="5" t="s">
        <v>17</v>
      </c>
      <c r="N234" s="5" t="s">
        <v>18</v>
      </c>
      <c r="Y234" s="4">
        <f t="shared" si="6"/>
        <v>8.6</v>
      </c>
      <c r="Z234" s="4">
        <f t="shared" si="7"/>
        <v>8.6</v>
      </c>
      <c r="AC234" s="4">
        <f>VLOOKUP("phyTh", Sheet2!$A$2:$I$10, MATCH(F234, Sheet2!$A$1:$I$1, 0), FALSE)</f>
        <v>1.2</v>
      </c>
      <c r="AD234" s="4">
        <f>VLOOKUP("phyPr", Sheet2!$A$2:$I$10, MATCH(G234, Sheet2!$A$1:$I$1, 0), FALSE)</f>
        <v>0.4</v>
      </c>
      <c r="AE234" s="4">
        <f>VLOOKUP("m1Th", Sheet2!$A$2:$I$10, MATCH(H234, Sheet2!$A$1:$I$1, 0), FALSE)</f>
        <v>1.8</v>
      </c>
      <c r="AF234" s="4">
        <f>VLOOKUP("beeTh", Sheet2!$A$2:$I$10, MATCH(I234, Sheet2!$A$1:$I$1, 0), FALSE)</f>
        <v>1.35</v>
      </c>
      <c r="AG234" s="4">
        <f>VLOOKUP("beePr", Sheet2!$A$2:$I$10, MATCH(J234, Sheet2!$A$1:$I$1, 0), FALSE)</f>
        <v>0.45</v>
      </c>
      <c r="AH234" s="4">
        <f>VLOOKUP("egTh", Sheet2!$A$2:$I$10, MATCH(K234, Sheet2!$A$1:$I$1, 0), FALSE)</f>
        <v>0.7</v>
      </c>
      <c r="AI234" s="4">
        <f>VLOOKUP("egPr", Sheet2!$A$2:$I$10, MATCH(L234, Sheet2!$A$1:$I$1, 0), FALSE)</f>
        <v>1</v>
      </c>
      <c r="AJ234" s="4">
        <f>VLOOKUP("emTh", Sheet2!$A$2:$I$10, MATCH(M234, Sheet2!$A$1:$I$1, 0), FALSE)</f>
        <v>0.8</v>
      </c>
      <c r="AK234" s="4">
        <f>VLOOKUP("eePr", Sheet2!$A$2:$I$10, MATCH(N234, Sheet2!$A$1:$I$1, 0), FALSE)</f>
        <v>0.9</v>
      </c>
      <c r="AM234" s="4" t="e">
        <f>VLOOKUP("m2Th", Sheet2!$A$2:$I$18, MATCH(P234, Sheet2!$A$1:$I$1, 0), FALSE)</f>
        <v>#N/A</v>
      </c>
      <c r="AN234" s="4" t="e">
        <f>VLOOKUP("chemTh", Sheet2!$A$2:$I$18, MATCH(Q234, Sheet2!$A$1:$I$1, 0), FALSE)</f>
        <v>#N/A</v>
      </c>
      <c r="AO234" s="4" t="e">
        <f>VLOOKUP("chemPr", Sheet2!$A$2:$I$18, MATCH(R234, Sheet2!$A$1:$I$1, 0), FALSE)</f>
        <v>#N/A</v>
      </c>
      <c r="AP234" s="4" t="e">
        <f>VLOOKUP("ppsTh", Sheet2!$A$2:$I$18, MATCH(S234, Sheet2!$A$1:$I$1, 0), FALSE)</f>
        <v>#N/A</v>
      </c>
      <c r="AQ234" s="4" t="e">
        <f>VLOOKUP("ppsPr", Sheet2!$A$2:$I$18, MATCH(T234, Sheet2!$A$1:$I$1, 0), FALSE)</f>
        <v>#N/A</v>
      </c>
      <c r="AR234" s="4" t="e">
        <f>VLOOKUP("wmpPr", Sheet2!$A$2:$I$18, MATCH(U234, Sheet2!$A$1:$I$1, 0), FALSE)</f>
        <v>#N/A</v>
      </c>
      <c r="AS234" s="4" t="e">
        <f>VLOOKUP("pcTh", Sheet2!$A$2:$I$18, MATCH(V234, Sheet2!$A$1:$I$1, 0), FALSE)</f>
        <v>#N/A</v>
      </c>
      <c r="AT234" s="4" t="e">
        <f>VLOOKUP("pcPr", Sheet2!$A$2:$I$18, MATCH(W234, Sheet2!$A$1:$I$1, 0), FALSE)</f>
        <v>#N/A</v>
      </c>
    </row>
    <row r="235" spans="1:46" x14ac:dyDescent="0.2">
      <c r="A235" s="5">
        <v>100</v>
      </c>
      <c r="B235" s="5" t="s">
        <v>916</v>
      </c>
      <c r="C235" s="5" t="s">
        <v>917</v>
      </c>
      <c r="D235" s="5" t="s">
        <v>918</v>
      </c>
      <c r="E235" s="5" t="s">
        <v>16</v>
      </c>
      <c r="F235" s="5" t="s">
        <v>26</v>
      </c>
      <c r="G235" s="5" t="s">
        <v>18</v>
      </c>
      <c r="H235" s="5" t="s">
        <v>17</v>
      </c>
      <c r="I235" s="5" t="s">
        <v>17</v>
      </c>
      <c r="J235" s="5" t="s">
        <v>18</v>
      </c>
      <c r="K235" s="5" t="s">
        <v>17</v>
      </c>
      <c r="L235" s="5" t="s">
        <v>19</v>
      </c>
      <c r="M235" s="5" t="s">
        <v>28</v>
      </c>
      <c r="N235" s="5" t="s">
        <v>17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4">
        <f t="shared" si="6"/>
        <v>7.9</v>
      </c>
      <c r="Z235" s="4">
        <f t="shared" si="7"/>
        <v>7.9</v>
      </c>
      <c r="AC235" s="4">
        <f>VLOOKUP("phyTh", Sheet2!$A$2:$I$10, MATCH(F235, Sheet2!$A$1:$I$1, 0), FALSE)</f>
        <v>0.9</v>
      </c>
      <c r="AD235" s="4">
        <f>VLOOKUP("phyPr", Sheet2!$A$2:$I$10, MATCH(G235, Sheet2!$A$1:$I$1, 0), FALSE)</f>
        <v>0.45</v>
      </c>
      <c r="AE235" s="4">
        <f>VLOOKUP("m1Th", Sheet2!$A$2:$I$10, MATCH(H235, Sheet2!$A$1:$I$1, 0), FALSE)</f>
        <v>1.6</v>
      </c>
      <c r="AF235" s="4">
        <f>VLOOKUP("beeTh", Sheet2!$A$2:$I$10, MATCH(I235, Sheet2!$A$1:$I$1, 0), FALSE)</f>
        <v>1.2</v>
      </c>
      <c r="AG235" s="4">
        <f>VLOOKUP("beePr", Sheet2!$A$2:$I$10, MATCH(J235, Sheet2!$A$1:$I$1, 0), FALSE)</f>
        <v>0.45</v>
      </c>
      <c r="AH235" s="4">
        <f>VLOOKUP("egTh", Sheet2!$A$2:$I$10, MATCH(K235, Sheet2!$A$1:$I$1, 0), FALSE)</f>
        <v>0.8</v>
      </c>
      <c r="AI235" s="4">
        <f>VLOOKUP("egPr", Sheet2!$A$2:$I$10, MATCH(L235, Sheet2!$A$1:$I$1, 0), FALSE)</f>
        <v>1</v>
      </c>
      <c r="AJ235" s="4">
        <f>VLOOKUP("emTh", Sheet2!$A$2:$I$10, MATCH(M235, Sheet2!$A$1:$I$1, 0), FALSE)</f>
        <v>0.7</v>
      </c>
      <c r="AK235" s="4">
        <f>VLOOKUP("eePr", Sheet2!$A$2:$I$10, MATCH(N235, Sheet2!$A$1:$I$1, 0), FALSE)</f>
        <v>0.8</v>
      </c>
      <c r="AM235" s="4" t="e">
        <f>VLOOKUP("m2Th", Sheet2!$A$2:$I$18, MATCH(P235, Sheet2!$A$1:$I$1, 0), FALSE)</f>
        <v>#N/A</v>
      </c>
      <c r="AN235" s="4" t="e">
        <f>VLOOKUP("chemTh", Sheet2!$A$2:$I$18, MATCH(Q235, Sheet2!$A$1:$I$1, 0), FALSE)</f>
        <v>#N/A</v>
      </c>
      <c r="AO235" s="4" t="e">
        <f>VLOOKUP("chemPr", Sheet2!$A$2:$I$18, MATCH(R235, Sheet2!$A$1:$I$1, 0), FALSE)</f>
        <v>#N/A</v>
      </c>
      <c r="AP235" s="4" t="e">
        <f>VLOOKUP("ppsTh", Sheet2!$A$2:$I$18, MATCH(S235, Sheet2!$A$1:$I$1, 0), FALSE)</f>
        <v>#N/A</v>
      </c>
      <c r="AQ235" s="4" t="e">
        <f>VLOOKUP("ppsPr", Sheet2!$A$2:$I$18, MATCH(T235, Sheet2!$A$1:$I$1, 0), FALSE)</f>
        <v>#N/A</v>
      </c>
      <c r="AR235" s="4" t="e">
        <f>VLOOKUP("wmpPr", Sheet2!$A$2:$I$18, MATCH(U235, Sheet2!$A$1:$I$1, 0), FALSE)</f>
        <v>#N/A</v>
      </c>
      <c r="AS235" s="4" t="e">
        <f>VLOOKUP("pcTh", Sheet2!$A$2:$I$18, MATCH(V235, Sheet2!$A$1:$I$1, 0), FALSE)</f>
        <v>#N/A</v>
      </c>
      <c r="AT235" s="4" t="e">
        <f>VLOOKUP("pcPr", Sheet2!$A$2:$I$18, MATCH(W235, Sheet2!$A$1:$I$1, 0), FALSE)</f>
        <v>#N/A</v>
      </c>
    </row>
    <row r="236" spans="1:46" x14ac:dyDescent="0.2">
      <c r="A236" s="5">
        <v>149</v>
      </c>
      <c r="B236" s="5" t="s">
        <v>919</v>
      </c>
      <c r="C236" s="5" t="s">
        <v>920</v>
      </c>
      <c r="D236" s="5" t="s">
        <v>921</v>
      </c>
      <c r="E236" s="5" t="s">
        <v>16</v>
      </c>
      <c r="F236" s="5" t="s">
        <v>26</v>
      </c>
      <c r="G236" s="5" t="s">
        <v>17</v>
      </c>
      <c r="H236" s="5" t="s">
        <v>28</v>
      </c>
      <c r="I236" s="5" t="s">
        <v>28</v>
      </c>
      <c r="J236" s="5" t="s">
        <v>17</v>
      </c>
      <c r="K236" s="5" t="s">
        <v>28</v>
      </c>
      <c r="L236" s="5" t="s">
        <v>19</v>
      </c>
      <c r="M236" s="5" t="s">
        <v>29</v>
      </c>
      <c r="N236" s="5" t="s">
        <v>18</v>
      </c>
      <c r="Y236" s="4">
        <f t="shared" si="6"/>
        <v>7.1500000000000012</v>
      </c>
      <c r="Z236" s="4">
        <f t="shared" si="7"/>
        <v>7.1500000000000012</v>
      </c>
      <c r="AC236" s="4">
        <f>VLOOKUP("phyTh", Sheet2!$A$2:$I$10, MATCH(F236, Sheet2!$A$1:$I$1, 0), FALSE)</f>
        <v>0.9</v>
      </c>
      <c r="AD236" s="4">
        <f>VLOOKUP("phyPr", Sheet2!$A$2:$I$10, MATCH(G236, Sheet2!$A$1:$I$1, 0), FALSE)</f>
        <v>0.4</v>
      </c>
      <c r="AE236" s="4">
        <f>VLOOKUP("m1Th", Sheet2!$A$2:$I$10, MATCH(H236, Sheet2!$A$1:$I$1, 0), FALSE)</f>
        <v>1.4</v>
      </c>
      <c r="AF236" s="4">
        <f>VLOOKUP("beeTh", Sheet2!$A$2:$I$10, MATCH(I236, Sheet2!$A$1:$I$1, 0), FALSE)</f>
        <v>1.05</v>
      </c>
      <c r="AG236" s="4">
        <f>VLOOKUP("beePr", Sheet2!$A$2:$I$10, MATCH(J236, Sheet2!$A$1:$I$1, 0), FALSE)</f>
        <v>0.4</v>
      </c>
      <c r="AH236" s="4">
        <f>VLOOKUP("egTh", Sheet2!$A$2:$I$10, MATCH(K236, Sheet2!$A$1:$I$1, 0), FALSE)</f>
        <v>0.7</v>
      </c>
      <c r="AI236" s="4">
        <f>VLOOKUP("egPr", Sheet2!$A$2:$I$10, MATCH(L236, Sheet2!$A$1:$I$1, 0), FALSE)</f>
        <v>1</v>
      </c>
      <c r="AJ236" s="4">
        <f>VLOOKUP("emTh", Sheet2!$A$2:$I$10, MATCH(M236, Sheet2!$A$1:$I$1, 0), FALSE)</f>
        <v>0.4</v>
      </c>
      <c r="AK236" s="4">
        <f>VLOOKUP("eePr", Sheet2!$A$2:$I$10, MATCH(N236, Sheet2!$A$1:$I$1, 0), FALSE)</f>
        <v>0.9</v>
      </c>
      <c r="AM236" s="4" t="e">
        <f>VLOOKUP("m2Th", Sheet2!$A$2:$I$18, MATCH(P236, Sheet2!$A$1:$I$1, 0), FALSE)</f>
        <v>#N/A</v>
      </c>
      <c r="AN236" s="4" t="e">
        <f>VLOOKUP("chemTh", Sheet2!$A$2:$I$18, MATCH(Q236, Sheet2!$A$1:$I$1, 0), FALSE)</f>
        <v>#N/A</v>
      </c>
      <c r="AO236" s="4" t="e">
        <f>VLOOKUP("chemPr", Sheet2!$A$2:$I$18, MATCH(R236, Sheet2!$A$1:$I$1, 0), FALSE)</f>
        <v>#N/A</v>
      </c>
      <c r="AP236" s="4" t="e">
        <f>VLOOKUP("ppsTh", Sheet2!$A$2:$I$18, MATCH(S236, Sheet2!$A$1:$I$1, 0), FALSE)</f>
        <v>#N/A</v>
      </c>
      <c r="AQ236" s="4" t="e">
        <f>VLOOKUP("ppsPr", Sheet2!$A$2:$I$18, MATCH(T236, Sheet2!$A$1:$I$1, 0), FALSE)</f>
        <v>#N/A</v>
      </c>
      <c r="AR236" s="4" t="e">
        <f>VLOOKUP("wmpPr", Sheet2!$A$2:$I$18, MATCH(U236, Sheet2!$A$1:$I$1, 0), FALSE)</f>
        <v>#N/A</v>
      </c>
      <c r="AS236" s="4" t="e">
        <f>VLOOKUP("pcTh", Sheet2!$A$2:$I$18, MATCH(V236, Sheet2!$A$1:$I$1, 0), FALSE)</f>
        <v>#N/A</v>
      </c>
      <c r="AT236" s="4" t="e">
        <f>VLOOKUP("pcPr", Sheet2!$A$2:$I$18, MATCH(W236, Sheet2!$A$1:$I$1, 0), FALSE)</f>
        <v>#N/A</v>
      </c>
    </row>
    <row r="237" spans="1:46" x14ac:dyDescent="0.2">
      <c r="A237" s="5">
        <v>289</v>
      </c>
      <c r="B237" s="5" t="s">
        <v>922</v>
      </c>
      <c r="C237" s="5" t="s">
        <v>923</v>
      </c>
      <c r="D237" s="5" t="s">
        <v>924</v>
      </c>
      <c r="E237" s="5" t="s">
        <v>16</v>
      </c>
      <c r="F237" s="5" t="s">
        <v>27</v>
      </c>
      <c r="G237" s="5" t="s">
        <v>28</v>
      </c>
      <c r="H237" s="5" t="s">
        <v>27</v>
      </c>
      <c r="I237" s="5" t="s">
        <v>45</v>
      </c>
      <c r="J237" s="5" t="s">
        <v>17</v>
      </c>
      <c r="K237" s="5" t="s">
        <v>27</v>
      </c>
      <c r="L237" s="5" t="s">
        <v>17</v>
      </c>
      <c r="M237" s="5" t="s">
        <v>27</v>
      </c>
      <c r="N237" s="5" t="s">
        <v>28</v>
      </c>
      <c r="Y237" s="4">
        <f t="shared" si="6"/>
        <v>3</v>
      </c>
      <c r="Z237" s="4">
        <f t="shared" si="7"/>
        <v>3</v>
      </c>
      <c r="AC237" s="4">
        <f>VLOOKUP("phyTh", Sheet2!$A$2:$I$10, MATCH(F237, Sheet2!$A$1:$I$1, 0), FALSE)</f>
        <v>0</v>
      </c>
      <c r="AD237" s="4">
        <f>VLOOKUP("phyPr", Sheet2!$A$2:$I$10, MATCH(G237, Sheet2!$A$1:$I$1, 0), FALSE)</f>
        <v>0.35</v>
      </c>
      <c r="AE237" s="4">
        <f>VLOOKUP("m1Th", Sheet2!$A$2:$I$10, MATCH(H237, Sheet2!$A$1:$I$1, 0), FALSE)</f>
        <v>0</v>
      </c>
      <c r="AF237" s="4">
        <f>VLOOKUP("beeTh", Sheet2!$A$2:$I$10, MATCH(I237, Sheet2!$A$1:$I$1, 0), FALSE)</f>
        <v>0.75</v>
      </c>
      <c r="AG237" s="4">
        <f>VLOOKUP("beePr", Sheet2!$A$2:$I$10, MATCH(J237, Sheet2!$A$1:$I$1, 0), FALSE)</f>
        <v>0.4</v>
      </c>
      <c r="AH237" s="4">
        <f>VLOOKUP("egTh", Sheet2!$A$2:$I$10, MATCH(K237, Sheet2!$A$1:$I$1, 0), FALSE)</f>
        <v>0</v>
      </c>
      <c r="AI237" s="4">
        <f>VLOOKUP("egPr", Sheet2!$A$2:$I$10, MATCH(L237, Sheet2!$A$1:$I$1, 0), FALSE)</f>
        <v>0.8</v>
      </c>
      <c r="AJ237" s="4">
        <f>VLOOKUP("emTh", Sheet2!$A$2:$I$10, MATCH(M237, Sheet2!$A$1:$I$1, 0), FALSE)</f>
        <v>0</v>
      </c>
      <c r="AK237" s="4">
        <f>VLOOKUP("eePr", Sheet2!$A$2:$I$10, MATCH(N237, Sheet2!$A$1:$I$1, 0), FALSE)</f>
        <v>0.7</v>
      </c>
      <c r="AM237" s="4" t="e">
        <f>VLOOKUP("m2Th", Sheet2!$A$2:$I$18, MATCH(P237, Sheet2!$A$1:$I$1, 0), FALSE)</f>
        <v>#N/A</v>
      </c>
      <c r="AN237" s="4" t="e">
        <f>VLOOKUP("chemTh", Sheet2!$A$2:$I$18, MATCH(Q237, Sheet2!$A$1:$I$1, 0), FALSE)</f>
        <v>#N/A</v>
      </c>
      <c r="AO237" s="4" t="e">
        <f>VLOOKUP("chemPr", Sheet2!$A$2:$I$18, MATCH(R237, Sheet2!$A$1:$I$1, 0), FALSE)</f>
        <v>#N/A</v>
      </c>
      <c r="AP237" s="4" t="e">
        <f>VLOOKUP("ppsTh", Sheet2!$A$2:$I$18, MATCH(S237, Sheet2!$A$1:$I$1, 0), FALSE)</f>
        <v>#N/A</v>
      </c>
      <c r="AQ237" s="4" t="e">
        <f>VLOOKUP("ppsPr", Sheet2!$A$2:$I$18, MATCH(T237, Sheet2!$A$1:$I$1, 0), FALSE)</f>
        <v>#N/A</v>
      </c>
      <c r="AR237" s="4" t="e">
        <f>VLOOKUP("wmpPr", Sheet2!$A$2:$I$18, MATCH(U237, Sheet2!$A$1:$I$1, 0), FALSE)</f>
        <v>#N/A</v>
      </c>
      <c r="AS237" s="4" t="e">
        <f>VLOOKUP("pcTh", Sheet2!$A$2:$I$18, MATCH(V237, Sheet2!$A$1:$I$1, 0), FALSE)</f>
        <v>#N/A</v>
      </c>
      <c r="AT237" s="4" t="e">
        <f>VLOOKUP("pcPr", Sheet2!$A$2:$I$18, MATCH(W237, Sheet2!$A$1:$I$1, 0), FALSE)</f>
        <v>#N/A</v>
      </c>
    </row>
    <row r="238" spans="1:46" ht="20.399999999999999" x14ac:dyDescent="0.2">
      <c r="A238" s="5">
        <v>202</v>
      </c>
      <c r="B238" s="5" t="s">
        <v>925</v>
      </c>
      <c r="C238" s="5" t="s">
        <v>926</v>
      </c>
      <c r="D238" s="5" t="s">
        <v>927</v>
      </c>
      <c r="E238" s="5" t="s">
        <v>16</v>
      </c>
      <c r="F238" s="5" t="s">
        <v>45</v>
      </c>
      <c r="G238" s="5" t="s">
        <v>17</v>
      </c>
      <c r="H238" s="5" t="s">
        <v>28</v>
      </c>
      <c r="I238" s="5" t="s">
        <v>29</v>
      </c>
      <c r="J238" s="5" t="s">
        <v>17</v>
      </c>
      <c r="K238" s="5" t="s">
        <v>27</v>
      </c>
      <c r="L238" s="5" t="s">
        <v>17</v>
      </c>
      <c r="M238" s="5" t="s">
        <v>28</v>
      </c>
      <c r="N238" s="5" t="s">
        <v>18</v>
      </c>
      <c r="Y238" s="4">
        <f t="shared" si="6"/>
        <v>5.95</v>
      </c>
      <c r="Z238" s="4">
        <f t="shared" si="7"/>
        <v>5.95</v>
      </c>
      <c r="AC238" s="4">
        <f>VLOOKUP("phyTh", Sheet2!$A$2:$I$10, MATCH(F238, Sheet2!$A$1:$I$1, 0), FALSE)</f>
        <v>0.75</v>
      </c>
      <c r="AD238" s="4">
        <f>VLOOKUP("phyPr", Sheet2!$A$2:$I$10, MATCH(G238, Sheet2!$A$1:$I$1, 0), FALSE)</f>
        <v>0.4</v>
      </c>
      <c r="AE238" s="4">
        <f>VLOOKUP("m1Th", Sheet2!$A$2:$I$10, MATCH(H238, Sheet2!$A$1:$I$1, 0), FALSE)</f>
        <v>1.4</v>
      </c>
      <c r="AF238" s="4">
        <f>VLOOKUP("beeTh", Sheet2!$A$2:$I$10, MATCH(I238, Sheet2!$A$1:$I$1, 0), FALSE)</f>
        <v>0.6</v>
      </c>
      <c r="AG238" s="4">
        <f>VLOOKUP("beePr", Sheet2!$A$2:$I$10, MATCH(J238, Sheet2!$A$1:$I$1, 0), FALSE)</f>
        <v>0.4</v>
      </c>
      <c r="AH238" s="4">
        <f>VLOOKUP("egTh", Sheet2!$A$2:$I$10, MATCH(K238, Sheet2!$A$1:$I$1, 0), FALSE)</f>
        <v>0</v>
      </c>
      <c r="AI238" s="4">
        <f>VLOOKUP("egPr", Sheet2!$A$2:$I$10, MATCH(L238, Sheet2!$A$1:$I$1, 0), FALSE)</f>
        <v>0.8</v>
      </c>
      <c r="AJ238" s="4">
        <f>VLOOKUP("emTh", Sheet2!$A$2:$I$10, MATCH(M238, Sheet2!$A$1:$I$1, 0), FALSE)</f>
        <v>0.7</v>
      </c>
      <c r="AK238" s="4">
        <f>VLOOKUP("eePr", Sheet2!$A$2:$I$10, MATCH(N238, Sheet2!$A$1:$I$1, 0), FALSE)</f>
        <v>0.9</v>
      </c>
      <c r="AM238" s="4" t="e">
        <f>VLOOKUP("m2Th", Sheet2!$A$2:$I$18, MATCH(P238, Sheet2!$A$1:$I$1, 0), FALSE)</f>
        <v>#N/A</v>
      </c>
      <c r="AN238" s="4" t="e">
        <f>VLOOKUP("chemTh", Sheet2!$A$2:$I$18, MATCH(Q238, Sheet2!$A$1:$I$1, 0), FALSE)</f>
        <v>#N/A</v>
      </c>
      <c r="AO238" s="4" t="e">
        <f>VLOOKUP("chemPr", Sheet2!$A$2:$I$18, MATCH(R238, Sheet2!$A$1:$I$1, 0), FALSE)</f>
        <v>#N/A</v>
      </c>
      <c r="AP238" s="4" t="e">
        <f>VLOOKUP("ppsTh", Sheet2!$A$2:$I$18, MATCH(S238, Sheet2!$A$1:$I$1, 0), FALSE)</f>
        <v>#N/A</v>
      </c>
      <c r="AQ238" s="4" t="e">
        <f>VLOOKUP("ppsPr", Sheet2!$A$2:$I$18, MATCH(T238, Sheet2!$A$1:$I$1, 0), FALSE)</f>
        <v>#N/A</v>
      </c>
      <c r="AR238" s="4" t="e">
        <f>VLOOKUP("wmpPr", Sheet2!$A$2:$I$18, MATCH(U238, Sheet2!$A$1:$I$1, 0), FALSE)</f>
        <v>#N/A</v>
      </c>
      <c r="AS238" s="4" t="e">
        <f>VLOOKUP("pcTh", Sheet2!$A$2:$I$18, MATCH(V238, Sheet2!$A$1:$I$1, 0), FALSE)</f>
        <v>#N/A</v>
      </c>
      <c r="AT238" s="4" t="e">
        <f>VLOOKUP("pcPr", Sheet2!$A$2:$I$18, MATCH(W238, Sheet2!$A$1:$I$1, 0), FALSE)</f>
        <v>#N/A</v>
      </c>
    </row>
    <row r="239" spans="1:46" x14ac:dyDescent="0.2">
      <c r="A239" s="5">
        <v>82</v>
      </c>
      <c r="B239" s="5" t="s">
        <v>928</v>
      </c>
      <c r="C239" s="5" t="s">
        <v>929</v>
      </c>
      <c r="D239" s="5" t="s">
        <v>930</v>
      </c>
      <c r="E239" s="5" t="s">
        <v>16</v>
      </c>
      <c r="F239" s="5" t="s">
        <v>18</v>
      </c>
      <c r="G239" s="5" t="s">
        <v>17</v>
      </c>
      <c r="H239" s="5" t="s">
        <v>17</v>
      </c>
      <c r="I239" s="5" t="s">
        <v>17</v>
      </c>
      <c r="J239" s="5" t="s">
        <v>17</v>
      </c>
      <c r="K239" s="5" t="s">
        <v>18</v>
      </c>
      <c r="L239" s="5" t="s">
        <v>18</v>
      </c>
      <c r="M239" s="5" t="s">
        <v>26</v>
      </c>
      <c r="N239" s="5" t="s">
        <v>18</v>
      </c>
      <c r="Y239" s="4">
        <f t="shared" si="6"/>
        <v>8.25</v>
      </c>
      <c r="Z239" s="4">
        <f t="shared" si="7"/>
        <v>8.25</v>
      </c>
      <c r="AC239" s="4">
        <f>VLOOKUP("phyTh", Sheet2!$A$2:$I$10, MATCH(F239, Sheet2!$A$1:$I$1, 0), FALSE)</f>
        <v>1.35</v>
      </c>
      <c r="AD239" s="4">
        <f>VLOOKUP("phyPr", Sheet2!$A$2:$I$10, MATCH(G239, Sheet2!$A$1:$I$1, 0), FALSE)</f>
        <v>0.4</v>
      </c>
      <c r="AE239" s="4">
        <f>VLOOKUP("m1Th", Sheet2!$A$2:$I$10, MATCH(H239, Sheet2!$A$1:$I$1, 0), FALSE)</f>
        <v>1.6</v>
      </c>
      <c r="AF239" s="4">
        <f>VLOOKUP("beeTh", Sheet2!$A$2:$I$10, MATCH(I239, Sheet2!$A$1:$I$1, 0), FALSE)</f>
        <v>1.2</v>
      </c>
      <c r="AG239" s="4">
        <f>VLOOKUP("beePr", Sheet2!$A$2:$I$10, MATCH(J239, Sheet2!$A$1:$I$1, 0), FALSE)</f>
        <v>0.4</v>
      </c>
      <c r="AH239" s="4">
        <f>VLOOKUP("egTh", Sheet2!$A$2:$I$10, MATCH(K239, Sheet2!$A$1:$I$1, 0), FALSE)</f>
        <v>0.9</v>
      </c>
      <c r="AI239" s="4">
        <f>VLOOKUP("egPr", Sheet2!$A$2:$I$10, MATCH(L239, Sheet2!$A$1:$I$1, 0), FALSE)</f>
        <v>0.9</v>
      </c>
      <c r="AJ239" s="4">
        <f>VLOOKUP("emTh", Sheet2!$A$2:$I$10, MATCH(M239, Sheet2!$A$1:$I$1, 0), FALSE)</f>
        <v>0.6</v>
      </c>
      <c r="AK239" s="4">
        <f>VLOOKUP("eePr", Sheet2!$A$2:$I$10, MATCH(N239, Sheet2!$A$1:$I$1, 0), FALSE)</f>
        <v>0.9</v>
      </c>
      <c r="AM239" s="4" t="e">
        <f>VLOOKUP("m2Th", Sheet2!$A$2:$I$18, MATCH(P239, Sheet2!$A$1:$I$1, 0), FALSE)</f>
        <v>#N/A</v>
      </c>
      <c r="AN239" s="4" t="e">
        <f>VLOOKUP("chemTh", Sheet2!$A$2:$I$18, MATCH(Q239, Sheet2!$A$1:$I$1, 0), FALSE)</f>
        <v>#N/A</v>
      </c>
      <c r="AO239" s="4" t="e">
        <f>VLOOKUP("chemPr", Sheet2!$A$2:$I$18, MATCH(R239, Sheet2!$A$1:$I$1, 0), FALSE)</f>
        <v>#N/A</v>
      </c>
      <c r="AP239" s="4" t="e">
        <f>VLOOKUP("ppsTh", Sheet2!$A$2:$I$18, MATCH(S239, Sheet2!$A$1:$I$1, 0), FALSE)</f>
        <v>#N/A</v>
      </c>
      <c r="AQ239" s="4" t="e">
        <f>VLOOKUP("ppsPr", Sheet2!$A$2:$I$18, MATCH(T239, Sheet2!$A$1:$I$1, 0), FALSE)</f>
        <v>#N/A</v>
      </c>
      <c r="AR239" s="4" t="e">
        <f>VLOOKUP("wmpPr", Sheet2!$A$2:$I$18, MATCH(U239, Sheet2!$A$1:$I$1, 0), FALSE)</f>
        <v>#N/A</v>
      </c>
      <c r="AS239" s="4" t="e">
        <f>VLOOKUP("pcTh", Sheet2!$A$2:$I$18, MATCH(V239, Sheet2!$A$1:$I$1, 0), FALSE)</f>
        <v>#N/A</v>
      </c>
      <c r="AT239" s="4" t="e">
        <f>VLOOKUP("pcPr", Sheet2!$A$2:$I$18, MATCH(W239, Sheet2!$A$1:$I$1, 0), FALSE)</f>
        <v>#N/A</v>
      </c>
    </row>
    <row r="240" spans="1:46" x14ac:dyDescent="0.2">
      <c r="A240" s="5">
        <v>134</v>
      </c>
      <c r="B240" s="5" t="s">
        <v>931</v>
      </c>
      <c r="C240" s="5" t="s">
        <v>932</v>
      </c>
      <c r="D240" s="5" t="s">
        <v>933</v>
      </c>
      <c r="E240" s="5" t="s">
        <v>16</v>
      </c>
      <c r="F240" s="5" t="s">
        <v>26</v>
      </c>
      <c r="G240" s="5" t="s">
        <v>17</v>
      </c>
      <c r="H240" s="5" t="s">
        <v>17</v>
      </c>
      <c r="I240" s="5" t="s">
        <v>28</v>
      </c>
      <c r="J240" s="5" t="s">
        <v>17</v>
      </c>
      <c r="K240" s="5" t="s">
        <v>17</v>
      </c>
      <c r="L240" s="5" t="s">
        <v>18</v>
      </c>
      <c r="M240" s="5" t="s">
        <v>45</v>
      </c>
      <c r="N240" s="5" t="s">
        <v>18</v>
      </c>
      <c r="Y240" s="4">
        <f t="shared" si="6"/>
        <v>7.4500000000000011</v>
      </c>
      <c r="Z240" s="4">
        <f t="shared" si="7"/>
        <v>7.4500000000000011</v>
      </c>
      <c r="AC240" s="4">
        <f>VLOOKUP("phyTh", Sheet2!$A$2:$I$10, MATCH(F240, Sheet2!$A$1:$I$1, 0), FALSE)</f>
        <v>0.9</v>
      </c>
      <c r="AD240" s="4">
        <f>VLOOKUP("phyPr", Sheet2!$A$2:$I$10, MATCH(G240, Sheet2!$A$1:$I$1, 0), FALSE)</f>
        <v>0.4</v>
      </c>
      <c r="AE240" s="4">
        <f>VLOOKUP("m1Th", Sheet2!$A$2:$I$10, MATCH(H240, Sheet2!$A$1:$I$1, 0), FALSE)</f>
        <v>1.6</v>
      </c>
      <c r="AF240" s="4">
        <f>VLOOKUP("beeTh", Sheet2!$A$2:$I$10, MATCH(I240, Sheet2!$A$1:$I$1, 0), FALSE)</f>
        <v>1.05</v>
      </c>
      <c r="AG240" s="4">
        <f>VLOOKUP("beePr", Sheet2!$A$2:$I$10, MATCH(J240, Sheet2!$A$1:$I$1, 0), FALSE)</f>
        <v>0.4</v>
      </c>
      <c r="AH240" s="4">
        <f>VLOOKUP("egTh", Sheet2!$A$2:$I$10, MATCH(K240, Sheet2!$A$1:$I$1, 0), FALSE)</f>
        <v>0.8</v>
      </c>
      <c r="AI240" s="4">
        <f>VLOOKUP("egPr", Sheet2!$A$2:$I$10, MATCH(L240, Sheet2!$A$1:$I$1, 0), FALSE)</f>
        <v>0.9</v>
      </c>
      <c r="AJ240" s="4">
        <f>VLOOKUP("emTh", Sheet2!$A$2:$I$10, MATCH(M240, Sheet2!$A$1:$I$1, 0), FALSE)</f>
        <v>0.5</v>
      </c>
      <c r="AK240" s="4">
        <f>VLOOKUP("eePr", Sheet2!$A$2:$I$10, MATCH(N240, Sheet2!$A$1:$I$1, 0), FALSE)</f>
        <v>0.9</v>
      </c>
      <c r="AM240" s="4" t="e">
        <f>VLOOKUP("m2Th", Sheet2!$A$2:$I$18, MATCH(P240, Sheet2!$A$1:$I$1, 0), FALSE)</f>
        <v>#N/A</v>
      </c>
      <c r="AN240" s="4" t="e">
        <f>VLOOKUP("chemTh", Sheet2!$A$2:$I$18, MATCH(Q240, Sheet2!$A$1:$I$1, 0), FALSE)</f>
        <v>#N/A</v>
      </c>
      <c r="AO240" s="4" t="e">
        <f>VLOOKUP("chemPr", Sheet2!$A$2:$I$18, MATCH(R240, Sheet2!$A$1:$I$1, 0), FALSE)</f>
        <v>#N/A</v>
      </c>
      <c r="AP240" s="4" t="e">
        <f>VLOOKUP("ppsTh", Sheet2!$A$2:$I$18, MATCH(S240, Sheet2!$A$1:$I$1, 0), FALSE)</f>
        <v>#N/A</v>
      </c>
      <c r="AQ240" s="4" t="e">
        <f>VLOOKUP("ppsPr", Sheet2!$A$2:$I$18, MATCH(T240, Sheet2!$A$1:$I$1, 0), FALSE)</f>
        <v>#N/A</v>
      </c>
      <c r="AR240" s="4" t="e">
        <f>VLOOKUP("wmpPr", Sheet2!$A$2:$I$18, MATCH(U240, Sheet2!$A$1:$I$1, 0), FALSE)</f>
        <v>#N/A</v>
      </c>
      <c r="AS240" s="4" t="e">
        <f>VLOOKUP("pcTh", Sheet2!$A$2:$I$18, MATCH(V240, Sheet2!$A$1:$I$1, 0), FALSE)</f>
        <v>#N/A</v>
      </c>
      <c r="AT240" s="4" t="e">
        <f>VLOOKUP("pcPr", Sheet2!$A$2:$I$18, MATCH(W240, Sheet2!$A$1:$I$1, 0), FALSE)</f>
        <v>#N/A</v>
      </c>
    </row>
    <row r="241" spans="1:46" x14ac:dyDescent="0.2">
      <c r="A241" s="5">
        <v>258</v>
      </c>
      <c r="B241" s="5" t="s">
        <v>934</v>
      </c>
      <c r="C241" s="5" t="s">
        <v>935</v>
      </c>
      <c r="D241" s="5" t="s">
        <v>936</v>
      </c>
      <c r="E241" s="5" t="s">
        <v>16</v>
      </c>
      <c r="F241" s="5" t="s">
        <v>29</v>
      </c>
      <c r="G241" s="5" t="s">
        <v>17</v>
      </c>
      <c r="H241" s="5" t="s">
        <v>27</v>
      </c>
      <c r="I241" s="5" t="s">
        <v>29</v>
      </c>
      <c r="J241" s="5" t="s">
        <v>17</v>
      </c>
      <c r="K241" s="5" t="s">
        <v>45</v>
      </c>
      <c r="L241" s="5" t="s">
        <v>18</v>
      </c>
      <c r="M241" s="5" t="s">
        <v>27</v>
      </c>
      <c r="N241" s="5" t="s">
        <v>17</v>
      </c>
      <c r="Y241" s="4">
        <f t="shared" si="6"/>
        <v>4.2</v>
      </c>
      <c r="Z241" s="4">
        <f t="shared" si="7"/>
        <v>4.2</v>
      </c>
      <c r="AC241" s="4">
        <f>VLOOKUP("phyTh", Sheet2!$A$2:$I$10, MATCH(F241, Sheet2!$A$1:$I$1, 0), FALSE)</f>
        <v>0.6</v>
      </c>
      <c r="AD241" s="4">
        <f>VLOOKUP("phyPr", Sheet2!$A$2:$I$10, MATCH(G241, Sheet2!$A$1:$I$1, 0), FALSE)</f>
        <v>0.4</v>
      </c>
      <c r="AE241" s="4">
        <f>VLOOKUP("m1Th", Sheet2!$A$2:$I$10, MATCH(H241, Sheet2!$A$1:$I$1, 0), FALSE)</f>
        <v>0</v>
      </c>
      <c r="AF241" s="4">
        <f>VLOOKUP("beeTh", Sheet2!$A$2:$I$10, MATCH(I241, Sheet2!$A$1:$I$1, 0), FALSE)</f>
        <v>0.6</v>
      </c>
      <c r="AG241" s="4">
        <f>VLOOKUP("beePr", Sheet2!$A$2:$I$10, MATCH(J241, Sheet2!$A$1:$I$1, 0), FALSE)</f>
        <v>0.4</v>
      </c>
      <c r="AH241" s="4">
        <f>VLOOKUP("egTh", Sheet2!$A$2:$I$10, MATCH(K241, Sheet2!$A$1:$I$1, 0), FALSE)</f>
        <v>0.5</v>
      </c>
      <c r="AI241" s="4">
        <f>VLOOKUP("egPr", Sheet2!$A$2:$I$10, MATCH(L241, Sheet2!$A$1:$I$1, 0), FALSE)</f>
        <v>0.9</v>
      </c>
      <c r="AJ241" s="4">
        <f>VLOOKUP("emTh", Sheet2!$A$2:$I$10, MATCH(M241, Sheet2!$A$1:$I$1, 0), FALSE)</f>
        <v>0</v>
      </c>
      <c r="AK241" s="4">
        <f>VLOOKUP("eePr", Sheet2!$A$2:$I$10, MATCH(N241, Sheet2!$A$1:$I$1, 0), FALSE)</f>
        <v>0.8</v>
      </c>
      <c r="AM241" s="4" t="e">
        <f>VLOOKUP("m2Th", Sheet2!$A$2:$I$18, MATCH(P241, Sheet2!$A$1:$I$1, 0), FALSE)</f>
        <v>#N/A</v>
      </c>
      <c r="AN241" s="4" t="e">
        <f>VLOOKUP("chemTh", Sheet2!$A$2:$I$18, MATCH(Q241, Sheet2!$A$1:$I$1, 0), FALSE)</f>
        <v>#N/A</v>
      </c>
      <c r="AO241" s="4" t="e">
        <f>VLOOKUP("chemPr", Sheet2!$A$2:$I$18, MATCH(R241, Sheet2!$A$1:$I$1, 0), FALSE)</f>
        <v>#N/A</v>
      </c>
      <c r="AP241" s="4" t="e">
        <f>VLOOKUP("ppsTh", Sheet2!$A$2:$I$18, MATCH(S241, Sheet2!$A$1:$I$1, 0), FALSE)</f>
        <v>#N/A</v>
      </c>
      <c r="AQ241" s="4" t="e">
        <f>VLOOKUP("ppsPr", Sheet2!$A$2:$I$18, MATCH(T241, Sheet2!$A$1:$I$1, 0), FALSE)</f>
        <v>#N/A</v>
      </c>
      <c r="AR241" s="4" t="e">
        <f>VLOOKUP("wmpPr", Sheet2!$A$2:$I$18, MATCH(U241, Sheet2!$A$1:$I$1, 0), FALSE)</f>
        <v>#N/A</v>
      </c>
      <c r="AS241" s="4" t="e">
        <f>VLOOKUP("pcTh", Sheet2!$A$2:$I$18, MATCH(V241, Sheet2!$A$1:$I$1, 0), FALSE)</f>
        <v>#N/A</v>
      </c>
      <c r="AT241" s="4" t="e">
        <f>VLOOKUP("pcPr", Sheet2!$A$2:$I$18, MATCH(W241, Sheet2!$A$1:$I$1, 0), FALSE)</f>
        <v>#N/A</v>
      </c>
    </row>
    <row r="242" spans="1:46" x14ac:dyDescent="0.2">
      <c r="A242" s="5">
        <v>83</v>
      </c>
      <c r="B242" s="5" t="s">
        <v>937</v>
      </c>
      <c r="C242" s="5" t="s">
        <v>938</v>
      </c>
      <c r="D242" s="5" t="s">
        <v>939</v>
      </c>
      <c r="E242" s="5" t="s">
        <v>16</v>
      </c>
      <c r="F242" s="5" t="s">
        <v>17</v>
      </c>
      <c r="G242" s="5" t="s">
        <v>18</v>
      </c>
      <c r="H242" s="5" t="s">
        <v>18</v>
      </c>
      <c r="I242" s="5" t="s">
        <v>28</v>
      </c>
      <c r="J242" s="5" t="s">
        <v>18</v>
      </c>
      <c r="K242" s="5" t="s">
        <v>28</v>
      </c>
      <c r="L242" s="5" t="s">
        <v>19</v>
      </c>
      <c r="M242" s="5" t="s">
        <v>28</v>
      </c>
      <c r="N242" s="5" t="s">
        <v>18</v>
      </c>
      <c r="Y242" s="4">
        <f t="shared" si="6"/>
        <v>8.25</v>
      </c>
      <c r="Z242" s="4">
        <f t="shared" si="7"/>
        <v>8.25</v>
      </c>
      <c r="AC242" s="4">
        <f>VLOOKUP("phyTh", Sheet2!$A$2:$I$10, MATCH(F242, Sheet2!$A$1:$I$1, 0), FALSE)</f>
        <v>1.2</v>
      </c>
      <c r="AD242" s="4">
        <f>VLOOKUP("phyPr", Sheet2!$A$2:$I$10, MATCH(G242, Sheet2!$A$1:$I$1, 0), FALSE)</f>
        <v>0.45</v>
      </c>
      <c r="AE242" s="4">
        <f>VLOOKUP("m1Th", Sheet2!$A$2:$I$10, MATCH(H242, Sheet2!$A$1:$I$1, 0), FALSE)</f>
        <v>1.8</v>
      </c>
      <c r="AF242" s="4">
        <f>VLOOKUP("beeTh", Sheet2!$A$2:$I$10, MATCH(I242, Sheet2!$A$1:$I$1, 0), FALSE)</f>
        <v>1.05</v>
      </c>
      <c r="AG242" s="4">
        <f>VLOOKUP("beePr", Sheet2!$A$2:$I$10, MATCH(J242, Sheet2!$A$1:$I$1, 0), FALSE)</f>
        <v>0.45</v>
      </c>
      <c r="AH242" s="4">
        <f>VLOOKUP("egTh", Sheet2!$A$2:$I$10, MATCH(K242, Sheet2!$A$1:$I$1, 0), FALSE)</f>
        <v>0.7</v>
      </c>
      <c r="AI242" s="4">
        <f>VLOOKUP("egPr", Sheet2!$A$2:$I$10, MATCH(L242, Sheet2!$A$1:$I$1, 0), FALSE)</f>
        <v>1</v>
      </c>
      <c r="AJ242" s="4">
        <f>VLOOKUP("emTh", Sheet2!$A$2:$I$10, MATCH(M242, Sheet2!$A$1:$I$1, 0), FALSE)</f>
        <v>0.7</v>
      </c>
      <c r="AK242" s="4">
        <f>VLOOKUP("eePr", Sheet2!$A$2:$I$10, MATCH(N242, Sheet2!$A$1:$I$1, 0), FALSE)</f>
        <v>0.9</v>
      </c>
      <c r="AM242" s="4" t="e">
        <f>VLOOKUP("m2Th", Sheet2!$A$2:$I$18, MATCH(P242, Sheet2!$A$1:$I$1, 0), FALSE)</f>
        <v>#N/A</v>
      </c>
      <c r="AN242" s="4" t="e">
        <f>VLOOKUP("chemTh", Sheet2!$A$2:$I$18, MATCH(Q242, Sheet2!$A$1:$I$1, 0), FALSE)</f>
        <v>#N/A</v>
      </c>
      <c r="AO242" s="4" t="e">
        <f>VLOOKUP("chemPr", Sheet2!$A$2:$I$18, MATCH(R242, Sheet2!$A$1:$I$1, 0), FALSE)</f>
        <v>#N/A</v>
      </c>
      <c r="AP242" s="4" t="e">
        <f>VLOOKUP("ppsTh", Sheet2!$A$2:$I$18, MATCH(S242, Sheet2!$A$1:$I$1, 0), FALSE)</f>
        <v>#N/A</v>
      </c>
      <c r="AQ242" s="4" t="e">
        <f>VLOOKUP("ppsPr", Sheet2!$A$2:$I$18, MATCH(T242, Sheet2!$A$1:$I$1, 0), FALSE)</f>
        <v>#N/A</v>
      </c>
      <c r="AR242" s="4" t="e">
        <f>VLOOKUP("wmpPr", Sheet2!$A$2:$I$18, MATCH(U242, Sheet2!$A$1:$I$1, 0), FALSE)</f>
        <v>#N/A</v>
      </c>
      <c r="AS242" s="4" t="e">
        <f>VLOOKUP("pcTh", Sheet2!$A$2:$I$18, MATCH(V242, Sheet2!$A$1:$I$1, 0), FALSE)</f>
        <v>#N/A</v>
      </c>
      <c r="AT242" s="4" t="e">
        <f>VLOOKUP("pcPr", Sheet2!$A$2:$I$18, MATCH(W242, Sheet2!$A$1:$I$1, 0), FALSE)</f>
        <v>#N/A</v>
      </c>
    </row>
    <row r="243" spans="1:46" x14ac:dyDescent="0.2">
      <c r="A243" s="5">
        <v>248</v>
      </c>
      <c r="B243" s="5" t="s">
        <v>940</v>
      </c>
      <c r="C243" s="5" t="s">
        <v>941</v>
      </c>
      <c r="D243" s="5" t="s">
        <v>942</v>
      </c>
      <c r="E243" s="5" t="s">
        <v>16</v>
      </c>
      <c r="F243" s="5" t="s">
        <v>29</v>
      </c>
      <c r="G243" s="5" t="s">
        <v>18</v>
      </c>
      <c r="H243" s="5" t="s">
        <v>27</v>
      </c>
      <c r="I243" s="5" t="s">
        <v>45</v>
      </c>
      <c r="J243" s="5" t="s">
        <v>18</v>
      </c>
      <c r="K243" s="5" t="s">
        <v>45</v>
      </c>
      <c r="L243" s="5" t="s">
        <v>18</v>
      </c>
      <c r="M243" s="5" t="s">
        <v>27</v>
      </c>
      <c r="N243" s="5" t="s">
        <v>17</v>
      </c>
      <c r="Y243" s="4">
        <f t="shared" si="6"/>
        <v>4.45</v>
      </c>
      <c r="Z243" s="4">
        <f t="shared" si="7"/>
        <v>4.45</v>
      </c>
      <c r="AC243" s="4">
        <f>VLOOKUP("phyTh", Sheet2!$A$2:$I$10, MATCH(F243, Sheet2!$A$1:$I$1, 0), FALSE)</f>
        <v>0.6</v>
      </c>
      <c r="AD243" s="4">
        <f>VLOOKUP("phyPr", Sheet2!$A$2:$I$10, MATCH(G243, Sheet2!$A$1:$I$1, 0), FALSE)</f>
        <v>0.45</v>
      </c>
      <c r="AE243" s="4">
        <f>VLOOKUP("m1Th", Sheet2!$A$2:$I$10, MATCH(H243, Sheet2!$A$1:$I$1, 0), FALSE)</f>
        <v>0</v>
      </c>
      <c r="AF243" s="4">
        <f>VLOOKUP("beeTh", Sheet2!$A$2:$I$10, MATCH(I243, Sheet2!$A$1:$I$1, 0), FALSE)</f>
        <v>0.75</v>
      </c>
      <c r="AG243" s="4">
        <f>VLOOKUP("beePr", Sheet2!$A$2:$I$10, MATCH(J243, Sheet2!$A$1:$I$1, 0), FALSE)</f>
        <v>0.45</v>
      </c>
      <c r="AH243" s="4">
        <f>VLOOKUP("egTh", Sheet2!$A$2:$I$10, MATCH(K243, Sheet2!$A$1:$I$1, 0), FALSE)</f>
        <v>0.5</v>
      </c>
      <c r="AI243" s="4">
        <f>VLOOKUP("egPr", Sheet2!$A$2:$I$10, MATCH(L243, Sheet2!$A$1:$I$1, 0), FALSE)</f>
        <v>0.9</v>
      </c>
      <c r="AJ243" s="4">
        <f>VLOOKUP("emTh", Sheet2!$A$2:$I$10, MATCH(M243, Sheet2!$A$1:$I$1, 0), FALSE)</f>
        <v>0</v>
      </c>
      <c r="AK243" s="4">
        <f>VLOOKUP("eePr", Sheet2!$A$2:$I$10, MATCH(N243, Sheet2!$A$1:$I$1, 0), FALSE)</f>
        <v>0.8</v>
      </c>
      <c r="AM243" s="4" t="e">
        <f>VLOOKUP("m2Th", Sheet2!$A$2:$I$18, MATCH(P243, Sheet2!$A$1:$I$1, 0), FALSE)</f>
        <v>#N/A</v>
      </c>
      <c r="AN243" s="4" t="e">
        <f>VLOOKUP("chemTh", Sheet2!$A$2:$I$18, MATCH(Q243, Sheet2!$A$1:$I$1, 0), FALSE)</f>
        <v>#N/A</v>
      </c>
      <c r="AO243" s="4" t="e">
        <f>VLOOKUP("chemPr", Sheet2!$A$2:$I$18, MATCH(R243, Sheet2!$A$1:$I$1, 0), FALSE)</f>
        <v>#N/A</v>
      </c>
      <c r="AP243" s="4" t="e">
        <f>VLOOKUP("ppsTh", Sheet2!$A$2:$I$18, MATCH(S243, Sheet2!$A$1:$I$1, 0), FALSE)</f>
        <v>#N/A</v>
      </c>
      <c r="AQ243" s="4" t="e">
        <f>VLOOKUP("ppsPr", Sheet2!$A$2:$I$18, MATCH(T243, Sheet2!$A$1:$I$1, 0), FALSE)</f>
        <v>#N/A</v>
      </c>
      <c r="AR243" s="4" t="e">
        <f>VLOOKUP("wmpPr", Sheet2!$A$2:$I$18, MATCH(U243, Sheet2!$A$1:$I$1, 0), FALSE)</f>
        <v>#N/A</v>
      </c>
      <c r="AS243" s="4" t="e">
        <f>VLOOKUP("pcTh", Sheet2!$A$2:$I$18, MATCH(V243, Sheet2!$A$1:$I$1, 0), FALSE)</f>
        <v>#N/A</v>
      </c>
      <c r="AT243" s="4" t="e">
        <f>VLOOKUP("pcPr", Sheet2!$A$2:$I$18, MATCH(W243, Sheet2!$A$1:$I$1, 0), FALSE)</f>
        <v>#N/A</v>
      </c>
    </row>
    <row r="244" spans="1:46" x14ac:dyDescent="0.2">
      <c r="A244" s="5">
        <v>249</v>
      </c>
      <c r="B244" s="5" t="s">
        <v>940</v>
      </c>
      <c r="C244" s="5" t="s">
        <v>941</v>
      </c>
      <c r="D244" s="5" t="s">
        <v>942</v>
      </c>
      <c r="E244" s="5" t="s">
        <v>16</v>
      </c>
      <c r="F244" s="5" t="s">
        <v>29</v>
      </c>
      <c r="G244" s="5" t="s">
        <v>18</v>
      </c>
      <c r="H244" s="5" t="s">
        <v>27</v>
      </c>
      <c r="I244" s="5" t="s">
        <v>45</v>
      </c>
      <c r="J244" s="5" t="s">
        <v>18</v>
      </c>
      <c r="K244" s="5" t="s">
        <v>45</v>
      </c>
      <c r="L244" s="5" t="s">
        <v>18</v>
      </c>
      <c r="M244" s="5" t="s">
        <v>27</v>
      </c>
      <c r="N244" s="5" t="s">
        <v>17</v>
      </c>
      <c r="Y244" s="4">
        <f t="shared" si="6"/>
        <v>4.45</v>
      </c>
      <c r="Z244" s="4">
        <f t="shared" si="7"/>
        <v>4.45</v>
      </c>
      <c r="AC244" s="4">
        <f>VLOOKUP("phyTh", Sheet2!$A$2:$I$10, MATCH(F244, Sheet2!$A$1:$I$1, 0), FALSE)</f>
        <v>0.6</v>
      </c>
      <c r="AD244" s="4">
        <f>VLOOKUP("phyPr", Sheet2!$A$2:$I$10, MATCH(G244, Sheet2!$A$1:$I$1, 0), FALSE)</f>
        <v>0.45</v>
      </c>
      <c r="AE244" s="4">
        <f>VLOOKUP("m1Th", Sheet2!$A$2:$I$10, MATCH(H244, Sheet2!$A$1:$I$1, 0), FALSE)</f>
        <v>0</v>
      </c>
      <c r="AF244" s="4">
        <f>VLOOKUP("beeTh", Sheet2!$A$2:$I$10, MATCH(I244, Sheet2!$A$1:$I$1, 0), FALSE)</f>
        <v>0.75</v>
      </c>
      <c r="AG244" s="4">
        <f>VLOOKUP("beePr", Sheet2!$A$2:$I$10, MATCH(J244, Sheet2!$A$1:$I$1, 0), FALSE)</f>
        <v>0.45</v>
      </c>
      <c r="AH244" s="4">
        <f>VLOOKUP("egTh", Sheet2!$A$2:$I$10, MATCH(K244, Sheet2!$A$1:$I$1, 0), FALSE)</f>
        <v>0.5</v>
      </c>
      <c r="AI244" s="4">
        <f>VLOOKUP("egPr", Sheet2!$A$2:$I$10, MATCH(L244, Sheet2!$A$1:$I$1, 0), FALSE)</f>
        <v>0.9</v>
      </c>
      <c r="AJ244" s="4">
        <f>VLOOKUP("emTh", Sheet2!$A$2:$I$10, MATCH(M244, Sheet2!$A$1:$I$1, 0), FALSE)</f>
        <v>0</v>
      </c>
      <c r="AK244" s="4">
        <f>VLOOKUP("eePr", Sheet2!$A$2:$I$10, MATCH(N244, Sheet2!$A$1:$I$1, 0), FALSE)</f>
        <v>0.8</v>
      </c>
      <c r="AM244" s="4" t="e">
        <f>VLOOKUP("m2Th", Sheet2!$A$2:$I$18, MATCH(P244, Sheet2!$A$1:$I$1, 0), FALSE)</f>
        <v>#N/A</v>
      </c>
      <c r="AN244" s="4" t="e">
        <f>VLOOKUP("chemTh", Sheet2!$A$2:$I$18, MATCH(Q244, Sheet2!$A$1:$I$1, 0), FALSE)</f>
        <v>#N/A</v>
      </c>
      <c r="AO244" s="4" t="e">
        <f>VLOOKUP("chemPr", Sheet2!$A$2:$I$18, MATCH(R244, Sheet2!$A$1:$I$1, 0), FALSE)</f>
        <v>#N/A</v>
      </c>
      <c r="AP244" s="4" t="e">
        <f>VLOOKUP("ppsTh", Sheet2!$A$2:$I$18, MATCH(S244, Sheet2!$A$1:$I$1, 0), FALSE)</f>
        <v>#N/A</v>
      </c>
      <c r="AQ244" s="4" t="e">
        <f>VLOOKUP("ppsPr", Sheet2!$A$2:$I$18, MATCH(T244, Sheet2!$A$1:$I$1, 0), FALSE)</f>
        <v>#N/A</v>
      </c>
      <c r="AR244" s="4" t="e">
        <f>VLOOKUP("wmpPr", Sheet2!$A$2:$I$18, MATCH(U244, Sheet2!$A$1:$I$1, 0), FALSE)</f>
        <v>#N/A</v>
      </c>
      <c r="AS244" s="4" t="e">
        <f>VLOOKUP("pcTh", Sheet2!$A$2:$I$18, MATCH(V244, Sheet2!$A$1:$I$1, 0), FALSE)</f>
        <v>#N/A</v>
      </c>
      <c r="AT244" s="4" t="e">
        <f>VLOOKUP("pcPr", Sheet2!$A$2:$I$18, MATCH(W244, Sheet2!$A$1:$I$1, 0), FALSE)</f>
        <v>#N/A</v>
      </c>
    </row>
    <row r="245" spans="1:46" x14ac:dyDescent="0.2">
      <c r="A245" s="5">
        <v>106</v>
      </c>
      <c r="B245" s="5" t="s">
        <v>943</v>
      </c>
      <c r="C245" s="5" t="s">
        <v>944</v>
      </c>
      <c r="D245" s="5" t="s">
        <v>945</v>
      </c>
      <c r="E245" s="5" t="s">
        <v>16</v>
      </c>
      <c r="F245" s="5" t="s">
        <v>17</v>
      </c>
      <c r="G245" s="5" t="s">
        <v>18</v>
      </c>
      <c r="H245" s="5" t="s">
        <v>28</v>
      </c>
      <c r="I245" s="5" t="s">
        <v>17</v>
      </c>
      <c r="J245" s="5" t="s">
        <v>18</v>
      </c>
      <c r="K245" s="5" t="s">
        <v>28</v>
      </c>
      <c r="L245" s="5" t="s">
        <v>18</v>
      </c>
      <c r="M245" s="5" t="s">
        <v>26</v>
      </c>
      <c r="N245" s="5" t="s">
        <v>18</v>
      </c>
      <c r="Y245" s="4">
        <f t="shared" si="6"/>
        <v>7.8000000000000007</v>
      </c>
      <c r="Z245" s="4">
        <f t="shared" si="7"/>
        <v>7.8000000000000007</v>
      </c>
      <c r="AC245" s="4">
        <f>VLOOKUP("phyTh", Sheet2!$A$2:$I$10, MATCH(F245, Sheet2!$A$1:$I$1, 0), FALSE)</f>
        <v>1.2</v>
      </c>
      <c r="AD245" s="4">
        <f>VLOOKUP("phyPr", Sheet2!$A$2:$I$10, MATCH(G245, Sheet2!$A$1:$I$1, 0), FALSE)</f>
        <v>0.45</v>
      </c>
      <c r="AE245" s="4">
        <f>VLOOKUP("m1Th", Sheet2!$A$2:$I$10, MATCH(H245, Sheet2!$A$1:$I$1, 0), FALSE)</f>
        <v>1.4</v>
      </c>
      <c r="AF245" s="4">
        <f>VLOOKUP("beeTh", Sheet2!$A$2:$I$10, MATCH(I245, Sheet2!$A$1:$I$1, 0), FALSE)</f>
        <v>1.2</v>
      </c>
      <c r="AG245" s="4">
        <f>VLOOKUP("beePr", Sheet2!$A$2:$I$10, MATCH(J245, Sheet2!$A$1:$I$1, 0), FALSE)</f>
        <v>0.45</v>
      </c>
      <c r="AH245" s="4">
        <f>VLOOKUP("egTh", Sheet2!$A$2:$I$10, MATCH(K245, Sheet2!$A$1:$I$1, 0), FALSE)</f>
        <v>0.7</v>
      </c>
      <c r="AI245" s="4">
        <f>VLOOKUP("egPr", Sheet2!$A$2:$I$10, MATCH(L245, Sheet2!$A$1:$I$1, 0), FALSE)</f>
        <v>0.9</v>
      </c>
      <c r="AJ245" s="4">
        <f>VLOOKUP("emTh", Sheet2!$A$2:$I$10, MATCH(M245, Sheet2!$A$1:$I$1, 0), FALSE)</f>
        <v>0.6</v>
      </c>
      <c r="AK245" s="4">
        <f>VLOOKUP("eePr", Sheet2!$A$2:$I$10, MATCH(N245, Sheet2!$A$1:$I$1, 0), FALSE)</f>
        <v>0.9</v>
      </c>
      <c r="AM245" s="4" t="e">
        <f>VLOOKUP("m2Th", Sheet2!$A$2:$I$18, MATCH(P245, Sheet2!$A$1:$I$1, 0), FALSE)</f>
        <v>#N/A</v>
      </c>
      <c r="AN245" s="4" t="e">
        <f>VLOOKUP("chemTh", Sheet2!$A$2:$I$18, MATCH(Q245, Sheet2!$A$1:$I$1, 0), FALSE)</f>
        <v>#N/A</v>
      </c>
      <c r="AO245" s="4" t="e">
        <f>VLOOKUP("chemPr", Sheet2!$A$2:$I$18, MATCH(R245, Sheet2!$A$1:$I$1, 0), FALSE)</f>
        <v>#N/A</v>
      </c>
      <c r="AP245" s="4" t="e">
        <f>VLOOKUP("ppsTh", Sheet2!$A$2:$I$18, MATCH(S245, Sheet2!$A$1:$I$1, 0), FALSE)</f>
        <v>#N/A</v>
      </c>
      <c r="AQ245" s="4" t="e">
        <f>VLOOKUP("ppsPr", Sheet2!$A$2:$I$18, MATCH(T245, Sheet2!$A$1:$I$1, 0), FALSE)</f>
        <v>#N/A</v>
      </c>
      <c r="AR245" s="4" t="e">
        <f>VLOOKUP("wmpPr", Sheet2!$A$2:$I$18, MATCH(U245, Sheet2!$A$1:$I$1, 0), FALSE)</f>
        <v>#N/A</v>
      </c>
      <c r="AS245" s="4" t="e">
        <f>VLOOKUP("pcTh", Sheet2!$A$2:$I$18, MATCH(V245, Sheet2!$A$1:$I$1, 0), FALSE)</f>
        <v>#N/A</v>
      </c>
      <c r="AT245" s="4" t="e">
        <f>VLOOKUP("pcPr", Sheet2!$A$2:$I$18, MATCH(W245, Sheet2!$A$1:$I$1, 0), FALSE)</f>
        <v>#N/A</v>
      </c>
    </row>
    <row r="246" spans="1:46" x14ac:dyDescent="0.2">
      <c r="A246" s="5">
        <v>170</v>
      </c>
      <c r="B246" s="5" t="s">
        <v>946</v>
      </c>
      <c r="C246" s="5" t="s">
        <v>947</v>
      </c>
      <c r="D246" s="5" t="s">
        <v>948</v>
      </c>
      <c r="E246" s="5" t="s">
        <v>16</v>
      </c>
      <c r="F246" s="5" t="s">
        <v>17</v>
      </c>
      <c r="G246" s="5" t="s">
        <v>18</v>
      </c>
      <c r="H246" s="5" t="s">
        <v>26</v>
      </c>
      <c r="I246" s="5" t="s">
        <v>17</v>
      </c>
      <c r="J246" s="5" t="s">
        <v>17</v>
      </c>
      <c r="K246" s="5" t="s">
        <v>26</v>
      </c>
      <c r="L246" s="5" t="s">
        <v>18</v>
      </c>
      <c r="M246" s="5" t="s">
        <v>27</v>
      </c>
      <c r="N246" s="5" t="s">
        <v>17</v>
      </c>
      <c r="Y246" s="4">
        <f t="shared" si="6"/>
        <v>6.75</v>
      </c>
      <c r="Z246" s="4">
        <f t="shared" si="7"/>
        <v>6.75</v>
      </c>
      <c r="AC246" s="4">
        <f>VLOOKUP("phyTh", Sheet2!$A$2:$I$10, MATCH(F246, Sheet2!$A$1:$I$1, 0), FALSE)</f>
        <v>1.2</v>
      </c>
      <c r="AD246" s="4">
        <f>VLOOKUP("phyPr", Sheet2!$A$2:$I$10, MATCH(G246, Sheet2!$A$1:$I$1, 0), FALSE)</f>
        <v>0.45</v>
      </c>
      <c r="AE246" s="4">
        <f>VLOOKUP("m1Th", Sheet2!$A$2:$I$10, MATCH(H246, Sheet2!$A$1:$I$1, 0), FALSE)</f>
        <v>1.2</v>
      </c>
      <c r="AF246" s="4">
        <f>VLOOKUP("beeTh", Sheet2!$A$2:$I$10, MATCH(I246, Sheet2!$A$1:$I$1, 0), FALSE)</f>
        <v>1.2</v>
      </c>
      <c r="AG246" s="4">
        <f>VLOOKUP("beePr", Sheet2!$A$2:$I$10, MATCH(J246, Sheet2!$A$1:$I$1, 0), FALSE)</f>
        <v>0.4</v>
      </c>
      <c r="AH246" s="4">
        <f>VLOOKUP("egTh", Sheet2!$A$2:$I$10, MATCH(K246, Sheet2!$A$1:$I$1, 0), FALSE)</f>
        <v>0.6</v>
      </c>
      <c r="AI246" s="4">
        <f>VLOOKUP("egPr", Sheet2!$A$2:$I$10, MATCH(L246, Sheet2!$A$1:$I$1, 0), FALSE)</f>
        <v>0.9</v>
      </c>
      <c r="AJ246" s="4">
        <f>VLOOKUP("emTh", Sheet2!$A$2:$I$10, MATCH(M246, Sheet2!$A$1:$I$1, 0), FALSE)</f>
        <v>0</v>
      </c>
      <c r="AK246" s="4">
        <f>VLOOKUP("eePr", Sheet2!$A$2:$I$10, MATCH(N246, Sheet2!$A$1:$I$1, 0), FALSE)</f>
        <v>0.8</v>
      </c>
      <c r="AM246" s="4" t="e">
        <f>VLOOKUP("m2Th", Sheet2!$A$2:$I$18, MATCH(P246, Sheet2!$A$1:$I$1, 0), FALSE)</f>
        <v>#N/A</v>
      </c>
      <c r="AN246" s="4" t="e">
        <f>VLOOKUP("chemTh", Sheet2!$A$2:$I$18, MATCH(Q246, Sheet2!$A$1:$I$1, 0), FALSE)</f>
        <v>#N/A</v>
      </c>
      <c r="AO246" s="4" t="e">
        <f>VLOOKUP("chemPr", Sheet2!$A$2:$I$18, MATCH(R246, Sheet2!$A$1:$I$1, 0), FALSE)</f>
        <v>#N/A</v>
      </c>
      <c r="AP246" s="4" t="e">
        <f>VLOOKUP("ppsTh", Sheet2!$A$2:$I$18, MATCH(S246, Sheet2!$A$1:$I$1, 0), FALSE)</f>
        <v>#N/A</v>
      </c>
      <c r="AQ246" s="4" t="e">
        <f>VLOOKUP("ppsPr", Sheet2!$A$2:$I$18, MATCH(T246, Sheet2!$A$1:$I$1, 0), FALSE)</f>
        <v>#N/A</v>
      </c>
      <c r="AR246" s="4" t="e">
        <f>VLOOKUP("wmpPr", Sheet2!$A$2:$I$18, MATCH(U246, Sheet2!$A$1:$I$1, 0), FALSE)</f>
        <v>#N/A</v>
      </c>
      <c r="AS246" s="4" t="e">
        <f>VLOOKUP("pcTh", Sheet2!$A$2:$I$18, MATCH(V246, Sheet2!$A$1:$I$1, 0), FALSE)</f>
        <v>#N/A</v>
      </c>
      <c r="AT246" s="4" t="e">
        <f>VLOOKUP("pcPr", Sheet2!$A$2:$I$18, MATCH(W246, Sheet2!$A$1:$I$1, 0), FALSE)</f>
        <v>#N/A</v>
      </c>
    </row>
    <row r="247" spans="1:46" x14ac:dyDescent="0.2">
      <c r="A247" s="5">
        <v>160</v>
      </c>
      <c r="B247" s="5" t="s">
        <v>949</v>
      </c>
      <c r="C247" s="5" t="s">
        <v>950</v>
      </c>
      <c r="D247" s="5" t="s">
        <v>951</v>
      </c>
      <c r="E247" s="5" t="s">
        <v>16</v>
      </c>
      <c r="F247" s="5" t="s">
        <v>28</v>
      </c>
      <c r="G247" s="5" t="s">
        <v>19</v>
      </c>
      <c r="H247" s="5" t="s">
        <v>17</v>
      </c>
      <c r="I247" s="5" t="s">
        <v>28</v>
      </c>
      <c r="J247" s="5" t="s">
        <v>17</v>
      </c>
      <c r="K247" s="5" t="s">
        <v>26</v>
      </c>
      <c r="L247" s="5" t="s">
        <v>17</v>
      </c>
      <c r="M247" s="5" t="s">
        <v>27</v>
      </c>
      <c r="N247" s="5" t="s">
        <v>18</v>
      </c>
      <c r="Y247" s="4">
        <f t="shared" si="6"/>
        <v>6.9</v>
      </c>
      <c r="Z247" s="4">
        <f t="shared" si="7"/>
        <v>6.9</v>
      </c>
      <c r="AC247" s="4">
        <f>VLOOKUP("phyTh", Sheet2!$A$2:$I$10, MATCH(F247, Sheet2!$A$1:$I$1, 0), FALSE)</f>
        <v>1.05</v>
      </c>
      <c r="AD247" s="4">
        <f>VLOOKUP("phyPr", Sheet2!$A$2:$I$10, MATCH(G247, Sheet2!$A$1:$I$1, 0), FALSE)</f>
        <v>0.5</v>
      </c>
      <c r="AE247" s="4">
        <f>VLOOKUP("m1Th", Sheet2!$A$2:$I$10, MATCH(H247, Sheet2!$A$1:$I$1, 0), FALSE)</f>
        <v>1.6</v>
      </c>
      <c r="AF247" s="4">
        <f>VLOOKUP("beeTh", Sheet2!$A$2:$I$10, MATCH(I247, Sheet2!$A$1:$I$1, 0), FALSE)</f>
        <v>1.05</v>
      </c>
      <c r="AG247" s="4">
        <f>VLOOKUP("beePr", Sheet2!$A$2:$I$10, MATCH(J247, Sheet2!$A$1:$I$1, 0), FALSE)</f>
        <v>0.4</v>
      </c>
      <c r="AH247" s="4">
        <f>VLOOKUP("egTh", Sheet2!$A$2:$I$10, MATCH(K247, Sheet2!$A$1:$I$1, 0), FALSE)</f>
        <v>0.6</v>
      </c>
      <c r="AI247" s="4">
        <f>VLOOKUP("egPr", Sheet2!$A$2:$I$10, MATCH(L247, Sheet2!$A$1:$I$1, 0), FALSE)</f>
        <v>0.8</v>
      </c>
      <c r="AJ247" s="4">
        <f>VLOOKUP("emTh", Sheet2!$A$2:$I$10, MATCH(M247, Sheet2!$A$1:$I$1, 0), FALSE)</f>
        <v>0</v>
      </c>
      <c r="AK247" s="4">
        <f>VLOOKUP("eePr", Sheet2!$A$2:$I$10, MATCH(N247, Sheet2!$A$1:$I$1, 0), FALSE)</f>
        <v>0.9</v>
      </c>
      <c r="AM247" s="4" t="e">
        <f>VLOOKUP("m2Th", Sheet2!$A$2:$I$18, MATCH(P247, Sheet2!$A$1:$I$1, 0), FALSE)</f>
        <v>#N/A</v>
      </c>
      <c r="AN247" s="4" t="e">
        <f>VLOOKUP("chemTh", Sheet2!$A$2:$I$18, MATCH(Q247, Sheet2!$A$1:$I$1, 0), FALSE)</f>
        <v>#N/A</v>
      </c>
      <c r="AO247" s="4" t="e">
        <f>VLOOKUP("chemPr", Sheet2!$A$2:$I$18, MATCH(R247, Sheet2!$A$1:$I$1, 0), FALSE)</f>
        <v>#N/A</v>
      </c>
      <c r="AP247" s="4" t="e">
        <f>VLOOKUP("ppsTh", Sheet2!$A$2:$I$18, MATCH(S247, Sheet2!$A$1:$I$1, 0), FALSE)</f>
        <v>#N/A</v>
      </c>
      <c r="AQ247" s="4" t="e">
        <f>VLOOKUP("ppsPr", Sheet2!$A$2:$I$18, MATCH(T247, Sheet2!$A$1:$I$1, 0), FALSE)</f>
        <v>#N/A</v>
      </c>
      <c r="AR247" s="4" t="e">
        <f>VLOOKUP("wmpPr", Sheet2!$A$2:$I$18, MATCH(U247, Sheet2!$A$1:$I$1, 0), FALSE)</f>
        <v>#N/A</v>
      </c>
      <c r="AS247" s="4" t="e">
        <f>VLOOKUP("pcTh", Sheet2!$A$2:$I$18, MATCH(V247, Sheet2!$A$1:$I$1, 0), FALSE)</f>
        <v>#N/A</v>
      </c>
      <c r="AT247" s="4" t="e">
        <f>VLOOKUP("pcPr", Sheet2!$A$2:$I$18, MATCH(W247, Sheet2!$A$1:$I$1, 0), FALSE)</f>
        <v>#N/A</v>
      </c>
    </row>
    <row r="248" spans="1:46" x14ac:dyDescent="0.2">
      <c r="A248" s="5">
        <v>330</v>
      </c>
      <c r="B248" s="5" t="s">
        <v>952</v>
      </c>
      <c r="C248" s="5" t="s">
        <v>953</v>
      </c>
      <c r="D248" s="5" t="s">
        <v>954</v>
      </c>
      <c r="E248" s="5" t="s">
        <v>16</v>
      </c>
      <c r="F248" s="5" t="s">
        <v>27</v>
      </c>
      <c r="G248" s="5" t="s">
        <v>27</v>
      </c>
      <c r="H248" s="5" t="s">
        <v>27</v>
      </c>
      <c r="I248" s="5" t="s">
        <v>27</v>
      </c>
      <c r="J248" s="5" t="s">
        <v>28</v>
      </c>
      <c r="K248" s="5" t="s">
        <v>27</v>
      </c>
      <c r="L248" s="5" t="s">
        <v>27</v>
      </c>
      <c r="M248" s="5" t="s">
        <v>27</v>
      </c>
      <c r="N248" s="5" t="s">
        <v>27</v>
      </c>
      <c r="Y248" s="4">
        <f t="shared" si="6"/>
        <v>0.35</v>
      </c>
      <c r="Z248" s="4">
        <f t="shared" si="7"/>
        <v>0.35</v>
      </c>
      <c r="AC248" s="4">
        <f>VLOOKUP("phyTh", Sheet2!$A$2:$I$10, MATCH(F248, Sheet2!$A$1:$I$1, 0), FALSE)</f>
        <v>0</v>
      </c>
      <c r="AD248" s="4">
        <f>VLOOKUP("phyPr", Sheet2!$A$2:$I$10, MATCH(G248, Sheet2!$A$1:$I$1, 0), FALSE)</f>
        <v>0</v>
      </c>
      <c r="AE248" s="4">
        <f>VLOOKUP("m1Th", Sheet2!$A$2:$I$10, MATCH(H248, Sheet2!$A$1:$I$1, 0), FALSE)</f>
        <v>0</v>
      </c>
      <c r="AF248" s="4">
        <f>VLOOKUP("beeTh", Sheet2!$A$2:$I$10, MATCH(I248, Sheet2!$A$1:$I$1, 0), FALSE)</f>
        <v>0</v>
      </c>
      <c r="AG248" s="4">
        <f>VLOOKUP("beePr", Sheet2!$A$2:$I$10, MATCH(J248, Sheet2!$A$1:$I$1, 0), FALSE)</f>
        <v>0.35</v>
      </c>
      <c r="AH248" s="4">
        <f>VLOOKUP("egTh", Sheet2!$A$2:$I$10, MATCH(K248, Sheet2!$A$1:$I$1, 0), FALSE)</f>
        <v>0</v>
      </c>
      <c r="AI248" s="4">
        <f>VLOOKUP("egPr", Sheet2!$A$2:$I$10, MATCH(L248, Sheet2!$A$1:$I$1, 0), FALSE)</f>
        <v>0</v>
      </c>
      <c r="AJ248" s="4">
        <f>VLOOKUP("emTh", Sheet2!$A$2:$I$10, MATCH(M248, Sheet2!$A$1:$I$1, 0), FALSE)</f>
        <v>0</v>
      </c>
      <c r="AK248" s="4">
        <f>VLOOKUP("eePr", Sheet2!$A$2:$I$10, MATCH(N248, Sheet2!$A$1:$I$1, 0), FALSE)</f>
        <v>0</v>
      </c>
      <c r="AM248" s="4" t="e">
        <f>VLOOKUP("m2Th", Sheet2!$A$2:$I$18, MATCH(P248, Sheet2!$A$1:$I$1, 0), FALSE)</f>
        <v>#N/A</v>
      </c>
      <c r="AN248" s="4" t="e">
        <f>VLOOKUP("chemTh", Sheet2!$A$2:$I$18, MATCH(Q248, Sheet2!$A$1:$I$1, 0), FALSE)</f>
        <v>#N/A</v>
      </c>
      <c r="AO248" s="4" t="e">
        <f>VLOOKUP("chemPr", Sheet2!$A$2:$I$18, MATCH(R248, Sheet2!$A$1:$I$1, 0), FALSE)</f>
        <v>#N/A</v>
      </c>
      <c r="AP248" s="4" t="e">
        <f>VLOOKUP("ppsTh", Sheet2!$A$2:$I$18, MATCH(S248, Sheet2!$A$1:$I$1, 0), FALSE)</f>
        <v>#N/A</v>
      </c>
      <c r="AQ248" s="4" t="e">
        <f>VLOOKUP("ppsPr", Sheet2!$A$2:$I$18, MATCH(T248, Sheet2!$A$1:$I$1, 0), FALSE)</f>
        <v>#N/A</v>
      </c>
      <c r="AR248" s="4" t="e">
        <f>VLOOKUP("wmpPr", Sheet2!$A$2:$I$18, MATCH(U248, Sheet2!$A$1:$I$1, 0), FALSE)</f>
        <v>#N/A</v>
      </c>
      <c r="AS248" s="4" t="e">
        <f>VLOOKUP("pcTh", Sheet2!$A$2:$I$18, MATCH(V248, Sheet2!$A$1:$I$1, 0), FALSE)</f>
        <v>#N/A</v>
      </c>
      <c r="AT248" s="4" t="e">
        <f>VLOOKUP("pcPr", Sheet2!$A$2:$I$18, MATCH(W248, Sheet2!$A$1:$I$1, 0), FALSE)</f>
        <v>#N/A</v>
      </c>
    </row>
    <row r="249" spans="1:46" ht="20.399999999999999" x14ac:dyDescent="0.2">
      <c r="A249" s="5">
        <v>278</v>
      </c>
      <c r="B249" s="5" t="s">
        <v>955</v>
      </c>
      <c r="C249" s="5" t="s">
        <v>956</v>
      </c>
      <c r="D249" s="5" t="s">
        <v>957</v>
      </c>
      <c r="E249" s="5" t="s">
        <v>16</v>
      </c>
      <c r="F249" s="5" t="s">
        <v>29</v>
      </c>
      <c r="G249" s="5" t="s">
        <v>17</v>
      </c>
      <c r="H249" s="5" t="s">
        <v>26</v>
      </c>
      <c r="I249" s="5" t="s">
        <v>27</v>
      </c>
      <c r="J249" s="5" t="s">
        <v>28</v>
      </c>
      <c r="K249" s="5" t="s">
        <v>27</v>
      </c>
      <c r="L249" s="5" t="s">
        <v>27</v>
      </c>
      <c r="M249" s="5" t="s">
        <v>27</v>
      </c>
      <c r="N249" s="5" t="s">
        <v>28</v>
      </c>
      <c r="Y249" s="4">
        <f t="shared" si="6"/>
        <v>3.25</v>
      </c>
      <c r="Z249" s="4">
        <f t="shared" si="7"/>
        <v>3.25</v>
      </c>
      <c r="AC249" s="4">
        <f>VLOOKUP("phyTh", Sheet2!$A$2:$I$10, MATCH(F249, Sheet2!$A$1:$I$1, 0), FALSE)</f>
        <v>0.6</v>
      </c>
      <c r="AD249" s="4">
        <f>VLOOKUP("phyPr", Sheet2!$A$2:$I$10, MATCH(G249, Sheet2!$A$1:$I$1, 0), FALSE)</f>
        <v>0.4</v>
      </c>
      <c r="AE249" s="4">
        <f>VLOOKUP("m1Th", Sheet2!$A$2:$I$10, MATCH(H249, Sheet2!$A$1:$I$1, 0), FALSE)</f>
        <v>1.2</v>
      </c>
      <c r="AF249" s="4">
        <f>VLOOKUP("beeTh", Sheet2!$A$2:$I$10, MATCH(I249, Sheet2!$A$1:$I$1, 0), FALSE)</f>
        <v>0</v>
      </c>
      <c r="AG249" s="4">
        <f>VLOOKUP("beePr", Sheet2!$A$2:$I$10, MATCH(J249, Sheet2!$A$1:$I$1, 0), FALSE)</f>
        <v>0.35</v>
      </c>
      <c r="AH249" s="4">
        <f>VLOOKUP("egTh", Sheet2!$A$2:$I$10, MATCH(K249, Sheet2!$A$1:$I$1, 0), FALSE)</f>
        <v>0</v>
      </c>
      <c r="AI249" s="4">
        <f>VLOOKUP("egPr", Sheet2!$A$2:$I$10, MATCH(L249, Sheet2!$A$1:$I$1, 0), FALSE)</f>
        <v>0</v>
      </c>
      <c r="AJ249" s="4">
        <f>VLOOKUP("emTh", Sheet2!$A$2:$I$10, MATCH(M249, Sheet2!$A$1:$I$1, 0), FALSE)</f>
        <v>0</v>
      </c>
      <c r="AK249" s="4">
        <f>VLOOKUP("eePr", Sheet2!$A$2:$I$10, MATCH(N249, Sheet2!$A$1:$I$1, 0), FALSE)</f>
        <v>0.7</v>
      </c>
      <c r="AM249" s="4" t="e">
        <f>VLOOKUP("m2Th", Sheet2!$A$2:$I$18, MATCH(P249, Sheet2!$A$1:$I$1, 0), FALSE)</f>
        <v>#N/A</v>
      </c>
      <c r="AN249" s="4" t="e">
        <f>VLOOKUP("chemTh", Sheet2!$A$2:$I$18, MATCH(Q249, Sheet2!$A$1:$I$1, 0), FALSE)</f>
        <v>#N/A</v>
      </c>
      <c r="AO249" s="4" t="e">
        <f>VLOOKUP("chemPr", Sheet2!$A$2:$I$18, MATCH(R249, Sheet2!$A$1:$I$1, 0), FALSE)</f>
        <v>#N/A</v>
      </c>
      <c r="AP249" s="4" t="e">
        <f>VLOOKUP("ppsTh", Sheet2!$A$2:$I$18, MATCH(S249, Sheet2!$A$1:$I$1, 0), FALSE)</f>
        <v>#N/A</v>
      </c>
      <c r="AQ249" s="4" t="e">
        <f>VLOOKUP("ppsPr", Sheet2!$A$2:$I$18, MATCH(T249, Sheet2!$A$1:$I$1, 0), FALSE)</f>
        <v>#N/A</v>
      </c>
      <c r="AR249" s="4" t="e">
        <f>VLOOKUP("wmpPr", Sheet2!$A$2:$I$18, MATCH(U249, Sheet2!$A$1:$I$1, 0), FALSE)</f>
        <v>#N/A</v>
      </c>
      <c r="AS249" s="4" t="e">
        <f>VLOOKUP("pcTh", Sheet2!$A$2:$I$18, MATCH(V249, Sheet2!$A$1:$I$1, 0), FALSE)</f>
        <v>#N/A</v>
      </c>
      <c r="AT249" s="4" t="e">
        <f>VLOOKUP("pcPr", Sheet2!$A$2:$I$18, MATCH(W249, Sheet2!$A$1:$I$1, 0), FALSE)</f>
        <v>#N/A</v>
      </c>
    </row>
    <row r="250" spans="1:46" x14ac:dyDescent="0.2">
      <c r="A250" s="5">
        <v>252</v>
      </c>
      <c r="B250" s="5" t="s">
        <v>958</v>
      </c>
      <c r="C250" s="5" t="s">
        <v>959</v>
      </c>
      <c r="D250" s="5" t="s">
        <v>960</v>
      </c>
      <c r="E250" s="5" t="s">
        <v>16</v>
      </c>
      <c r="F250" s="5" t="s">
        <v>27</v>
      </c>
      <c r="G250" s="5" t="s">
        <v>18</v>
      </c>
      <c r="H250" s="5" t="s">
        <v>28</v>
      </c>
      <c r="I250" s="5" t="s">
        <v>27</v>
      </c>
      <c r="J250" s="5" t="s">
        <v>17</v>
      </c>
      <c r="K250" s="5" t="s">
        <v>26</v>
      </c>
      <c r="L250" s="5" t="s">
        <v>18</v>
      </c>
      <c r="M250" s="5" t="s">
        <v>27</v>
      </c>
      <c r="N250" s="5" t="s">
        <v>26</v>
      </c>
      <c r="Y250" s="4">
        <f t="shared" si="6"/>
        <v>4.3499999999999996</v>
      </c>
      <c r="Z250" s="4">
        <f t="shared" si="7"/>
        <v>4.3499999999999996</v>
      </c>
      <c r="AC250" s="4">
        <f>VLOOKUP("phyTh", Sheet2!$A$2:$I$10, MATCH(F250, Sheet2!$A$1:$I$1, 0), FALSE)</f>
        <v>0</v>
      </c>
      <c r="AD250" s="4">
        <f>VLOOKUP("phyPr", Sheet2!$A$2:$I$10, MATCH(G250, Sheet2!$A$1:$I$1, 0), FALSE)</f>
        <v>0.45</v>
      </c>
      <c r="AE250" s="4">
        <f>VLOOKUP("m1Th", Sheet2!$A$2:$I$10, MATCH(H250, Sheet2!$A$1:$I$1, 0), FALSE)</f>
        <v>1.4</v>
      </c>
      <c r="AF250" s="4">
        <f>VLOOKUP("beeTh", Sheet2!$A$2:$I$10, MATCH(I250, Sheet2!$A$1:$I$1, 0), FALSE)</f>
        <v>0</v>
      </c>
      <c r="AG250" s="4">
        <f>VLOOKUP("beePr", Sheet2!$A$2:$I$10, MATCH(J250, Sheet2!$A$1:$I$1, 0), FALSE)</f>
        <v>0.4</v>
      </c>
      <c r="AH250" s="4">
        <f>VLOOKUP("egTh", Sheet2!$A$2:$I$10, MATCH(K250, Sheet2!$A$1:$I$1, 0), FALSE)</f>
        <v>0.6</v>
      </c>
      <c r="AI250" s="4">
        <f>VLOOKUP("egPr", Sheet2!$A$2:$I$10, MATCH(L250, Sheet2!$A$1:$I$1, 0), FALSE)</f>
        <v>0.9</v>
      </c>
      <c r="AJ250" s="4">
        <f>VLOOKUP("emTh", Sheet2!$A$2:$I$10, MATCH(M250, Sheet2!$A$1:$I$1, 0), FALSE)</f>
        <v>0</v>
      </c>
      <c r="AK250" s="4">
        <f>VLOOKUP("eePr", Sheet2!$A$2:$I$10, MATCH(N250, Sheet2!$A$1:$I$1, 0), FALSE)</f>
        <v>0.6</v>
      </c>
      <c r="AM250" s="4" t="e">
        <f>VLOOKUP("m2Th", Sheet2!$A$2:$I$18, MATCH(P250, Sheet2!$A$1:$I$1, 0), FALSE)</f>
        <v>#N/A</v>
      </c>
      <c r="AN250" s="4" t="e">
        <f>VLOOKUP("chemTh", Sheet2!$A$2:$I$18, MATCH(Q250, Sheet2!$A$1:$I$1, 0), FALSE)</f>
        <v>#N/A</v>
      </c>
      <c r="AO250" s="4" t="e">
        <f>VLOOKUP("chemPr", Sheet2!$A$2:$I$18, MATCH(R250, Sheet2!$A$1:$I$1, 0), FALSE)</f>
        <v>#N/A</v>
      </c>
      <c r="AP250" s="4" t="e">
        <f>VLOOKUP("ppsTh", Sheet2!$A$2:$I$18, MATCH(S250, Sheet2!$A$1:$I$1, 0), FALSE)</f>
        <v>#N/A</v>
      </c>
      <c r="AQ250" s="4" t="e">
        <f>VLOOKUP("ppsPr", Sheet2!$A$2:$I$18, MATCH(T250, Sheet2!$A$1:$I$1, 0), FALSE)</f>
        <v>#N/A</v>
      </c>
      <c r="AR250" s="4" t="e">
        <f>VLOOKUP("wmpPr", Sheet2!$A$2:$I$18, MATCH(U250, Sheet2!$A$1:$I$1, 0), FALSE)</f>
        <v>#N/A</v>
      </c>
      <c r="AS250" s="4" t="e">
        <f>VLOOKUP("pcTh", Sheet2!$A$2:$I$18, MATCH(V250, Sheet2!$A$1:$I$1, 0), FALSE)</f>
        <v>#N/A</v>
      </c>
      <c r="AT250" s="4" t="e">
        <f>VLOOKUP("pcPr", Sheet2!$A$2:$I$18, MATCH(W250, Sheet2!$A$1:$I$1, 0), FALSE)</f>
        <v>#N/A</v>
      </c>
    </row>
    <row r="251" spans="1:46" x14ac:dyDescent="0.2">
      <c r="A251" s="5">
        <v>318</v>
      </c>
      <c r="B251" s="5" t="s">
        <v>961</v>
      </c>
      <c r="C251" s="5" t="s">
        <v>962</v>
      </c>
      <c r="D251" s="5" t="s">
        <v>963</v>
      </c>
      <c r="E251" s="5" t="s">
        <v>16</v>
      </c>
      <c r="F251" s="5" t="s">
        <v>27</v>
      </c>
      <c r="G251" s="5" t="s">
        <v>29</v>
      </c>
      <c r="H251" s="5" t="s">
        <v>27</v>
      </c>
      <c r="I251" s="5" t="s">
        <v>27</v>
      </c>
      <c r="J251" s="5" t="s">
        <v>18</v>
      </c>
      <c r="K251" s="5" t="s">
        <v>27</v>
      </c>
      <c r="L251" s="5" t="s">
        <v>28</v>
      </c>
      <c r="M251" s="5" t="s">
        <v>27</v>
      </c>
      <c r="N251" s="5" t="s">
        <v>28</v>
      </c>
      <c r="Y251" s="4">
        <f t="shared" si="6"/>
        <v>2.0499999999999998</v>
      </c>
      <c r="Z251" s="4">
        <f t="shared" si="7"/>
        <v>2.0499999999999998</v>
      </c>
      <c r="AC251" s="4">
        <f>VLOOKUP("phyTh", Sheet2!$A$2:$I$10, MATCH(F251, Sheet2!$A$1:$I$1, 0), FALSE)</f>
        <v>0</v>
      </c>
      <c r="AD251" s="4">
        <f>VLOOKUP("phyPr", Sheet2!$A$2:$I$10, MATCH(G251, Sheet2!$A$1:$I$1, 0), FALSE)</f>
        <v>0.2</v>
      </c>
      <c r="AE251" s="4">
        <f>VLOOKUP("m1Th", Sheet2!$A$2:$I$10, MATCH(H251, Sheet2!$A$1:$I$1, 0), FALSE)</f>
        <v>0</v>
      </c>
      <c r="AF251" s="4">
        <f>VLOOKUP("beeTh", Sheet2!$A$2:$I$10, MATCH(I251, Sheet2!$A$1:$I$1, 0), FALSE)</f>
        <v>0</v>
      </c>
      <c r="AG251" s="4">
        <f>VLOOKUP("beePr", Sheet2!$A$2:$I$10, MATCH(J251, Sheet2!$A$1:$I$1, 0), FALSE)</f>
        <v>0.45</v>
      </c>
      <c r="AH251" s="4">
        <f>VLOOKUP("egTh", Sheet2!$A$2:$I$10, MATCH(K251, Sheet2!$A$1:$I$1, 0), FALSE)</f>
        <v>0</v>
      </c>
      <c r="AI251" s="4">
        <f>VLOOKUP("egPr", Sheet2!$A$2:$I$10, MATCH(L251, Sheet2!$A$1:$I$1, 0), FALSE)</f>
        <v>0.7</v>
      </c>
      <c r="AJ251" s="4">
        <f>VLOOKUP("emTh", Sheet2!$A$2:$I$10, MATCH(M251, Sheet2!$A$1:$I$1, 0), FALSE)</f>
        <v>0</v>
      </c>
      <c r="AK251" s="4">
        <f>VLOOKUP("eePr", Sheet2!$A$2:$I$10, MATCH(N251, Sheet2!$A$1:$I$1, 0), FALSE)</f>
        <v>0.7</v>
      </c>
      <c r="AM251" s="4" t="e">
        <f>VLOOKUP("m2Th", Sheet2!$A$2:$I$18, MATCH(P251, Sheet2!$A$1:$I$1, 0), FALSE)</f>
        <v>#N/A</v>
      </c>
      <c r="AN251" s="4" t="e">
        <f>VLOOKUP("chemTh", Sheet2!$A$2:$I$18, MATCH(Q251, Sheet2!$A$1:$I$1, 0), FALSE)</f>
        <v>#N/A</v>
      </c>
      <c r="AO251" s="4" t="e">
        <f>VLOOKUP("chemPr", Sheet2!$A$2:$I$18, MATCH(R251, Sheet2!$A$1:$I$1, 0), FALSE)</f>
        <v>#N/A</v>
      </c>
      <c r="AP251" s="4" t="e">
        <f>VLOOKUP("ppsTh", Sheet2!$A$2:$I$18, MATCH(S251, Sheet2!$A$1:$I$1, 0), FALSE)</f>
        <v>#N/A</v>
      </c>
      <c r="AQ251" s="4" t="e">
        <f>VLOOKUP("ppsPr", Sheet2!$A$2:$I$18, MATCH(T251, Sheet2!$A$1:$I$1, 0), FALSE)</f>
        <v>#N/A</v>
      </c>
      <c r="AR251" s="4" t="e">
        <f>VLOOKUP("wmpPr", Sheet2!$A$2:$I$18, MATCH(U251, Sheet2!$A$1:$I$1, 0), FALSE)</f>
        <v>#N/A</v>
      </c>
      <c r="AS251" s="4" t="e">
        <f>VLOOKUP("pcTh", Sheet2!$A$2:$I$18, MATCH(V251, Sheet2!$A$1:$I$1, 0), FALSE)</f>
        <v>#N/A</v>
      </c>
      <c r="AT251" s="4" t="e">
        <f>VLOOKUP("pcPr", Sheet2!$A$2:$I$18, MATCH(W251, Sheet2!$A$1:$I$1, 0), FALSE)</f>
        <v>#N/A</v>
      </c>
    </row>
    <row r="252" spans="1:46" x14ac:dyDescent="0.2">
      <c r="A252" s="5">
        <v>262</v>
      </c>
      <c r="B252" s="5" t="s">
        <v>964</v>
      </c>
      <c r="C252" s="5" t="s">
        <v>965</v>
      </c>
      <c r="D252" s="5" t="s">
        <v>966</v>
      </c>
      <c r="E252" s="5" t="s">
        <v>16</v>
      </c>
      <c r="F252" s="5" t="s">
        <v>26</v>
      </c>
      <c r="G252" s="5" t="s">
        <v>19</v>
      </c>
      <c r="H252" s="5" t="s">
        <v>27</v>
      </c>
      <c r="I252" s="5" t="s">
        <v>27</v>
      </c>
      <c r="J252" s="5" t="s">
        <v>17</v>
      </c>
      <c r="K252" s="5" t="s">
        <v>28</v>
      </c>
      <c r="L252" s="5" t="s">
        <v>18</v>
      </c>
      <c r="M252" s="5" t="s">
        <v>27</v>
      </c>
      <c r="N252" s="5" t="s">
        <v>26</v>
      </c>
      <c r="Y252" s="4">
        <f t="shared" si="6"/>
        <v>4</v>
      </c>
      <c r="Z252" s="4">
        <f t="shared" si="7"/>
        <v>4</v>
      </c>
      <c r="AC252" s="4">
        <f>VLOOKUP("phyTh", Sheet2!$A$2:$I$10, MATCH(F252, Sheet2!$A$1:$I$1, 0), FALSE)</f>
        <v>0.9</v>
      </c>
      <c r="AD252" s="4">
        <f>VLOOKUP("phyPr", Sheet2!$A$2:$I$10, MATCH(G252, Sheet2!$A$1:$I$1, 0), FALSE)</f>
        <v>0.5</v>
      </c>
      <c r="AE252" s="4">
        <f>VLOOKUP("m1Th", Sheet2!$A$2:$I$10, MATCH(H252, Sheet2!$A$1:$I$1, 0), FALSE)</f>
        <v>0</v>
      </c>
      <c r="AF252" s="4">
        <f>VLOOKUP("beeTh", Sheet2!$A$2:$I$10, MATCH(I252, Sheet2!$A$1:$I$1, 0), FALSE)</f>
        <v>0</v>
      </c>
      <c r="AG252" s="4">
        <f>VLOOKUP("beePr", Sheet2!$A$2:$I$10, MATCH(J252, Sheet2!$A$1:$I$1, 0), FALSE)</f>
        <v>0.4</v>
      </c>
      <c r="AH252" s="4">
        <f>VLOOKUP("egTh", Sheet2!$A$2:$I$10, MATCH(K252, Sheet2!$A$1:$I$1, 0), FALSE)</f>
        <v>0.7</v>
      </c>
      <c r="AI252" s="4">
        <f>VLOOKUP("egPr", Sheet2!$A$2:$I$10, MATCH(L252, Sheet2!$A$1:$I$1, 0), FALSE)</f>
        <v>0.9</v>
      </c>
      <c r="AJ252" s="4">
        <f>VLOOKUP("emTh", Sheet2!$A$2:$I$10, MATCH(M252, Sheet2!$A$1:$I$1, 0), FALSE)</f>
        <v>0</v>
      </c>
      <c r="AK252" s="4">
        <f>VLOOKUP("eePr", Sheet2!$A$2:$I$10, MATCH(N252, Sheet2!$A$1:$I$1, 0), FALSE)</f>
        <v>0.6</v>
      </c>
      <c r="AM252" s="4" t="e">
        <f>VLOOKUP("m2Th", Sheet2!$A$2:$I$18, MATCH(P252, Sheet2!$A$1:$I$1, 0), FALSE)</f>
        <v>#N/A</v>
      </c>
      <c r="AN252" s="4" t="e">
        <f>VLOOKUP("chemTh", Sheet2!$A$2:$I$18, MATCH(Q252, Sheet2!$A$1:$I$1, 0), FALSE)</f>
        <v>#N/A</v>
      </c>
      <c r="AO252" s="4" t="e">
        <f>VLOOKUP("chemPr", Sheet2!$A$2:$I$18, MATCH(R252, Sheet2!$A$1:$I$1, 0), FALSE)</f>
        <v>#N/A</v>
      </c>
      <c r="AP252" s="4" t="e">
        <f>VLOOKUP("ppsTh", Sheet2!$A$2:$I$18, MATCH(S252, Sheet2!$A$1:$I$1, 0), FALSE)</f>
        <v>#N/A</v>
      </c>
      <c r="AQ252" s="4" t="e">
        <f>VLOOKUP("ppsPr", Sheet2!$A$2:$I$18, MATCH(T252, Sheet2!$A$1:$I$1, 0), FALSE)</f>
        <v>#N/A</v>
      </c>
      <c r="AR252" s="4" t="e">
        <f>VLOOKUP("wmpPr", Sheet2!$A$2:$I$18, MATCH(U252, Sheet2!$A$1:$I$1, 0), FALSE)</f>
        <v>#N/A</v>
      </c>
      <c r="AS252" s="4" t="e">
        <f>VLOOKUP("pcTh", Sheet2!$A$2:$I$18, MATCH(V252, Sheet2!$A$1:$I$1, 0), FALSE)</f>
        <v>#N/A</v>
      </c>
      <c r="AT252" s="4" t="e">
        <f>VLOOKUP("pcPr", Sheet2!$A$2:$I$18, MATCH(W252, Sheet2!$A$1:$I$1, 0), FALSE)</f>
        <v>#N/A</v>
      </c>
    </row>
    <row r="253" spans="1:46" x14ac:dyDescent="0.2">
      <c r="A253" s="5">
        <v>315</v>
      </c>
      <c r="B253" s="5" t="s">
        <v>967</v>
      </c>
      <c r="C253" s="5" t="s">
        <v>968</v>
      </c>
      <c r="D253" s="5" t="s">
        <v>969</v>
      </c>
      <c r="E253" s="5" t="s">
        <v>16</v>
      </c>
      <c r="F253" s="5" t="s">
        <v>27</v>
      </c>
      <c r="G253" s="5" t="s">
        <v>19</v>
      </c>
      <c r="H253" s="5" t="s">
        <v>27</v>
      </c>
      <c r="I253" s="5" t="s">
        <v>27</v>
      </c>
      <c r="J253" s="5" t="s">
        <v>17</v>
      </c>
      <c r="K253" s="5" t="s">
        <v>27</v>
      </c>
      <c r="L253" s="5" t="s">
        <v>29</v>
      </c>
      <c r="M253" s="5" t="s">
        <v>27</v>
      </c>
      <c r="N253" s="5" t="s">
        <v>17</v>
      </c>
      <c r="Y253" s="4">
        <f t="shared" si="6"/>
        <v>2.1</v>
      </c>
      <c r="Z253" s="4">
        <f t="shared" si="7"/>
        <v>2.1</v>
      </c>
      <c r="AC253" s="4">
        <f>VLOOKUP("phyTh", Sheet2!$A$2:$I$10, MATCH(F253, Sheet2!$A$1:$I$1, 0), FALSE)</f>
        <v>0</v>
      </c>
      <c r="AD253" s="4">
        <f>VLOOKUP("phyPr", Sheet2!$A$2:$I$10, MATCH(G253, Sheet2!$A$1:$I$1, 0), FALSE)</f>
        <v>0.5</v>
      </c>
      <c r="AE253" s="4">
        <f>VLOOKUP("m1Th", Sheet2!$A$2:$I$10, MATCH(H253, Sheet2!$A$1:$I$1, 0), FALSE)</f>
        <v>0</v>
      </c>
      <c r="AF253" s="4">
        <f>VLOOKUP("beeTh", Sheet2!$A$2:$I$10, MATCH(I253, Sheet2!$A$1:$I$1, 0), FALSE)</f>
        <v>0</v>
      </c>
      <c r="AG253" s="4">
        <f>VLOOKUP("beePr", Sheet2!$A$2:$I$10, MATCH(J253, Sheet2!$A$1:$I$1, 0), FALSE)</f>
        <v>0.4</v>
      </c>
      <c r="AH253" s="4">
        <f>VLOOKUP("egTh", Sheet2!$A$2:$I$10, MATCH(K253, Sheet2!$A$1:$I$1, 0), FALSE)</f>
        <v>0</v>
      </c>
      <c r="AI253" s="4">
        <f>VLOOKUP("egPr", Sheet2!$A$2:$I$10, MATCH(L253, Sheet2!$A$1:$I$1, 0), FALSE)</f>
        <v>0.4</v>
      </c>
      <c r="AJ253" s="4">
        <f>VLOOKUP("emTh", Sheet2!$A$2:$I$10, MATCH(M253, Sheet2!$A$1:$I$1, 0), FALSE)</f>
        <v>0</v>
      </c>
      <c r="AK253" s="4">
        <f>VLOOKUP("eePr", Sheet2!$A$2:$I$10, MATCH(N253, Sheet2!$A$1:$I$1, 0), FALSE)</f>
        <v>0.8</v>
      </c>
      <c r="AM253" s="4" t="e">
        <f>VLOOKUP("m2Th", Sheet2!$A$2:$I$18, MATCH(P253, Sheet2!$A$1:$I$1, 0), FALSE)</f>
        <v>#N/A</v>
      </c>
      <c r="AN253" s="4" t="e">
        <f>VLOOKUP("chemTh", Sheet2!$A$2:$I$18, MATCH(Q253, Sheet2!$A$1:$I$1, 0), FALSE)</f>
        <v>#N/A</v>
      </c>
      <c r="AO253" s="4" t="e">
        <f>VLOOKUP("chemPr", Sheet2!$A$2:$I$18, MATCH(R253, Sheet2!$A$1:$I$1, 0), FALSE)</f>
        <v>#N/A</v>
      </c>
      <c r="AP253" s="4" t="e">
        <f>VLOOKUP("ppsTh", Sheet2!$A$2:$I$18, MATCH(S253, Sheet2!$A$1:$I$1, 0), FALSE)</f>
        <v>#N/A</v>
      </c>
      <c r="AQ253" s="4" t="e">
        <f>VLOOKUP("ppsPr", Sheet2!$A$2:$I$18, MATCH(T253, Sheet2!$A$1:$I$1, 0), FALSE)</f>
        <v>#N/A</v>
      </c>
      <c r="AR253" s="4" t="e">
        <f>VLOOKUP("wmpPr", Sheet2!$A$2:$I$18, MATCH(U253, Sheet2!$A$1:$I$1, 0), FALSE)</f>
        <v>#N/A</v>
      </c>
      <c r="AS253" s="4" t="e">
        <f>VLOOKUP("pcTh", Sheet2!$A$2:$I$18, MATCH(V253, Sheet2!$A$1:$I$1, 0), FALSE)</f>
        <v>#N/A</v>
      </c>
      <c r="AT253" s="4" t="e">
        <f>VLOOKUP("pcPr", Sheet2!$A$2:$I$18, MATCH(W253, Sheet2!$A$1:$I$1, 0), FALSE)</f>
        <v>#N/A</v>
      </c>
    </row>
    <row r="254" spans="1:46" x14ac:dyDescent="0.2">
      <c r="A254" s="5">
        <v>114</v>
      </c>
      <c r="B254" s="5" t="s">
        <v>970</v>
      </c>
      <c r="C254" s="5" t="s">
        <v>971</v>
      </c>
      <c r="D254" s="5" t="s">
        <v>972</v>
      </c>
      <c r="E254" s="5" t="s">
        <v>16</v>
      </c>
      <c r="F254" s="5" t="s">
        <v>18</v>
      </c>
      <c r="G254" s="5" t="s">
        <v>18</v>
      </c>
      <c r="H254" s="5" t="s">
        <v>17</v>
      </c>
      <c r="I254" s="5" t="s">
        <v>17</v>
      </c>
      <c r="J254" s="5" t="s">
        <v>18</v>
      </c>
      <c r="K254" s="5" t="s">
        <v>45</v>
      </c>
      <c r="L254" s="5" t="s">
        <v>18</v>
      </c>
      <c r="M254" s="5" t="s">
        <v>45</v>
      </c>
      <c r="N254" s="5" t="s">
        <v>17</v>
      </c>
      <c r="Y254" s="4">
        <f t="shared" si="6"/>
        <v>7.7500000000000009</v>
      </c>
      <c r="Z254" s="4">
        <f t="shared" si="7"/>
        <v>7.7500000000000009</v>
      </c>
      <c r="AC254" s="4">
        <f>VLOOKUP("phyTh", Sheet2!$A$2:$I$10, MATCH(F254, Sheet2!$A$1:$I$1, 0), FALSE)</f>
        <v>1.35</v>
      </c>
      <c r="AD254" s="4">
        <f>VLOOKUP("phyPr", Sheet2!$A$2:$I$10, MATCH(G254, Sheet2!$A$1:$I$1, 0), FALSE)</f>
        <v>0.45</v>
      </c>
      <c r="AE254" s="4">
        <f>VLOOKUP("m1Th", Sheet2!$A$2:$I$10, MATCH(H254, Sheet2!$A$1:$I$1, 0), FALSE)</f>
        <v>1.6</v>
      </c>
      <c r="AF254" s="4">
        <f>VLOOKUP("beeTh", Sheet2!$A$2:$I$10, MATCH(I254, Sheet2!$A$1:$I$1, 0), FALSE)</f>
        <v>1.2</v>
      </c>
      <c r="AG254" s="4">
        <f>VLOOKUP("beePr", Sheet2!$A$2:$I$10, MATCH(J254, Sheet2!$A$1:$I$1, 0), FALSE)</f>
        <v>0.45</v>
      </c>
      <c r="AH254" s="4">
        <f>VLOOKUP("egTh", Sheet2!$A$2:$I$10, MATCH(K254, Sheet2!$A$1:$I$1, 0), FALSE)</f>
        <v>0.5</v>
      </c>
      <c r="AI254" s="4">
        <f>VLOOKUP("egPr", Sheet2!$A$2:$I$10, MATCH(L254, Sheet2!$A$1:$I$1, 0), FALSE)</f>
        <v>0.9</v>
      </c>
      <c r="AJ254" s="4">
        <f>VLOOKUP("emTh", Sheet2!$A$2:$I$10, MATCH(M254, Sheet2!$A$1:$I$1, 0), FALSE)</f>
        <v>0.5</v>
      </c>
      <c r="AK254" s="4">
        <f>VLOOKUP("eePr", Sheet2!$A$2:$I$10, MATCH(N254, Sheet2!$A$1:$I$1, 0), FALSE)</f>
        <v>0.8</v>
      </c>
      <c r="AM254" s="4" t="e">
        <f>VLOOKUP("m2Th", Sheet2!$A$2:$I$18, MATCH(P254, Sheet2!$A$1:$I$1, 0), FALSE)</f>
        <v>#N/A</v>
      </c>
      <c r="AN254" s="4" t="e">
        <f>VLOOKUP("chemTh", Sheet2!$A$2:$I$18, MATCH(Q254, Sheet2!$A$1:$I$1, 0), FALSE)</f>
        <v>#N/A</v>
      </c>
      <c r="AO254" s="4" t="e">
        <f>VLOOKUP("chemPr", Sheet2!$A$2:$I$18, MATCH(R254, Sheet2!$A$1:$I$1, 0), FALSE)</f>
        <v>#N/A</v>
      </c>
      <c r="AP254" s="4" t="e">
        <f>VLOOKUP("ppsTh", Sheet2!$A$2:$I$18, MATCH(S254, Sheet2!$A$1:$I$1, 0), FALSE)</f>
        <v>#N/A</v>
      </c>
      <c r="AQ254" s="4" t="e">
        <f>VLOOKUP("ppsPr", Sheet2!$A$2:$I$18, MATCH(T254, Sheet2!$A$1:$I$1, 0), FALSE)</f>
        <v>#N/A</v>
      </c>
      <c r="AR254" s="4" t="e">
        <f>VLOOKUP("wmpPr", Sheet2!$A$2:$I$18, MATCH(U254, Sheet2!$A$1:$I$1, 0), FALSE)</f>
        <v>#N/A</v>
      </c>
      <c r="AS254" s="4" t="e">
        <f>VLOOKUP("pcTh", Sheet2!$A$2:$I$18, MATCH(V254, Sheet2!$A$1:$I$1, 0), FALSE)</f>
        <v>#N/A</v>
      </c>
      <c r="AT254" s="4" t="e">
        <f>VLOOKUP("pcPr", Sheet2!$A$2:$I$18, MATCH(W254, Sheet2!$A$1:$I$1, 0), FALSE)</f>
        <v>#N/A</v>
      </c>
    </row>
    <row r="255" spans="1:46" x14ac:dyDescent="0.2">
      <c r="A255" s="5">
        <v>302</v>
      </c>
      <c r="B255" s="5" t="s">
        <v>973</v>
      </c>
      <c r="C255" s="5" t="s">
        <v>974</v>
      </c>
      <c r="D255" s="5" t="s">
        <v>975</v>
      </c>
      <c r="E255" s="5" t="s">
        <v>16</v>
      </c>
      <c r="F255" s="5" t="s">
        <v>27</v>
      </c>
      <c r="G255" s="5" t="s">
        <v>18</v>
      </c>
      <c r="H255" s="5" t="s">
        <v>27</v>
      </c>
      <c r="I255" s="5" t="s">
        <v>27</v>
      </c>
      <c r="J255" s="5" t="s">
        <v>17</v>
      </c>
      <c r="K255" s="5" t="s">
        <v>27</v>
      </c>
      <c r="L255" s="5" t="s">
        <v>17</v>
      </c>
      <c r="M255" s="5" t="s">
        <v>27</v>
      </c>
      <c r="N255" s="5" t="s">
        <v>28</v>
      </c>
      <c r="Y255" s="4">
        <f t="shared" si="6"/>
        <v>2.35</v>
      </c>
      <c r="Z255" s="4">
        <f t="shared" si="7"/>
        <v>2.35</v>
      </c>
      <c r="AC255" s="4">
        <f>VLOOKUP("phyTh", Sheet2!$A$2:$I$10, MATCH(F255, Sheet2!$A$1:$I$1, 0), FALSE)</f>
        <v>0</v>
      </c>
      <c r="AD255" s="4">
        <f>VLOOKUP("phyPr", Sheet2!$A$2:$I$10, MATCH(G255, Sheet2!$A$1:$I$1, 0), FALSE)</f>
        <v>0.45</v>
      </c>
      <c r="AE255" s="4">
        <f>VLOOKUP("m1Th", Sheet2!$A$2:$I$10, MATCH(H255, Sheet2!$A$1:$I$1, 0), FALSE)</f>
        <v>0</v>
      </c>
      <c r="AF255" s="4">
        <f>VLOOKUP("beeTh", Sheet2!$A$2:$I$10, MATCH(I255, Sheet2!$A$1:$I$1, 0), FALSE)</f>
        <v>0</v>
      </c>
      <c r="AG255" s="4">
        <f>VLOOKUP("beePr", Sheet2!$A$2:$I$10, MATCH(J255, Sheet2!$A$1:$I$1, 0), FALSE)</f>
        <v>0.4</v>
      </c>
      <c r="AH255" s="4">
        <f>VLOOKUP("egTh", Sheet2!$A$2:$I$10, MATCH(K255, Sheet2!$A$1:$I$1, 0), FALSE)</f>
        <v>0</v>
      </c>
      <c r="AI255" s="4">
        <f>VLOOKUP("egPr", Sheet2!$A$2:$I$10, MATCH(L255, Sheet2!$A$1:$I$1, 0), FALSE)</f>
        <v>0.8</v>
      </c>
      <c r="AJ255" s="4">
        <f>VLOOKUP("emTh", Sheet2!$A$2:$I$10, MATCH(M255, Sheet2!$A$1:$I$1, 0), FALSE)</f>
        <v>0</v>
      </c>
      <c r="AK255" s="4">
        <f>VLOOKUP("eePr", Sheet2!$A$2:$I$10, MATCH(N255, Sheet2!$A$1:$I$1, 0), FALSE)</f>
        <v>0.7</v>
      </c>
      <c r="AM255" s="4" t="e">
        <f>VLOOKUP("m2Th", Sheet2!$A$2:$I$18, MATCH(P255, Sheet2!$A$1:$I$1, 0), FALSE)</f>
        <v>#N/A</v>
      </c>
      <c r="AN255" s="4" t="e">
        <f>VLOOKUP("chemTh", Sheet2!$A$2:$I$18, MATCH(Q255, Sheet2!$A$1:$I$1, 0), FALSE)</f>
        <v>#N/A</v>
      </c>
      <c r="AO255" s="4" t="e">
        <f>VLOOKUP("chemPr", Sheet2!$A$2:$I$18, MATCH(R255, Sheet2!$A$1:$I$1, 0), FALSE)</f>
        <v>#N/A</v>
      </c>
      <c r="AP255" s="4" t="e">
        <f>VLOOKUP("ppsTh", Sheet2!$A$2:$I$18, MATCH(S255, Sheet2!$A$1:$I$1, 0), FALSE)</f>
        <v>#N/A</v>
      </c>
      <c r="AQ255" s="4" t="e">
        <f>VLOOKUP("ppsPr", Sheet2!$A$2:$I$18, MATCH(T255, Sheet2!$A$1:$I$1, 0), FALSE)</f>
        <v>#N/A</v>
      </c>
      <c r="AR255" s="4" t="e">
        <f>VLOOKUP("wmpPr", Sheet2!$A$2:$I$18, MATCH(U255, Sheet2!$A$1:$I$1, 0), FALSE)</f>
        <v>#N/A</v>
      </c>
      <c r="AS255" s="4" t="e">
        <f>VLOOKUP("pcTh", Sheet2!$A$2:$I$18, MATCH(V255, Sheet2!$A$1:$I$1, 0), FALSE)</f>
        <v>#N/A</v>
      </c>
      <c r="AT255" s="4" t="e">
        <f>VLOOKUP("pcPr", Sheet2!$A$2:$I$18, MATCH(W255, Sheet2!$A$1:$I$1, 0), FALSE)</f>
        <v>#N/A</v>
      </c>
    </row>
    <row r="256" spans="1:46" x14ac:dyDescent="0.2">
      <c r="A256" s="5">
        <v>296</v>
      </c>
      <c r="B256" s="5" t="s">
        <v>976</v>
      </c>
      <c r="C256" s="5" t="s">
        <v>977</v>
      </c>
      <c r="D256" s="5" t="s">
        <v>978</v>
      </c>
      <c r="E256" s="5" t="s">
        <v>16</v>
      </c>
      <c r="F256" s="5" t="s">
        <v>27</v>
      </c>
      <c r="G256" s="5" t="s">
        <v>18</v>
      </c>
      <c r="H256" s="5" t="s">
        <v>27</v>
      </c>
      <c r="I256" s="5" t="s">
        <v>27</v>
      </c>
      <c r="J256" s="5" t="s">
        <v>19</v>
      </c>
      <c r="K256" s="5" t="s">
        <v>27</v>
      </c>
      <c r="L256" s="5" t="s">
        <v>17</v>
      </c>
      <c r="M256" s="5" t="s">
        <v>27</v>
      </c>
      <c r="N256" s="5" t="s">
        <v>17</v>
      </c>
      <c r="Y256" s="4">
        <f t="shared" si="6"/>
        <v>2.5499999999999998</v>
      </c>
      <c r="Z256" s="4">
        <f t="shared" si="7"/>
        <v>2.5499999999999998</v>
      </c>
      <c r="AC256" s="4">
        <f>VLOOKUP("phyTh", Sheet2!$A$2:$I$10, MATCH(F256, Sheet2!$A$1:$I$1, 0), FALSE)</f>
        <v>0</v>
      </c>
      <c r="AD256" s="4">
        <f>VLOOKUP("phyPr", Sheet2!$A$2:$I$10, MATCH(G256, Sheet2!$A$1:$I$1, 0), FALSE)</f>
        <v>0.45</v>
      </c>
      <c r="AE256" s="4">
        <f>VLOOKUP("m1Th", Sheet2!$A$2:$I$10, MATCH(H256, Sheet2!$A$1:$I$1, 0), FALSE)</f>
        <v>0</v>
      </c>
      <c r="AF256" s="4">
        <f>VLOOKUP("beeTh", Sheet2!$A$2:$I$10, MATCH(I256, Sheet2!$A$1:$I$1, 0), FALSE)</f>
        <v>0</v>
      </c>
      <c r="AG256" s="4">
        <f>VLOOKUP("beePr", Sheet2!$A$2:$I$10, MATCH(J256, Sheet2!$A$1:$I$1, 0), FALSE)</f>
        <v>0.5</v>
      </c>
      <c r="AH256" s="4">
        <f>VLOOKUP("egTh", Sheet2!$A$2:$I$10, MATCH(K256, Sheet2!$A$1:$I$1, 0), FALSE)</f>
        <v>0</v>
      </c>
      <c r="AI256" s="4">
        <f>VLOOKUP("egPr", Sheet2!$A$2:$I$10, MATCH(L256, Sheet2!$A$1:$I$1, 0), FALSE)</f>
        <v>0.8</v>
      </c>
      <c r="AJ256" s="4">
        <f>VLOOKUP("emTh", Sheet2!$A$2:$I$10, MATCH(M256, Sheet2!$A$1:$I$1, 0), FALSE)</f>
        <v>0</v>
      </c>
      <c r="AK256" s="4">
        <f>VLOOKUP("eePr", Sheet2!$A$2:$I$10, MATCH(N256, Sheet2!$A$1:$I$1, 0), FALSE)</f>
        <v>0.8</v>
      </c>
      <c r="AM256" s="4" t="e">
        <f>VLOOKUP("m2Th", Sheet2!$A$2:$I$18, MATCH(P256, Sheet2!$A$1:$I$1, 0), FALSE)</f>
        <v>#N/A</v>
      </c>
      <c r="AN256" s="4" t="e">
        <f>VLOOKUP("chemTh", Sheet2!$A$2:$I$18, MATCH(Q256, Sheet2!$A$1:$I$1, 0), FALSE)</f>
        <v>#N/A</v>
      </c>
      <c r="AO256" s="4" t="e">
        <f>VLOOKUP("chemPr", Sheet2!$A$2:$I$18, MATCH(R256, Sheet2!$A$1:$I$1, 0), FALSE)</f>
        <v>#N/A</v>
      </c>
      <c r="AP256" s="4" t="e">
        <f>VLOOKUP("ppsTh", Sheet2!$A$2:$I$18, MATCH(S256, Sheet2!$A$1:$I$1, 0), FALSE)</f>
        <v>#N/A</v>
      </c>
      <c r="AQ256" s="4" t="e">
        <f>VLOOKUP("ppsPr", Sheet2!$A$2:$I$18, MATCH(T256, Sheet2!$A$1:$I$1, 0), FALSE)</f>
        <v>#N/A</v>
      </c>
      <c r="AR256" s="4" t="e">
        <f>VLOOKUP("wmpPr", Sheet2!$A$2:$I$18, MATCH(U256, Sheet2!$A$1:$I$1, 0), FALSE)</f>
        <v>#N/A</v>
      </c>
      <c r="AS256" s="4" t="e">
        <f>VLOOKUP("pcTh", Sheet2!$A$2:$I$18, MATCH(V256, Sheet2!$A$1:$I$1, 0), FALSE)</f>
        <v>#N/A</v>
      </c>
      <c r="AT256" s="4" t="e">
        <f>VLOOKUP("pcPr", Sheet2!$A$2:$I$18, MATCH(W256, Sheet2!$A$1:$I$1, 0), FALSE)</f>
        <v>#N/A</v>
      </c>
    </row>
    <row r="257" spans="1:46" x14ac:dyDescent="0.2">
      <c r="A257" s="5">
        <v>239</v>
      </c>
      <c r="B257" s="5" t="s">
        <v>979</v>
      </c>
      <c r="C257" s="5" t="s">
        <v>980</v>
      </c>
      <c r="D257" s="5" t="s">
        <v>981</v>
      </c>
      <c r="E257" s="5" t="s">
        <v>16</v>
      </c>
      <c r="F257" s="5" t="s">
        <v>27</v>
      </c>
      <c r="G257" s="5" t="s">
        <v>18</v>
      </c>
      <c r="H257" s="5" t="s">
        <v>45</v>
      </c>
      <c r="I257" s="5" t="s">
        <v>26</v>
      </c>
      <c r="J257" s="5" t="s">
        <v>18</v>
      </c>
      <c r="K257" s="5" t="s">
        <v>29</v>
      </c>
      <c r="L257" s="5" t="s">
        <v>18</v>
      </c>
      <c r="M257" s="5" t="s">
        <v>27</v>
      </c>
      <c r="N257" s="5" t="s">
        <v>17</v>
      </c>
      <c r="Y257" s="4">
        <f t="shared" si="6"/>
        <v>4.9000000000000004</v>
      </c>
      <c r="Z257" s="4">
        <f t="shared" si="7"/>
        <v>4.9000000000000004</v>
      </c>
      <c r="AC257" s="4">
        <f>VLOOKUP("phyTh", Sheet2!$A$2:$I$10, MATCH(F257, Sheet2!$A$1:$I$1, 0), FALSE)</f>
        <v>0</v>
      </c>
      <c r="AD257" s="4">
        <f>VLOOKUP("phyPr", Sheet2!$A$2:$I$10, MATCH(G257, Sheet2!$A$1:$I$1, 0), FALSE)</f>
        <v>0.45</v>
      </c>
      <c r="AE257" s="4">
        <f>VLOOKUP("m1Th", Sheet2!$A$2:$I$10, MATCH(H257, Sheet2!$A$1:$I$1, 0), FALSE)</f>
        <v>1</v>
      </c>
      <c r="AF257" s="4">
        <f>VLOOKUP("beeTh", Sheet2!$A$2:$I$10, MATCH(I257, Sheet2!$A$1:$I$1, 0), FALSE)</f>
        <v>0.9</v>
      </c>
      <c r="AG257" s="4">
        <f>VLOOKUP("beePr", Sheet2!$A$2:$I$10, MATCH(J257, Sheet2!$A$1:$I$1, 0), FALSE)</f>
        <v>0.45</v>
      </c>
      <c r="AH257" s="4">
        <f>VLOOKUP("egTh", Sheet2!$A$2:$I$10, MATCH(K257, Sheet2!$A$1:$I$1, 0), FALSE)</f>
        <v>0.4</v>
      </c>
      <c r="AI257" s="4">
        <f>VLOOKUP("egPr", Sheet2!$A$2:$I$10, MATCH(L257, Sheet2!$A$1:$I$1, 0), FALSE)</f>
        <v>0.9</v>
      </c>
      <c r="AJ257" s="4">
        <f>VLOOKUP("emTh", Sheet2!$A$2:$I$10, MATCH(M257, Sheet2!$A$1:$I$1, 0), FALSE)</f>
        <v>0</v>
      </c>
      <c r="AK257" s="4">
        <f>VLOOKUP("eePr", Sheet2!$A$2:$I$10, MATCH(N257, Sheet2!$A$1:$I$1, 0), FALSE)</f>
        <v>0.8</v>
      </c>
      <c r="AM257" s="4" t="e">
        <f>VLOOKUP("m2Th", Sheet2!$A$2:$I$18, MATCH(P257, Sheet2!$A$1:$I$1, 0), FALSE)</f>
        <v>#N/A</v>
      </c>
      <c r="AN257" s="4" t="e">
        <f>VLOOKUP("chemTh", Sheet2!$A$2:$I$18, MATCH(Q257, Sheet2!$A$1:$I$1, 0), FALSE)</f>
        <v>#N/A</v>
      </c>
      <c r="AO257" s="4" t="e">
        <f>VLOOKUP("chemPr", Sheet2!$A$2:$I$18, MATCH(R257, Sheet2!$A$1:$I$1, 0), FALSE)</f>
        <v>#N/A</v>
      </c>
      <c r="AP257" s="4" t="e">
        <f>VLOOKUP("ppsTh", Sheet2!$A$2:$I$18, MATCH(S257, Sheet2!$A$1:$I$1, 0), FALSE)</f>
        <v>#N/A</v>
      </c>
      <c r="AQ257" s="4" t="e">
        <f>VLOOKUP("ppsPr", Sheet2!$A$2:$I$18, MATCH(T257, Sheet2!$A$1:$I$1, 0), FALSE)</f>
        <v>#N/A</v>
      </c>
      <c r="AR257" s="4" t="e">
        <f>VLOOKUP("wmpPr", Sheet2!$A$2:$I$18, MATCH(U257, Sheet2!$A$1:$I$1, 0), FALSE)</f>
        <v>#N/A</v>
      </c>
      <c r="AS257" s="4" t="e">
        <f>VLOOKUP("pcTh", Sheet2!$A$2:$I$18, MATCH(V257, Sheet2!$A$1:$I$1, 0), FALSE)</f>
        <v>#N/A</v>
      </c>
      <c r="AT257" s="4" t="e">
        <f>VLOOKUP("pcPr", Sheet2!$A$2:$I$18, MATCH(W257, Sheet2!$A$1:$I$1, 0), FALSE)</f>
        <v>#N/A</v>
      </c>
    </row>
    <row r="258" spans="1:46" x14ac:dyDescent="0.2">
      <c r="A258" s="5">
        <v>306</v>
      </c>
      <c r="B258" s="5" t="s">
        <v>982</v>
      </c>
      <c r="C258" s="5" t="s">
        <v>983</v>
      </c>
      <c r="D258" s="5" t="s">
        <v>984</v>
      </c>
      <c r="E258" s="5" t="s">
        <v>16</v>
      </c>
      <c r="F258" s="5" t="s">
        <v>27</v>
      </c>
      <c r="G258" s="5" t="s">
        <v>19</v>
      </c>
      <c r="H258" s="5" t="s">
        <v>27</v>
      </c>
      <c r="I258" s="5" t="s">
        <v>27</v>
      </c>
      <c r="J258" s="5" t="s">
        <v>17</v>
      </c>
      <c r="K258" s="5" t="s">
        <v>27</v>
      </c>
      <c r="L258" s="5" t="s">
        <v>17</v>
      </c>
      <c r="M258" s="5" t="s">
        <v>27</v>
      </c>
      <c r="N258" s="5" t="s">
        <v>26</v>
      </c>
      <c r="Y258" s="4">
        <f t="shared" ref="Y258:Y321" si="8">SUM(AC258:AK258)</f>
        <v>2.3000000000000003</v>
      </c>
      <c r="Z258" s="4">
        <f t="shared" si="7"/>
        <v>2.3000000000000003</v>
      </c>
      <c r="AC258" s="4">
        <f>VLOOKUP("phyTh", Sheet2!$A$2:$I$10, MATCH(F258, Sheet2!$A$1:$I$1, 0), FALSE)</f>
        <v>0</v>
      </c>
      <c r="AD258" s="4">
        <f>VLOOKUP("phyPr", Sheet2!$A$2:$I$10, MATCH(G258, Sheet2!$A$1:$I$1, 0), FALSE)</f>
        <v>0.5</v>
      </c>
      <c r="AE258" s="4">
        <f>VLOOKUP("m1Th", Sheet2!$A$2:$I$10, MATCH(H258, Sheet2!$A$1:$I$1, 0), FALSE)</f>
        <v>0</v>
      </c>
      <c r="AF258" s="4">
        <f>VLOOKUP("beeTh", Sheet2!$A$2:$I$10, MATCH(I258, Sheet2!$A$1:$I$1, 0), FALSE)</f>
        <v>0</v>
      </c>
      <c r="AG258" s="4">
        <f>VLOOKUP("beePr", Sheet2!$A$2:$I$10, MATCH(J258, Sheet2!$A$1:$I$1, 0), FALSE)</f>
        <v>0.4</v>
      </c>
      <c r="AH258" s="4">
        <f>VLOOKUP("egTh", Sheet2!$A$2:$I$10, MATCH(K258, Sheet2!$A$1:$I$1, 0), FALSE)</f>
        <v>0</v>
      </c>
      <c r="AI258" s="4">
        <f>VLOOKUP("egPr", Sheet2!$A$2:$I$10, MATCH(L258, Sheet2!$A$1:$I$1, 0), FALSE)</f>
        <v>0.8</v>
      </c>
      <c r="AJ258" s="4">
        <f>VLOOKUP("emTh", Sheet2!$A$2:$I$10, MATCH(M258, Sheet2!$A$1:$I$1, 0), FALSE)</f>
        <v>0</v>
      </c>
      <c r="AK258" s="4">
        <f>VLOOKUP("eePr", Sheet2!$A$2:$I$10, MATCH(N258, Sheet2!$A$1:$I$1, 0), FALSE)</f>
        <v>0.6</v>
      </c>
      <c r="AM258" s="4" t="e">
        <f>VLOOKUP("m2Th", Sheet2!$A$2:$I$18, MATCH(P258, Sheet2!$A$1:$I$1, 0), FALSE)</f>
        <v>#N/A</v>
      </c>
      <c r="AN258" s="4" t="e">
        <f>VLOOKUP("chemTh", Sheet2!$A$2:$I$18, MATCH(Q258, Sheet2!$A$1:$I$1, 0), FALSE)</f>
        <v>#N/A</v>
      </c>
      <c r="AO258" s="4" t="e">
        <f>VLOOKUP("chemPr", Sheet2!$A$2:$I$18, MATCH(R258, Sheet2!$A$1:$I$1, 0), FALSE)</f>
        <v>#N/A</v>
      </c>
      <c r="AP258" s="4" t="e">
        <f>VLOOKUP("ppsTh", Sheet2!$A$2:$I$18, MATCH(S258, Sheet2!$A$1:$I$1, 0), FALSE)</f>
        <v>#N/A</v>
      </c>
      <c r="AQ258" s="4" t="e">
        <f>VLOOKUP("ppsPr", Sheet2!$A$2:$I$18, MATCH(T258, Sheet2!$A$1:$I$1, 0), FALSE)</f>
        <v>#N/A</v>
      </c>
      <c r="AR258" s="4" t="e">
        <f>VLOOKUP("wmpPr", Sheet2!$A$2:$I$18, MATCH(U258, Sheet2!$A$1:$I$1, 0), FALSE)</f>
        <v>#N/A</v>
      </c>
      <c r="AS258" s="4" t="e">
        <f>VLOOKUP("pcTh", Sheet2!$A$2:$I$18, MATCH(V258, Sheet2!$A$1:$I$1, 0), FALSE)</f>
        <v>#N/A</v>
      </c>
      <c r="AT258" s="4" t="e">
        <f>VLOOKUP("pcPr", Sheet2!$A$2:$I$18, MATCH(W258, Sheet2!$A$1:$I$1, 0), FALSE)</f>
        <v>#N/A</v>
      </c>
    </row>
    <row r="259" spans="1:46" x14ac:dyDescent="0.2">
      <c r="A259" s="5">
        <v>255</v>
      </c>
      <c r="B259" s="5" t="s">
        <v>985</v>
      </c>
      <c r="C259" s="5" t="s">
        <v>986</v>
      </c>
      <c r="D259" s="5" t="s">
        <v>987</v>
      </c>
      <c r="E259" s="5" t="s">
        <v>16</v>
      </c>
      <c r="F259" s="5" t="s">
        <v>29</v>
      </c>
      <c r="G259" s="5" t="s">
        <v>18</v>
      </c>
      <c r="H259" s="5" t="s">
        <v>27</v>
      </c>
      <c r="I259" s="5" t="s">
        <v>26</v>
      </c>
      <c r="J259" s="5" t="s">
        <v>17</v>
      </c>
      <c r="K259" s="5" t="s">
        <v>29</v>
      </c>
      <c r="L259" s="5" t="s">
        <v>17</v>
      </c>
      <c r="M259" s="5" t="s">
        <v>27</v>
      </c>
      <c r="N259" s="5" t="s">
        <v>28</v>
      </c>
      <c r="Y259" s="4">
        <f t="shared" si="8"/>
        <v>4.25</v>
      </c>
      <c r="Z259" s="4">
        <f t="shared" ref="Z259:Z322" si="9">SUM(AC259:AK259)</f>
        <v>4.25</v>
      </c>
      <c r="AC259" s="4">
        <f>VLOOKUP("phyTh", Sheet2!$A$2:$I$10, MATCH(F259, Sheet2!$A$1:$I$1, 0), FALSE)</f>
        <v>0.6</v>
      </c>
      <c r="AD259" s="4">
        <f>VLOOKUP("phyPr", Sheet2!$A$2:$I$10, MATCH(G259, Sheet2!$A$1:$I$1, 0), FALSE)</f>
        <v>0.45</v>
      </c>
      <c r="AE259" s="4">
        <f>VLOOKUP("m1Th", Sheet2!$A$2:$I$10, MATCH(H259, Sheet2!$A$1:$I$1, 0), FALSE)</f>
        <v>0</v>
      </c>
      <c r="AF259" s="4">
        <f>VLOOKUP("beeTh", Sheet2!$A$2:$I$10, MATCH(I259, Sheet2!$A$1:$I$1, 0), FALSE)</f>
        <v>0.9</v>
      </c>
      <c r="AG259" s="4">
        <f>VLOOKUP("beePr", Sheet2!$A$2:$I$10, MATCH(J259, Sheet2!$A$1:$I$1, 0), FALSE)</f>
        <v>0.4</v>
      </c>
      <c r="AH259" s="4">
        <f>VLOOKUP("egTh", Sheet2!$A$2:$I$10, MATCH(K259, Sheet2!$A$1:$I$1, 0), FALSE)</f>
        <v>0.4</v>
      </c>
      <c r="AI259" s="4">
        <f>VLOOKUP("egPr", Sheet2!$A$2:$I$10, MATCH(L259, Sheet2!$A$1:$I$1, 0), FALSE)</f>
        <v>0.8</v>
      </c>
      <c r="AJ259" s="4">
        <f>VLOOKUP("emTh", Sheet2!$A$2:$I$10, MATCH(M259, Sheet2!$A$1:$I$1, 0), FALSE)</f>
        <v>0</v>
      </c>
      <c r="AK259" s="4">
        <f>VLOOKUP("eePr", Sheet2!$A$2:$I$10, MATCH(N259, Sheet2!$A$1:$I$1, 0), FALSE)</f>
        <v>0.7</v>
      </c>
      <c r="AM259" s="4" t="e">
        <f>VLOOKUP("m2Th", Sheet2!$A$2:$I$18, MATCH(P259, Sheet2!$A$1:$I$1, 0), FALSE)</f>
        <v>#N/A</v>
      </c>
      <c r="AN259" s="4" t="e">
        <f>VLOOKUP("chemTh", Sheet2!$A$2:$I$18, MATCH(Q259, Sheet2!$A$1:$I$1, 0), FALSE)</f>
        <v>#N/A</v>
      </c>
      <c r="AO259" s="4" t="e">
        <f>VLOOKUP("chemPr", Sheet2!$A$2:$I$18, MATCH(R259, Sheet2!$A$1:$I$1, 0), FALSE)</f>
        <v>#N/A</v>
      </c>
      <c r="AP259" s="4" t="e">
        <f>VLOOKUP("ppsTh", Sheet2!$A$2:$I$18, MATCH(S259, Sheet2!$A$1:$I$1, 0), FALSE)</f>
        <v>#N/A</v>
      </c>
      <c r="AQ259" s="4" t="e">
        <f>VLOOKUP("ppsPr", Sheet2!$A$2:$I$18, MATCH(T259, Sheet2!$A$1:$I$1, 0), FALSE)</f>
        <v>#N/A</v>
      </c>
      <c r="AR259" s="4" t="e">
        <f>VLOOKUP("wmpPr", Sheet2!$A$2:$I$18, MATCH(U259, Sheet2!$A$1:$I$1, 0), FALSE)</f>
        <v>#N/A</v>
      </c>
      <c r="AS259" s="4" t="e">
        <f>VLOOKUP("pcTh", Sheet2!$A$2:$I$18, MATCH(V259, Sheet2!$A$1:$I$1, 0), FALSE)</f>
        <v>#N/A</v>
      </c>
      <c r="AT259" s="4" t="e">
        <f>VLOOKUP("pcPr", Sheet2!$A$2:$I$18, MATCH(W259, Sheet2!$A$1:$I$1, 0), FALSE)</f>
        <v>#N/A</v>
      </c>
    </row>
    <row r="260" spans="1:46" x14ac:dyDescent="0.2">
      <c r="A260" s="5">
        <v>203</v>
      </c>
      <c r="B260" s="5" t="s">
        <v>988</v>
      </c>
      <c r="C260" s="5" t="s">
        <v>989</v>
      </c>
      <c r="D260" s="5" t="s">
        <v>990</v>
      </c>
      <c r="E260" s="5" t="s">
        <v>16</v>
      </c>
      <c r="F260" s="5" t="s">
        <v>26</v>
      </c>
      <c r="G260" s="5" t="s">
        <v>17</v>
      </c>
      <c r="H260" s="5" t="s">
        <v>26</v>
      </c>
      <c r="I260" s="5" t="s">
        <v>26</v>
      </c>
      <c r="J260" s="5" t="s">
        <v>18</v>
      </c>
      <c r="K260" s="5" t="s">
        <v>45</v>
      </c>
      <c r="L260" s="5" t="s">
        <v>18</v>
      </c>
      <c r="M260" s="5" t="s">
        <v>27</v>
      </c>
      <c r="N260" s="5" t="s">
        <v>28</v>
      </c>
      <c r="Y260" s="4">
        <f t="shared" si="8"/>
        <v>5.95</v>
      </c>
      <c r="Z260" s="4">
        <f t="shared" si="9"/>
        <v>5.95</v>
      </c>
      <c r="AC260" s="4">
        <f>VLOOKUP("phyTh", Sheet2!$A$2:$I$10, MATCH(F260, Sheet2!$A$1:$I$1, 0), FALSE)</f>
        <v>0.9</v>
      </c>
      <c r="AD260" s="4">
        <f>VLOOKUP("phyPr", Sheet2!$A$2:$I$10, MATCH(G260, Sheet2!$A$1:$I$1, 0), FALSE)</f>
        <v>0.4</v>
      </c>
      <c r="AE260" s="4">
        <f>VLOOKUP("m1Th", Sheet2!$A$2:$I$10, MATCH(H260, Sheet2!$A$1:$I$1, 0), FALSE)</f>
        <v>1.2</v>
      </c>
      <c r="AF260" s="4">
        <f>VLOOKUP("beeTh", Sheet2!$A$2:$I$10, MATCH(I260, Sheet2!$A$1:$I$1, 0), FALSE)</f>
        <v>0.9</v>
      </c>
      <c r="AG260" s="4">
        <f>VLOOKUP("beePr", Sheet2!$A$2:$I$10, MATCH(J260, Sheet2!$A$1:$I$1, 0), FALSE)</f>
        <v>0.45</v>
      </c>
      <c r="AH260" s="4">
        <f>VLOOKUP("egTh", Sheet2!$A$2:$I$10, MATCH(K260, Sheet2!$A$1:$I$1, 0), FALSE)</f>
        <v>0.5</v>
      </c>
      <c r="AI260" s="4">
        <f>VLOOKUP("egPr", Sheet2!$A$2:$I$10, MATCH(L260, Sheet2!$A$1:$I$1, 0), FALSE)</f>
        <v>0.9</v>
      </c>
      <c r="AJ260" s="4">
        <f>VLOOKUP("emTh", Sheet2!$A$2:$I$10, MATCH(M260, Sheet2!$A$1:$I$1, 0), FALSE)</f>
        <v>0</v>
      </c>
      <c r="AK260" s="4">
        <f>VLOOKUP("eePr", Sheet2!$A$2:$I$10, MATCH(N260, Sheet2!$A$1:$I$1, 0), FALSE)</f>
        <v>0.7</v>
      </c>
      <c r="AM260" s="4" t="e">
        <f>VLOOKUP("m2Th", Sheet2!$A$2:$I$18, MATCH(P260, Sheet2!$A$1:$I$1, 0), FALSE)</f>
        <v>#N/A</v>
      </c>
      <c r="AN260" s="4" t="e">
        <f>VLOOKUP("chemTh", Sheet2!$A$2:$I$18, MATCH(Q260, Sheet2!$A$1:$I$1, 0), FALSE)</f>
        <v>#N/A</v>
      </c>
      <c r="AO260" s="4" t="e">
        <f>VLOOKUP("chemPr", Sheet2!$A$2:$I$18, MATCH(R260, Sheet2!$A$1:$I$1, 0), FALSE)</f>
        <v>#N/A</v>
      </c>
      <c r="AP260" s="4" t="e">
        <f>VLOOKUP("ppsTh", Sheet2!$A$2:$I$18, MATCH(S260, Sheet2!$A$1:$I$1, 0), FALSE)</f>
        <v>#N/A</v>
      </c>
      <c r="AQ260" s="4" t="e">
        <f>VLOOKUP("ppsPr", Sheet2!$A$2:$I$18, MATCH(T260, Sheet2!$A$1:$I$1, 0), FALSE)</f>
        <v>#N/A</v>
      </c>
      <c r="AR260" s="4" t="e">
        <f>VLOOKUP("wmpPr", Sheet2!$A$2:$I$18, MATCH(U260, Sheet2!$A$1:$I$1, 0), FALSE)</f>
        <v>#N/A</v>
      </c>
      <c r="AS260" s="4" t="e">
        <f>VLOOKUP("pcTh", Sheet2!$A$2:$I$18, MATCH(V260, Sheet2!$A$1:$I$1, 0), FALSE)</f>
        <v>#N/A</v>
      </c>
      <c r="AT260" s="4" t="e">
        <f>VLOOKUP("pcPr", Sheet2!$A$2:$I$18, MATCH(W260, Sheet2!$A$1:$I$1, 0), FALSE)</f>
        <v>#N/A</v>
      </c>
    </row>
    <row r="261" spans="1:46" x14ac:dyDescent="0.2">
      <c r="A261" s="5">
        <v>291</v>
      </c>
      <c r="B261" s="5" t="s">
        <v>991</v>
      </c>
      <c r="C261" s="5" t="s">
        <v>992</v>
      </c>
      <c r="D261" s="5" t="s">
        <v>993</v>
      </c>
      <c r="E261" s="5" t="s">
        <v>16</v>
      </c>
      <c r="F261" s="5" t="s">
        <v>27</v>
      </c>
      <c r="G261" s="5" t="s">
        <v>17</v>
      </c>
      <c r="H261" s="5" t="s">
        <v>27</v>
      </c>
      <c r="I261" s="5" t="s">
        <v>27</v>
      </c>
      <c r="J261" s="5" t="s">
        <v>17</v>
      </c>
      <c r="K261" s="5" t="s">
        <v>45</v>
      </c>
      <c r="L261" s="5" t="s">
        <v>17</v>
      </c>
      <c r="M261" s="5" t="s">
        <v>27</v>
      </c>
      <c r="N261" s="5" t="s">
        <v>17</v>
      </c>
      <c r="Y261" s="4">
        <f t="shared" si="8"/>
        <v>2.9000000000000004</v>
      </c>
      <c r="Z261" s="4">
        <f t="shared" si="9"/>
        <v>2.9000000000000004</v>
      </c>
      <c r="AC261" s="4">
        <f>VLOOKUP("phyTh", Sheet2!$A$2:$I$10, MATCH(F261, Sheet2!$A$1:$I$1, 0), FALSE)</f>
        <v>0</v>
      </c>
      <c r="AD261" s="4">
        <f>VLOOKUP("phyPr", Sheet2!$A$2:$I$10, MATCH(G261, Sheet2!$A$1:$I$1, 0), FALSE)</f>
        <v>0.4</v>
      </c>
      <c r="AE261" s="4">
        <f>VLOOKUP("m1Th", Sheet2!$A$2:$I$10, MATCH(H261, Sheet2!$A$1:$I$1, 0), FALSE)</f>
        <v>0</v>
      </c>
      <c r="AF261" s="4">
        <f>VLOOKUP("beeTh", Sheet2!$A$2:$I$10, MATCH(I261, Sheet2!$A$1:$I$1, 0), FALSE)</f>
        <v>0</v>
      </c>
      <c r="AG261" s="4">
        <f>VLOOKUP("beePr", Sheet2!$A$2:$I$10, MATCH(J261, Sheet2!$A$1:$I$1, 0), FALSE)</f>
        <v>0.4</v>
      </c>
      <c r="AH261" s="4">
        <f>VLOOKUP("egTh", Sheet2!$A$2:$I$10, MATCH(K261, Sheet2!$A$1:$I$1, 0), FALSE)</f>
        <v>0.5</v>
      </c>
      <c r="AI261" s="4">
        <f>VLOOKUP("egPr", Sheet2!$A$2:$I$10, MATCH(L261, Sheet2!$A$1:$I$1, 0), FALSE)</f>
        <v>0.8</v>
      </c>
      <c r="AJ261" s="4">
        <f>VLOOKUP("emTh", Sheet2!$A$2:$I$10, MATCH(M261, Sheet2!$A$1:$I$1, 0), FALSE)</f>
        <v>0</v>
      </c>
      <c r="AK261" s="4">
        <f>VLOOKUP("eePr", Sheet2!$A$2:$I$10, MATCH(N261, Sheet2!$A$1:$I$1, 0), FALSE)</f>
        <v>0.8</v>
      </c>
      <c r="AM261" s="4" t="e">
        <f>VLOOKUP("m2Th", Sheet2!$A$2:$I$18, MATCH(P261, Sheet2!$A$1:$I$1, 0), FALSE)</f>
        <v>#N/A</v>
      </c>
      <c r="AN261" s="4" t="e">
        <f>VLOOKUP("chemTh", Sheet2!$A$2:$I$18, MATCH(Q261, Sheet2!$A$1:$I$1, 0), FALSE)</f>
        <v>#N/A</v>
      </c>
      <c r="AO261" s="4" t="e">
        <f>VLOOKUP("chemPr", Sheet2!$A$2:$I$18, MATCH(R261, Sheet2!$A$1:$I$1, 0), FALSE)</f>
        <v>#N/A</v>
      </c>
      <c r="AP261" s="4" t="e">
        <f>VLOOKUP("ppsTh", Sheet2!$A$2:$I$18, MATCH(S261, Sheet2!$A$1:$I$1, 0), FALSE)</f>
        <v>#N/A</v>
      </c>
      <c r="AQ261" s="4" t="e">
        <f>VLOOKUP("ppsPr", Sheet2!$A$2:$I$18, MATCH(T261, Sheet2!$A$1:$I$1, 0), FALSE)</f>
        <v>#N/A</v>
      </c>
      <c r="AR261" s="4" t="e">
        <f>VLOOKUP("wmpPr", Sheet2!$A$2:$I$18, MATCH(U261, Sheet2!$A$1:$I$1, 0), FALSE)</f>
        <v>#N/A</v>
      </c>
      <c r="AS261" s="4" t="e">
        <f>VLOOKUP("pcTh", Sheet2!$A$2:$I$18, MATCH(V261, Sheet2!$A$1:$I$1, 0), FALSE)</f>
        <v>#N/A</v>
      </c>
      <c r="AT261" s="4" t="e">
        <f>VLOOKUP("pcPr", Sheet2!$A$2:$I$18, MATCH(W261, Sheet2!$A$1:$I$1, 0), FALSE)</f>
        <v>#N/A</v>
      </c>
    </row>
    <row r="262" spans="1:46" x14ac:dyDescent="0.2">
      <c r="A262" s="5">
        <v>303</v>
      </c>
      <c r="B262" s="5" t="s">
        <v>994</v>
      </c>
      <c r="C262" s="5" t="s">
        <v>995</v>
      </c>
      <c r="D262" s="5" t="s">
        <v>996</v>
      </c>
      <c r="E262" s="5" t="s">
        <v>16</v>
      </c>
      <c r="F262" s="5" t="s">
        <v>27</v>
      </c>
      <c r="G262" s="5" t="s">
        <v>18</v>
      </c>
      <c r="H262" s="5" t="s">
        <v>27</v>
      </c>
      <c r="I262" s="5" t="s">
        <v>27</v>
      </c>
      <c r="J262" s="5" t="s">
        <v>17</v>
      </c>
      <c r="K262" s="5" t="s">
        <v>27</v>
      </c>
      <c r="L262" s="5" t="s">
        <v>17</v>
      </c>
      <c r="M262" s="5" t="s">
        <v>27</v>
      </c>
      <c r="N262" s="5" t="s">
        <v>28</v>
      </c>
      <c r="Y262" s="4">
        <f t="shared" si="8"/>
        <v>2.35</v>
      </c>
      <c r="Z262" s="4">
        <f t="shared" si="9"/>
        <v>2.35</v>
      </c>
      <c r="AC262" s="4">
        <f>VLOOKUP("phyTh", Sheet2!$A$2:$I$10, MATCH(F262, Sheet2!$A$1:$I$1, 0), FALSE)</f>
        <v>0</v>
      </c>
      <c r="AD262" s="4">
        <f>VLOOKUP("phyPr", Sheet2!$A$2:$I$10, MATCH(G262, Sheet2!$A$1:$I$1, 0), FALSE)</f>
        <v>0.45</v>
      </c>
      <c r="AE262" s="4">
        <f>VLOOKUP("m1Th", Sheet2!$A$2:$I$10, MATCH(H262, Sheet2!$A$1:$I$1, 0), FALSE)</f>
        <v>0</v>
      </c>
      <c r="AF262" s="4">
        <f>VLOOKUP("beeTh", Sheet2!$A$2:$I$10, MATCH(I262, Sheet2!$A$1:$I$1, 0), FALSE)</f>
        <v>0</v>
      </c>
      <c r="AG262" s="4">
        <f>VLOOKUP("beePr", Sheet2!$A$2:$I$10, MATCH(J262, Sheet2!$A$1:$I$1, 0), FALSE)</f>
        <v>0.4</v>
      </c>
      <c r="AH262" s="4">
        <f>VLOOKUP("egTh", Sheet2!$A$2:$I$10, MATCH(K262, Sheet2!$A$1:$I$1, 0), FALSE)</f>
        <v>0</v>
      </c>
      <c r="AI262" s="4">
        <f>VLOOKUP("egPr", Sheet2!$A$2:$I$10, MATCH(L262, Sheet2!$A$1:$I$1, 0), FALSE)</f>
        <v>0.8</v>
      </c>
      <c r="AJ262" s="4">
        <f>VLOOKUP("emTh", Sheet2!$A$2:$I$10, MATCH(M262, Sheet2!$A$1:$I$1, 0), FALSE)</f>
        <v>0</v>
      </c>
      <c r="AK262" s="4">
        <f>VLOOKUP("eePr", Sheet2!$A$2:$I$10, MATCH(N262, Sheet2!$A$1:$I$1, 0), FALSE)</f>
        <v>0.7</v>
      </c>
      <c r="AM262" s="4" t="e">
        <f>VLOOKUP("m2Th", Sheet2!$A$2:$I$18, MATCH(P262, Sheet2!$A$1:$I$1, 0), FALSE)</f>
        <v>#N/A</v>
      </c>
      <c r="AN262" s="4" t="e">
        <f>VLOOKUP("chemTh", Sheet2!$A$2:$I$18, MATCH(Q262, Sheet2!$A$1:$I$1, 0), FALSE)</f>
        <v>#N/A</v>
      </c>
      <c r="AO262" s="4" t="e">
        <f>VLOOKUP("chemPr", Sheet2!$A$2:$I$18, MATCH(R262, Sheet2!$A$1:$I$1, 0), FALSE)</f>
        <v>#N/A</v>
      </c>
      <c r="AP262" s="4" t="e">
        <f>VLOOKUP("ppsTh", Sheet2!$A$2:$I$18, MATCH(S262, Sheet2!$A$1:$I$1, 0), FALSE)</f>
        <v>#N/A</v>
      </c>
      <c r="AQ262" s="4" t="e">
        <f>VLOOKUP("ppsPr", Sheet2!$A$2:$I$18, MATCH(T262, Sheet2!$A$1:$I$1, 0), FALSE)</f>
        <v>#N/A</v>
      </c>
      <c r="AR262" s="4" t="e">
        <f>VLOOKUP("wmpPr", Sheet2!$A$2:$I$18, MATCH(U262, Sheet2!$A$1:$I$1, 0), FALSE)</f>
        <v>#N/A</v>
      </c>
      <c r="AS262" s="4" t="e">
        <f>VLOOKUP("pcTh", Sheet2!$A$2:$I$18, MATCH(V262, Sheet2!$A$1:$I$1, 0), FALSE)</f>
        <v>#N/A</v>
      </c>
      <c r="AT262" s="4" t="e">
        <f>VLOOKUP("pcPr", Sheet2!$A$2:$I$18, MATCH(W262, Sheet2!$A$1:$I$1, 0), FALSE)</f>
        <v>#N/A</v>
      </c>
    </row>
    <row r="263" spans="1:46" x14ac:dyDescent="0.2">
      <c r="A263" s="5"/>
      <c r="B263" s="5" t="s">
        <v>997</v>
      </c>
      <c r="C263" s="5" t="s">
        <v>998</v>
      </c>
      <c r="D263" s="5" t="s">
        <v>999</v>
      </c>
      <c r="E263" s="5" t="s">
        <v>16</v>
      </c>
      <c r="F263" s="5" t="s">
        <v>341</v>
      </c>
      <c r="G263" s="5" t="s">
        <v>17</v>
      </c>
      <c r="H263" s="5" t="s">
        <v>341</v>
      </c>
      <c r="I263" s="5" t="s">
        <v>341</v>
      </c>
      <c r="J263" s="5" t="s">
        <v>45</v>
      </c>
      <c r="K263" s="5" t="s">
        <v>341</v>
      </c>
      <c r="L263" s="5" t="s">
        <v>587</v>
      </c>
      <c r="M263" s="5" t="s">
        <v>341</v>
      </c>
      <c r="N263" s="5" t="s">
        <v>27</v>
      </c>
      <c r="Y263" s="4" t="e">
        <f t="shared" si="8"/>
        <v>#N/A</v>
      </c>
      <c r="Z263" s="4" t="e">
        <f t="shared" si="9"/>
        <v>#N/A</v>
      </c>
      <c r="AC263" s="4" t="e">
        <f>VLOOKUP("phyTh", Sheet2!$A$2:$I$10, MATCH(F263, Sheet2!$A$1:$I$1, 0), FALSE)</f>
        <v>#N/A</v>
      </c>
      <c r="AD263" s="4">
        <f>VLOOKUP("phyPr", Sheet2!$A$2:$I$10, MATCH(G263, Sheet2!$A$1:$I$1, 0), FALSE)</f>
        <v>0.4</v>
      </c>
      <c r="AE263" s="4" t="e">
        <f>VLOOKUP("m1Th", Sheet2!$A$2:$I$10, MATCH(H263, Sheet2!$A$1:$I$1, 0), FALSE)</f>
        <v>#N/A</v>
      </c>
      <c r="AF263" s="4" t="e">
        <f>VLOOKUP("beeTh", Sheet2!$A$2:$I$10, MATCH(I263, Sheet2!$A$1:$I$1, 0), FALSE)</f>
        <v>#N/A</v>
      </c>
      <c r="AG263" s="4">
        <f>VLOOKUP("beePr", Sheet2!$A$2:$I$10, MATCH(J263, Sheet2!$A$1:$I$1, 0), FALSE)</f>
        <v>0.25</v>
      </c>
      <c r="AH263" s="4" t="e">
        <f>VLOOKUP("egTh", Sheet2!$A$2:$I$10, MATCH(K263, Sheet2!$A$1:$I$1, 0), FALSE)</f>
        <v>#N/A</v>
      </c>
      <c r="AI263" s="4" t="e">
        <f>VLOOKUP("egPr", Sheet2!$A$2:$I$10, MATCH(L263, Sheet2!$A$1:$I$1, 0), FALSE)</f>
        <v>#N/A</v>
      </c>
      <c r="AJ263" s="4" t="e">
        <f>VLOOKUP("emTh", Sheet2!$A$2:$I$10, MATCH(M263, Sheet2!$A$1:$I$1, 0), FALSE)</f>
        <v>#N/A</v>
      </c>
      <c r="AK263" s="4">
        <f>VLOOKUP("eePr", Sheet2!$A$2:$I$10, MATCH(N263, Sheet2!$A$1:$I$1, 0), FALSE)</f>
        <v>0</v>
      </c>
      <c r="AM263" s="4" t="e">
        <f>VLOOKUP("m2Th", Sheet2!$A$2:$I$18, MATCH(P263, Sheet2!$A$1:$I$1, 0), FALSE)</f>
        <v>#N/A</v>
      </c>
      <c r="AN263" s="4" t="e">
        <f>VLOOKUP("chemTh", Sheet2!$A$2:$I$18, MATCH(Q263, Sheet2!$A$1:$I$1, 0), FALSE)</f>
        <v>#N/A</v>
      </c>
      <c r="AO263" s="4" t="e">
        <f>VLOOKUP("chemPr", Sheet2!$A$2:$I$18, MATCH(R263, Sheet2!$A$1:$I$1, 0), FALSE)</f>
        <v>#N/A</v>
      </c>
      <c r="AP263" s="4" t="e">
        <f>VLOOKUP("ppsTh", Sheet2!$A$2:$I$18, MATCH(S263, Sheet2!$A$1:$I$1, 0), FALSE)</f>
        <v>#N/A</v>
      </c>
      <c r="AQ263" s="4" t="e">
        <f>VLOOKUP("ppsPr", Sheet2!$A$2:$I$18, MATCH(T263, Sheet2!$A$1:$I$1, 0), FALSE)</f>
        <v>#N/A</v>
      </c>
      <c r="AR263" s="4" t="e">
        <f>VLOOKUP("wmpPr", Sheet2!$A$2:$I$18, MATCH(U263, Sheet2!$A$1:$I$1, 0), FALSE)</f>
        <v>#N/A</v>
      </c>
      <c r="AS263" s="4" t="e">
        <f>VLOOKUP("pcTh", Sheet2!$A$2:$I$18, MATCH(V263, Sheet2!$A$1:$I$1, 0), FALSE)</f>
        <v>#N/A</v>
      </c>
      <c r="AT263" s="4" t="e">
        <f>VLOOKUP("pcPr", Sheet2!$A$2:$I$18, MATCH(W263, Sheet2!$A$1:$I$1, 0), FALSE)</f>
        <v>#N/A</v>
      </c>
    </row>
    <row r="264" spans="1:46" x14ac:dyDescent="0.2">
      <c r="A264" s="5">
        <v>250</v>
      </c>
      <c r="B264" s="5" t="s">
        <v>1000</v>
      </c>
      <c r="C264" s="5" t="s">
        <v>1001</v>
      </c>
      <c r="D264" s="5" t="s">
        <v>1002</v>
      </c>
      <c r="E264" s="5" t="s">
        <v>16</v>
      </c>
      <c r="F264" s="5" t="s">
        <v>29</v>
      </c>
      <c r="G264" s="5" t="s">
        <v>18</v>
      </c>
      <c r="H264" s="5" t="s">
        <v>45</v>
      </c>
      <c r="I264" s="5" t="s">
        <v>29</v>
      </c>
      <c r="J264" s="5" t="s">
        <v>17</v>
      </c>
      <c r="K264" s="5" t="s">
        <v>27</v>
      </c>
      <c r="L264" s="5" t="s">
        <v>18</v>
      </c>
      <c r="M264" s="5" t="s">
        <v>27</v>
      </c>
      <c r="N264" s="5" t="s">
        <v>45</v>
      </c>
      <c r="Y264" s="4">
        <f t="shared" si="8"/>
        <v>4.4499999999999993</v>
      </c>
      <c r="Z264" s="4">
        <f t="shared" si="9"/>
        <v>4.4499999999999993</v>
      </c>
      <c r="AC264" s="4">
        <f>VLOOKUP("phyTh", Sheet2!$A$2:$I$10, MATCH(F264, Sheet2!$A$1:$I$1, 0), FALSE)</f>
        <v>0.6</v>
      </c>
      <c r="AD264" s="4">
        <f>VLOOKUP("phyPr", Sheet2!$A$2:$I$10, MATCH(G264, Sheet2!$A$1:$I$1, 0), FALSE)</f>
        <v>0.45</v>
      </c>
      <c r="AE264" s="4">
        <f>VLOOKUP("m1Th", Sheet2!$A$2:$I$10, MATCH(H264, Sheet2!$A$1:$I$1, 0), FALSE)</f>
        <v>1</v>
      </c>
      <c r="AF264" s="4">
        <f>VLOOKUP("beeTh", Sheet2!$A$2:$I$10, MATCH(I264, Sheet2!$A$1:$I$1, 0), FALSE)</f>
        <v>0.6</v>
      </c>
      <c r="AG264" s="4">
        <f>VLOOKUP("beePr", Sheet2!$A$2:$I$10, MATCH(J264, Sheet2!$A$1:$I$1, 0), FALSE)</f>
        <v>0.4</v>
      </c>
      <c r="AH264" s="4">
        <f>VLOOKUP("egTh", Sheet2!$A$2:$I$10, MATCH(K264, Sheet2!$A$1:$I$1, 0), FALSE)</f>
        <v>0</v>
      </c>
      <c r="AI264" s="4">
        <f>VLOOKUP("egPr", Sheet2!$A$2:$I$10, MATCH(L264, Sheet2!$A$1:$I$1, 0), FALSE)</f>
        <v>0.9</v>
      </c>
      <c r="AJ264" s="4">
        <f>VLOOKUP("emTh", Sheet2!$A$2:$I$10, MATCH(M264, Sheet2!$A$1:$I$1, 0), FALSE)</f>
        <v>0</v>
      </c>
      <c r="AK264" s="4">
        <f>VLOOKUP("eePr", Sheet2!$A$2:$I$10, MATCH(N264, Sheet2!$A$1:$I$1, 0), FALSE)</f>
        <v>0.5</v>
      </c>
      <c r="AM264" s="4" t="e">
        <f>VLOOKUP("m2Th", Sheet2!$A$2:$I$18, MATCH(P264, Sheet2!$A$1:$I$1, 0), FALSE)</f>
        <v>#N/A</v>
      </c>
      <c r="AN264" s="4" t="e">
        <f>VLOOKUP("chemTh", Sheet2!$A$2:$I$18, MATCH(Q264, Sheet2!$A$1:$I$1, 0), FALSE)</f>
        <v>#N/A</v>
      </c>
      <c r="AO264" s="4" t="e">
        <f>VLOOKUP("chemPr", Sheet2!$A$2:$I$18, MATCH(R264, Sheet2!$A$1:$I$1, 0), FALSE)</f>
        <v>#N/A</v>
      </c>
      <c r="AP264" s="4" t="e">
        <f>VLOOKUP("ppsTh", Sheet2!$A$2:$I$18, MATCH(S264, Sheet2!$A$1:$I$1, 0), FALSE)</f>
        <v>#N/A</v>
      </c>
      <c r="AQ264" s="4" t="e">
        <f>VLOOKUP("ppsPr", Sheet2!$A$2:$I$18, MATCH(T264, Sheet2!$A$1:$I$1, 0), FALSE)</f>
        <v>#N/A</v>
      </c>
      <c r="AR264" s="4" t="e">
        <f>VLOOKUP("wmpPr", Sheet2!$A$2:$I$18, MATCH(U264, Sheet2!$A$1:$I$1, 0), FALSE)</f>
        <v>#N/A</v>
      </c>
      <c r="AS264" s="4" t="e">
        <f>VLOOKUP("pcTh", Sheet2!$A$2:$I$18, MATCH(V264, Sheet2!$A$1:$I$1, 0), FALSE)</f>
        <v>#N/A</v>
      </c>
      <c r="AT264" s="4" t="e">
        <f>VLOOKUP("pcPr", Sheet2!$A$2:$I$18, MATCH(W264, Sheet2!$A$1:$I$1, 0), FALSE)</f>
        <v>#N/A</v>
      </c>
    </row>
    <row r="265" spans="1:46" x14ac:dyDescent="0.2">
      <c r="A265" s="5">
        <v>241</v>
      </c>
      <c r="B265" s="5" t="s">
        <v>1003</v>
      </c>
      <c r="C265" s="5" t="s">
        <v>1004</v>
      </c>
      <c r="D265" s="5" t="s">
        <v>1005</v>
      </c>
      <c r="E265" s="5" t="s">
        <v>16</v>
      </c>
      <c r="F265" s="5" t="s">
        <v>26</v>
      </c>
      <c r="G265" s="5" t="s">
        <v>18</v>
      </c>
      <c r="H265" s="5" t="s">
        <v>45</v>
      </c>
      <c r="I265" s="5" t="s">
        <v>29</v>
      </c>
      <c r="J265" s="5" t="s">
        <v>17</v>
      </c>
      <c r="K265" s="5" t="s">
        <v>27</v>
      </c>
      <c r="L265" s="5" t="s">
        <v>28</v>
      </c>
      <c r="M265" s="5" t="s">
        <v>27</v>
      </c>
      <c r="N265" s="5" t="s">
        <v>28</v>
      </c>
      <c r="Y265" s="4">
        <f t="shared" si="8"/>
        <v>4.75</v>
      </c>
      <c r="Z265" s="4">
        <f t="shared" si="9"/>
        <v>4.75</v>
      </c>
      <c r="AC265" s="4">
        <f>VLOOKUP("phyTh", Sheet2!$A$2:$I$10, MATCH(F265, Sheet2!$A$1:$I$1, 0), FALSE)</f>
        <v>0.9</v>
      </c>
      <c r="AD265" s="4">
        <f>VLOOKUP("phyPr", Sheet2!$A$2:$I$10, MATCH(G265, Sheet2!$A$1:$I$1, 0), FALSE)</f>
        <v>0.45</v>
      </c>
      <c r="AE265" s="4">
        <f>VLOOKUP("m1Th", Sheet2!$A$2:$I$10, MATCH(H265, Sheet2!$A$1:$I$1, 0), FALSE)</f>
        <v>1</v>
      </c>
      <c r="AF265" s="4">
        <f>VLOOKUP("beeTh", Sheet2!$A$2:$I$10, MATCH(I265, Sheet2!$A$1:$I$1, 0), FALSE)</f>
        <v>0.6</v>
      </c>
      <c r="AG265" s="4">
        <f>VLOOKUP("beePr", Sheet2!$A$2:$I$10, MATCH(J265, Sheet2!$A$1:$I$1, 0), FALSE)</f>
        <v>0.4</v>
      </c>
      <c r="AH265" s="4">
        <f>VLOOKUP("egTh", Sheet2!$A$2:$I$10, MATCH(K265, Sheet2!$A$1:$I$1, 0), FALSE)</f>
        <v>0</v>
      </c>
      <c r="AI265" s="4">
        <f>VLOOKUP("egPr", Sheet2!$A$2:$I$10, MATCH(L265, Sheet2!$A$1:$I$1, 0), FALSE)</f>
        <v>0.7</v>
      </c>
      <c r="AJ265" s="4">
        <f>VLOOKUP("emTh", Sheet2!$A$2:$I$10, MATCH(M265, Sheet2!$A$1:$I$1, 0), FALSE)</f>
        <v>0</v>
      </c>
      <c r="AK265" s="4">
        <f>VLOOKUP("eePr", Sheet2!$A$2:$I$10, MATCH(N265, Sheet2!$A$1:$I$1, 0), FALSE)</f>
        <v>0.7</v>
      </c>
      <c r="AM265" s="4" t="e">
        <f>VLOOKUP("m2Th", Sheet2!$A$2:$I$18, MATCH(P265, Sheet2!$A$1:$I$1, 0), FALSE)</f>
        <v>#N/A</v>
      </c>
      <c r="AN265" s="4" t="e">
        <f>VLOOKUP("chemTh", Sheet2!$A$2:$I$18, MATCH(Q265, Sheet2!$A$1:$I$1, 0), FALSE)</f>
        <v>#N/A</v>
      </c>
      <c r="AO265" s="4" t="e">
        <f>VLOOKUP("chemPr", Sheet2!$A$2:$I$18, MATCH(R265, Sheet2!$A$1:$I$1, 0), FALSE)</f>
        <v>#N/A</v>
      </c>
      <c r="AP265" s="4" t="e">
        <f>VLOOKUP("ppsTh", Sheet2!$A$2:$I$18, MATCH(S265, Sheet2!$A$1:$I$1, 0), FALSE)</f>
        <v>#N/A</v>
      </c>
      <c r="AQ265" s="4" t="e">
        <f>VLOOKUP("ppsPr", Sheet2!$A$2:$I$18, MATCH(T265, Sheet2!$A$1:$I$1, 0), FALSE)</f>
        <v>#N/A</v>
      </c>
      <c r="AR265" s="4" t="e">
        <f>VLOOKUP("wmpPr", Sheet2!$A$2:$I$18, MATCH(U265, Sheet2!$A$1:$I$1, 0), FALSE)</f>
        <v>#N/A</v>
      </c>
      <c r="AS265" s="4" t="e">
        <f>VLOOKUP("pcTh", Sheet2!$A$2:$I$18, MATCH(V265, Sheet2!$A$1:$I$1, 0), FALSE)</f>
        <v>#N/A</v>
      </c>
      <c r="AT265" s="4" t="e">
        <f>VLOOKUP("pcPr", Sheet2!$A$2:$I$18, MATCH(W265, Sheet2!$A$1:$I$1, 0), FALSE)</f>
        <v>#N/A</v>
      </c>
    </row>
    <row r="266" spans="1:46" x14ac:dyDescent="0.2">
      <c r="A266" s="5">
        <v>204</v>
      </c>
      <c r="B266" s="5" t="s">
        <v>1006</v>
      </c>
      <c r="C266" s="5" t="s">
        <v>1007</v>
      </c>
      <c r="D266" s="5" t="s">
        <v>1008</v>
      </c>
      <c r="E266" s="5" t="s">
        <v>16</v>
      </c>
      <c r="F266" s="5" t="s">
        <v>26</v>
      </c>
      <c r="G266" s="5" t="s">
        <v>18</v>
      </c>
      <c r="H266" s="5" t="s">
        <v>45</v>
      </c>
      <c r="I266" s="5" t="s">
        <v>26</v>
      </c>
      <c r="J266" s="5" t="s">
        <v>17</v>
      </c>
      <c r="K266" s="5" t="s">
        <v>26</v>
      </c>
      <c r="L266" s="5" t="s">
        <v>18</v>
      </c>
      <c r="M266" s="5" t="s">
        <v>27</v>
      </c>
      <c r="N266" s="5" t="s">
        <v>17</v>
      </c>
      <c r="Y266" s="4">
        <f t="shared" si="8"/>
        <v>5.95</v>
      </c>
      <c r="Z266" s="4">
        <f t="shared" si="9"/>
        <v>5.95</v>
      </c>
      <c r="AC266" s="4">
        <f>VLOOKUP("phyTh", Sheet2!$A$2:$I$10, MATCH(F266, Sheet2!$A$1:$I$1, 0), FALSE)</f>
        <v>0.9</v>
      </c>
      <c r="AD266" s="4">
        <f>VLOOKUP("phyPr", Sheet2!$A$2:$I$10, MATCH(G266, Sheet2!$A$1:$I$1, 0), FALSE)</f>
        <v>0.45</v>
      </c>
      <c r="AE266" s="4">
        <f>VLOOKUP("m1Th", Sheet2!$A$2:$I$10, MATCH(H266, Sheet2!$A$1:$I$1, 0), FALSE)</f>
        <v>1</v>
      </c>
      <c r="AF266" s="4">
        <f>VLOOKUP("beeTh", Sheet2!$A$2:$I$10, MATCH(I266, Sheet2!$A$1:$I$1, 0), FALSE)</f>
        <v>0.9</v>
      </c>
      <c r="AG266" s="4">
        <f>VLOOKUP("beePr", Sheet2!$A$2:$I$10, MATCH(J266, Sheet2!$A$1:$I$1, 0), FALSE)</f>
        <v>0.4</v>
      </c>
      <c r="AH266" s="4">
        <f>VLOOKUP("egTh", Sheet2!$A$2:$I$10, MATCH(K266, Sheet2!$A$1:$I$1, 0), FALSE)</f>
        <v>0.6</v>
      </c>
      <c r="AI266" s="4">
        <f>VLOOKUP("egPr", Sheet2!$A$2:$I$10, MATCH(L266, Sheet2!$A$1:$I$1, 0), FALSE)</f>
        <v>0.9</v>
      </c>
      <c r="AJ266" s="4">
        <f>VLOOKUP("emTh", Sheet2!$A$2:$I$10, MATCH(M266, Sheet2!$A$1:$I$1, 0), FALSE)</f>
        <v>0</v>
      </c>
      <c r="AK266" s="4">
        <f>VLOOKUP("eePr", Sheet2!$A$2:$I$10, MATCH(N266, Sheet2!$A$1:$I$1, 0), FALSE)</f>
        <v>0.8</v>
      </c>
      <c r="AM266" s="4" t="e">
        <f>VLOOKUP("m2Th", Sheet2!$A$2:$I$18, MATCH(P266, Sheet2!$A$1:$I$1, 0), FALSE)</f>
        <v>#N/A</v>
      </c>
      <c r="AN266" s="4" t="e">
        <f>VLOOKUP("chemTh", Sheet2!$A$2:$I$18, MATCH(Q266, Sheet2!$A$1:$I$1, 0), FALSE)</f>
        <v>#N/A</v>
      </c>
      <c r="AO266" s="4" t="e">
        <f>VLOOKUP("chemPr", Sheet2!$A$2:$I$18, MATCH(R266, Sheet2!$A$1:$I$1, 0), FALSE)</f>
        <v>#N/A</v>
      </c>
      <c r="AP266" s="4" t="e">
        <f>VLOOKUP("ppsTh", Sheet2!$A$2:$I$18, MATCH(S266, Sheet2!$A$1:$I$1, 0), FALSE)</f>
        <v>#N/A</v>
      </c>
      <c r="AQ266" s="4" t="e">
        <f>VLOOKUP("ppsPr", Sheet2!$A$2:$I$18, MATCH(T266, Sheet2!$A$1:$I$1, 0), FALSE)</f>
        <v>#N/A</v>
      </c>
      <c r="AR266" s="4" t="e">
        <f>VLOOKUP("wmpPr", Sheet2!$A$2:$I$18, MATCH(U266, Sheet2!$A$1:$I$1, 0), FALSE)</f>
        <v>#N/A</v>
      </c>
      <c r="AS266" s="4" t="e">
        <f>VLOOKUP("pcTh", Sheet2!$A$2:$I$18, MATCH(V266, Sheet2!$A$1:$I$1, 0), FALSE)</f>
        <v>#N/A</v>
      </c>
      <c r="AT266" s="4" t="e">
        <f>VLOOKUP("pcPr", Sheet2!$A$2:$I$18, MATCH(W266, Sheet2!$A$1:$I$1, 0), FALSE)</f>
        <v>#N/A</v>
      </c>
    </row>
    <row r="267" spans="1:46" x14ac:dyDescent="0.2">
      <c r="A267" s="5">
        <v>297</v>
      </c>
      <c r="B267" s="5" t="s">
        <v>1009</v>
      </c>
      <c r="C267" s="5" t="s">
        <v>1010</v>
      </c>
      <c r="D267" s="5" t="s">
        <v>1011</v>
      </c>
      <c r="E267" s="5" t="s">
        <v>16</v>
      </c>
      <c r="F267" s="5" t="s">
        <v>27</v>
      </c>
      <c r="G267" s="5" t="s">
        <v>17</v>
      </c>
      <c r="H267" s="5" t="s">
        <v>27</v>
      </c>
      <c r="I267" s="5" t="s">
        <v>27</v>
      </c>
      <c r="J267" s="5" t="s">
        <v>17</v>
      </c>
      <c r="K267" s="5" t="s">
        <v>27</v>
      </c>
      <c r="L267" s="5" t="s">
        <v>17</v>
      </c>
      <c r="M267" s="5" t="s">
        <v>27</v>
      </c>
      <c r="N267" s="5" t="s">
        <v>17</v>
      </c>
      <c r="Y267" s="4">
        <f t="shared" si="8"/>
        <v>2.4000000000000004</v>
      </c>
      <c r="Z267" s="4">
        <f t="shared" si="9"/>
        <v>2.4000000000000004</v>
      </c>
      <c r="AC267" s="4">
        <f>VLOOKUP("phyTh", Sheet2!$A$2:$I$10, MATCH(F267, Sheet2!$A$1:$I$1, 0), FALSE)</f>
        <v>0</v>
      </c>
      <c r="AD267" s="4">
        <f>VLOOKUP("phyPr", Sheet2!$A$2:$I$10, MATCH(G267, Sheet2!$A$1:$I$1, 0), FALSE)</f>
        <v>0.4</v>
      </c>
      <c r="AE267" s="4">
        <f>VLOOKUP("m1Th", Sheet2!$A$2:$I$10, MATCH(H267, Sheet2!$A$1:$I$1, 0), FALSE)</f>
        <v>0</v>
      </c>
      <c r="AF267" s="4">
        <f>VLOOKUP("beeTh", Sheet2!$A$2:$I$10, MATCH(I267, Sheet2!$A$1:$I$1, 0), FALSE)</f>
        <v>0</v>
      </c>
      <c r="AG267" s="4">
        <f>VLOOKUP("beePr", Sheet2!$A$2:$I$10, MATCH(J267, Sheet2!$A$1:$I$1, 0), FALSE)</f>
        <v>0.4</v>
      </c>
      <c r="AH267" s="4">
        <f>VLOOKUP("egTh", Sheet2!$A$2:$I$10, MATCH(K267, Sheet2!$A$1:$I$1, 0), FALSE)</f>
        <v>0</v>
      </c>
      <c r="AI267" s="4">
        <f>VLOOKUP("egPr", Sheet2!$A$2:$I$10, MATCH(L267, Sheet2!$A$1:$I$1, 0), FALSE)</f>
        <v>0.8</v>
      </c>
      <c r="AJ267" s="4">
        <f>VLOOKUP("emTh", Sheet2!$A$2:$I$10, MATCH(M267, Sheet2!$A$1:$I$1, 0), FALSE)</f>
        <v>0</v>
      </c>
      <c r="AK267" s="4">
        <f>VLOOKUP("eePr", Sheet2!$A$2:$I$10, MATCH(N267, Sheet2!$A$1:$I$1, 0), FALSE)</f>
        <v>0.8</v>
      </c>
      <c r="AM267" s="4" t="e">
        <f>VLOOKUP("m2Th", Sheet2!$A$2:$I$18, MATCH(P267, Sheet2!$A$1:$I$1, 0), FALSE)</f>
        <v>#N/A</v>
      </c>
      <c r="AN267" s="4" t="e">
        <f>VLOOKUP("chemTh", Sheet2!$A$2:$I$18, MATCH(Q267, Sheet2!$A$1:$I$1, 0), FALSE)</f>
        <v>#N/A</v>
      </c>
      <c r="AO267" s="4" t="e">
        <f>VLOOKUP("chemPr", Sheet2!$A$2:$I$18, MATCH(R267, Sheet2!$A$1:$I$1, 0), FALSE)</f>
        <v>#N/A</v>
      </c>
      <c r="AP267" s="4" t="e">
        <f>VLOOKUP("ppsTh", Sheet2!$A$2:$I$18, MATCH(S267, Sheet2!$A$1:$I$1, 0), FALSE)</f>
        <v>#N/A</v>
      </c>
      <c r="AQ267" s="4" t="e">
        <f>VLOOKUP("ppsPr", Sheet2!$A$2:$I$18, MATCH(T267, Sheet2!$A$1:$I$1, 0), FALSE)</f>
        <v>#N/A</v>
      </c>
      <c r="AR267" s="4" t="e">
        <f>VLOOKUP("wmpPr", Sheet2!$A$2:$I$18, MATCH(U267, Sheet2!$A$1:$I$1, 0), FALSE)</f>
        <v>#N/A</v>
      </c>
      <c r="AS267" s="4" t="e">
        <f>VLOOKUP("pcTh", Sheet2!$A$2:$I$18, MATCH(V267, Sheet2!$A$1:$I$1, 0), FALSE)</f>
        <v>#N/A</v>
      </c>
      <c r="AT267" s="4" t="e">
        <f>VLOOKUP("pcPr", Sheet2!$A$2:$I$18, MATCH(W267, Sheet2!$A$1:$I$1, 0), FALSE)</f>
        <v>#N/A</v>
      </c>
    </row>
    <row r="268" spans="1:46" x14ac:dyDescent="0.2">
      <c r="A268" s="5">
        <v>320</v>
      </c>
      <c r="B268" s="5" t="s">
        <v>638</v>
      </c>
      <c r="C268" s="5" t="s">
        <v>1012</v>
      </c>
      <c r="D268" s="5" t="s">
        <v>1013</v>
      </c>
      <c r="E268" s="5" t="s">
        <v>16</v>
      </c>
      <c r="F268" s="5" t="s">
        <v>27</v>
      </c>
      <c r="G268" s="5" t="s">
        <v>17</v>
      </c>
      <c r="H268" s="5" t="s">
        <v>27</v>
      </c>
      <c r="I268" s="5" t="s">
        <v>27</v>
      </c>
      <c r="J268" s="5" t="s">
        <v>17</v>
      </c>
      <c r="K268" s="5" t="s">
        <v>27</v>
      </c>
      <c r="L268" s="5" t="s">
        <v>26</v>
      </c>
      <c r="M268" s="5" t="s">
        <v>27</v>
      </c>
      <c r="N268" s="5" t="s">
        <v>26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>
        <f t="shared" si="8"/>
        <v>2</v>
      </c>
      <c r="Z268" s="4">
        <f t="shared" si="9"/>
        <v>2</v>
      </c>
      <c r="AC268" s="4">
        <f>VLOOKUP("phyTh", Sheet2!$A$2:$I$10, MATCH(F268, Sheet2!$A$1:$I$1, 0), FALSE)</f>
        <v>0</v>
      </c>
      <c r="AD268" s="4">
        <f>VLOOKUP("phyPr", Sheet2!$A$2:$I$10, MATCH(G268, Sheet2!$A$1:$I$1, 0), FALSE)</f>
        <v>0.4</v>
      </c>
      <c r="AE268" s="4">
        <f>VLOOKUP("m1Th", Sheet2!$A$2:$I$10, MATCH(H268, Sheet2!$A$1:$I$1, 0), FALSE)</f>
        <v>0</v>
      </c>
      <c r="AF268" s="4">
        <f>VLOOKUP("beeTh", Sheet2!$A$2:$I$10, MATCH(I268, Sheet2!$A$1:$I$1, 0), FALSE)</f>
        <v>0</v>
      </c>
      <c r="AG268" s="4">
        <f>VLOOKUP("beePr", Sheet2!$A$2:$I$10, MATCH(J268, Sheet2!$A$1:$I$1, 0), FALSE)</f>
        <v>0.4</v>
      </c>
      <c r="AH268" s="4">
        <f>VLOOKUP("egTh", Sheet2!$A$2:$I$10, MATCH(K268, Sheet2!$A$1:$I$1, 0), FALSE)</f>
        <v>0</v>
      </c>
      <c r="AI268" s="4">
        <f>VLOOKUP("egPr", Sheet2!$A$2:$I$10, MATCH(L268, Sheet2!$A$1:$I$1, 0), FALSE)</f>
        <v>0.6</v>
      </c>
      <c r="AJ268" s="4">
        <f>VLOOKUP("emTh", Sheet2!$A$2:$I$10, MATCH(M268, Sheet2!$A$1:$I$1, 0), FALSE)</f>
        <v>0</v>
      </c>
      <c r="AK268" s="4">
        <f>VLOOKUP("eePr", Sheet2!$A$2:$I$10, MATCH(N268, Sheet2!$A$1:$I$1, 0), FALSE)</f>
        <v>0.6</v>
      </c>
      <c r="AM268" s="4" t="e">
        <f>VLOOKUP("m2Th", Sheet2!$A$2:$I$18, MATCH(P268, Sheet2!$A$1:$I$1, 0), FALSE)</f>
        <v>#N/A</v>
      </c>
      <c r="AN268" s="4" t="e">
        <f>VLOOKUP("chemTh", Sheet2!$A$2:$I$18, MATCH(Q268, Sheet2!$A$1:$I$1, 0), FALSE)</f>
        <v>#N/A</v>
      </c>
      <c r="AO268" s="4" t="e">
        <f>VLOOKUP("chemPr", Sheet2!$A$2:$I$18, MATCH(R268, Sheet2!$A$1:$I$1, 0), FALSE)</f>
        <v>#N/A</v>
      </c>
      <c r="AP268" s="4" t="e">
        <f>VLOOKUP("ppsTh", Sheet2!$A$2:$I$18, MATCH(S268, Sheet2!$A$1:$I$1, 0), FALSE)</f>
        <v>#N/A</v>
      </c>
      <c r="AQ268" s="4" t="e">
        <f>VLOOKUP("ppsPr", Sheet2!$A$2:$I$18, MATCH(T268, Sheet2!$A$1:$I$1, 0), FALSE)</f>
        <v>#N/A</v>
      </c>
      <c r="AR268" s="4" t="e">
        <f>VLOOKUP("wmpPr", Sheet2!$A$2:$I$18, MATCH(U268, Sheet2!$A$1:$I$1, 0), FALSE)</f>
        <v>#N/A</v>
      </c>
      <c r="AS268" s="4" t="e">
        <f>VLOOKUP("pcTh", Sheet2!$A$2:$I$18, MATCH(V268, Sheet2!$A$1:$I$1, 0), FALSE)</f>
        <v>#N/A</v>
      </c>
      <c r="AT268" s="4" t="e">
        <f>VLOOKUP("pcPr", Sheet2!$A$2:$I$18, MATCH(W268, Sheet2!$A$1:$I$1, 0), FALSE)</f>
        <v>#N/A</v>
      </c>
    </row>
    <row r="269" spans="1:46" x14ac:dyDescent="0.2">
      <c r="A269" s="5">
        <v>317</v>
      </c>
      <c r="B269" s="5" t="s">
        <v>1014</v>
      </c>
      <c r="C269" s="5" t="s">
        <v>1015</v>
      </c>
      <c r="D269" s="5" t="s">
        <v>1016</v>
      </c>
      <c r="E269" s="5" t="s">
        <v>16</v>
      </c>
      <c r="F269" s="5" t="s">
        <v>27</v>
      </c>
      <c r="G269" s="5" t="s">
        <v>17</v>
      </c>
      <c r="H269" s="5" t="s">
        <v>27</v>
      </c>
      <c r="I269" s="5" t="s">
        <v>27</v>
      </c>
      <c r="J269" s="5" t="s">
        <v>17</v>
      </c>
      <c r="K269" s="5" t="s">
        <v>27</v>
      </c>
      <c r="L269" s="5" t="s">
        <v>26</v>
      </c>
      <c r="M269" s="5" t="s">
        <v>27</v>
      </c>
      <c r="N269" s="5" t="s">
        <v>28</v>
      </c>
      <c r="Y269" s="4">
        <f t="shared" si="8"/>
        <v>2.0999999999999996</v>
      </c>
      <c r="Z269" s="4">
        <f t="shared" si="9"/>
        <v>2.0999999999999996</v>
      </c>
      <c r="AC269" s="4">
        <f>VLOOKUP("phyTh", Sheet2!$A$2:$I$10, MATCH(F269, Sheet2!$A$1:$I$1, 0), FALSE)</f>
        <v>0</v>
      </c>
      <c r="AD269" s="4">
        <f>VLOOKUP("phyPr", Sheet2!$A$2:$I$10, MATCH(G269, Sheet2!$A$1:$I$1, 0), FALSE)</f>
        <v>0.4</v>
      </c>
      <c r="AE269" s="4">
        <f>VLOOKUP("m1Th", Sheet2!$A$2:$I$10, MATCH(H269, Sheet2!$A$1:$I$1, 0), FALSE)</f>
        <v>0</v>
      </c>
      <c r="AF269" s="4">
        <f>VLOOKUP("beeTh", Sheet2!$A$2:$I$10, MATCH(I269, Sheet2!$A$1:$I$1, 0), FALSE)</f>
        <v>0</v>
      </c>
      <c r="AG269" s="4">
        <f>VLOOKUP("beePr", Sheet2!$A$2:$I$10, MATCH(J269, Sheet2!$A$1:$I$1, 0), FALSE)</f>
        <v>0.4</v>
      </c>
      <c r="AH269" s="4">
        <f>VLOOKUP("egTh", Sheet2!$A$2:$I$10, MATCH(K269, Sheet2!$A$1:$I$1, 0), FALSE)</f>
        <v>0</v>
      </c>
      <c r="AI269" s="4">
        <f>VLOOKUP("egPr", Sheet2!$A$2:$I$10, MATCH(L269, Sheet2!$A$1:$I$1, 0), FALSE)</f>
        <v>0.6</v>
      </c>
      <c r="AJ269" s="4">
        <f>VLOOKUP("emTh", Sheet2!$A$2:$I$10, MATCH(M269, Sheet2!$A$1:$I$1, 0), FALSE)</f>
        <v>0</v>
      </c>
      <c r="AK269" s="4">
        <f>VLOOKUP("eePr", Sheet2!$A$2:$I$10, MATCH(N269, Sheet2!$A$1:$I$1, 0), FALSE)</f>
        <v>0.7</v>
      </c>
      <c r="AM269" s="4" t="e">
        <f>VLOOKUP("m2Th", Sheet2!$A$2:$I$18, MATCH(P269, Sheet2!$A$1:$I$1, 0), FALSE)</f>
        <v>#N/A</v>
      </c>
      <c r="AN269" s="4" t="e">
        <f>VLOOKUP("chemTh", Sheet2!$A$2:$I$18, MATCH(Q269, Sheet2!$A$1:$I$1, 0), FALSE)</f>
        <v>#N/A</v>
      </c>
      <c r="AO269" s="4" t="e">
        <f>VLOOKUP("chemPr", Sheet2!$A$2:$I$18, MATCH(R269, Sheet2!$A$1:$I$1, 0), FALSE)</f>
        <v>#N/A</v>
      </c>
      <c r="AP269" s="4" t="e">
        <f>VLOOKUP("ppsTh", Sheet2!$A$2:$I$18, MATCH(S269, Sheet2!$A$1:$I$1, 0), FALSE)</f>
        <v>#N/A</v>
      </c>
      <c r="AQ269" s="4" t="e">
        <f>VLOOKUP("ppsPr", Sheet2!$A$2:$I$18, MATCH(T269, Sheet2!$A$1:$I$1, 0), FALSE)</f>
        <v>#N/A</v>
      </c>
      <c r="AR269" s="4" t="e">
        <f>VLOOKUP("wmpPr", Sheet2!$A$2:$I$18, MATCH(U269, Sheet2!$A$1:$I$1, 0), FALSE)</f>
        <v>#N/A</v>
      </c>
      <c r="AS269" s="4" t="e">
        <f>VLOOKUP("pcTh", Sheet2!$A$2:$I$18, MATCH(V269, Sheet2!$A$1:$I$1, 0), FALSE)</f>
        <v>#N/A</v>
      </c>
      <c r="AT269" s="4" t="e">
        <f>VLOOKUP("pcPr", Sheet2!$A$2:$I$18, MATCH(W269, Sheet2!$A$1:$I$1, 0), FALSE)</f>
        <v>#N/A</v>
      </c>
    </row>
    <row r="270" spans="1:46" x14ac:dyDescent="0.2">
      <c r="A270" s="5">
        <v>308</v>
      </c>
      <c r="B270" s="5" t="s">
        <v>1017</v>
      </c>
      <c r="C270" s="5" t="s">
        <v>1018</v>
      </c>
      <c r="D270" s="5" t="s">
        <v>1019</v>
      </c>
      <c r="E270" s="5" t="s">
        <v>16</v>
      </c>
      <c r="F270" s="5" t="s">
        <v>27</v>
      </c>
      <c r="G270" s="5" t="s">
        <v>17</v>
      </c>
      <c r="H270" s="5" t="s">
        <v>27</v>
      </c>
      <c r="I270" s="5" t="s">
        <v>27</v>
      </c>
      <c r="J270" s="5" t="s">
        <v>17</v>
      </c>
      <c r="K270" s="5" t="s">
        <v>27</v>
      </c>
      <c r="L270" s="5" t="s">
        <v>28</v>
      </c>
      <c r="M270" s="5" t="s">
        <v>27</v>
      </c>
      <c r="N270" s="5" t="s">
        <v>17</v>
      </c>
      <c r="Y270" s="4">
        <f t="shared" si="8"/>
        <v>2.2999999999999998</v>
      </c>
      <c r="Z270" s="4">
        <f t="shared" si="9"/>
        <v>2.2999999999999998</v>
      </c>
      <c r="AC270" s="4">
        <f>VLOOKUP("phyTh", Sheet2!$A$2:$I$10, MATCH(F270, Sheet2!$A$1:$I$1, 0), FALSE)</f>
        <v>0</v>
      </c>
      <c r="AD270" s="4">
        <f>VLOOKUP("phyPr", Sheet2!$A$2:$I$10, MATCH(G270, Sheet2!$A$1:$I$1, 0), FALSE)</f>
        <v>0.4</v>
      </c>
      <c r="AE270" s="4">
        <f>VLOOKUP("m1Th", Sheet2!$A$2:$I$10, MATCH(H270, Sheet2!$A$1:$I$1, 0), FALSE)</f>
        <v>0</v>
      </c>
      <c r="AF270" s="4">
        <f>VLOOKUP("beeTh", Sheet2!$A$2:$I$10, MATCH(I270, Sheet2!$A$1:$I$1, 0), FALSE)</f>
        <v>0</v>
      </c>
      <c r="AG270" s="4">
        <f>VLOOKUP("beePr", Sheet2!$A$2:$I$10, MATCH(J270, Sheet2!$A$1:$I$1, 0), FALSE)</f>
        <v>0.4</v>
      </c>
      <c r="AH270" s="4">
        <f>VLOOKUP("egTh", Sheet2!$A$2:$I$10, MATCH(K270, Sheet2!$A$1:$I$1, 0), FALSE)</f>
        <v>0</v>
      </c>
      <c r="AI270" s="4">
        <f>VLOOKUP("egPr", Sheet2!$A$2:$I$10, MATCH(L270, Sheet2!$A$1:$I$1, 0), FALSE)</f>
        <v>0.7</v>
      </c>
      <c r="AJ270" s="4">
        <f>VLOOKUP("emTh", Sheet2!$A$2:$I$10, MATCH(M270, Sheet2!$A$1:$I$1, 0), FALSE)</f>
        <v>0</v>
      </c>
      <c r="AK270" s="4">
        <f>VLOOKUP("eePr", Sheet2!$A$2:$I$10, MATCH(N270, Sheet2!$A$1:$I$1, 0), FALSE)</f>
        <v>0.8</v>
      </c>
      <c r="AM270" s="4" t="e">
        <f>VLOOKUP("m2Th", Sheet2!$A$2:$I$18, MATCH(P270, Sheet2!$A$1:$I$1, 0), FALSE)</f>
        <v>#N/A</v>
      </c>
      <c r="AN270" s="4" t="e">
        <f>VLOOKUP("chemTh", Sheet2!$A$2:$I$18, MATCH(Q270, Sheet2!$A$1:$I$1, 0), FALSE)</f>
        <v>#N/A</v>
      </c>
      <c r="AO270" s="4" t="e">
        <f>VLOOKUP("chemPr", Sheet2!$A$2:$I$18, MATCH(R270, Sheet2!$A$1:$I$1, 0), FALSE)</f>
        <v>#N/A</v>
      </c>
      <c r="AP270" s="4" t="e">
        <f>VLOOKUP("ppsTh", Sheet2!$A$2:$I$18, MATCH(S270, Sheet2!$A$1:$I$1, 0), FALSE)</f>
        <v>#N/A</v>
      </c>
      <c r="AQ270" s="4" t="e">
        <f>VLOOKUP("ppsPr", Sheet2!$A$2:$I$18, MATCH(T270, Sheet2!$A$1:$I$1, 0), FALSE)</f>
        <v>#N/A</v>
      </c>
      <c r="AR270" s="4" t="e">
        <f>VLOOKUP("wmpPr", Sheet2!$A$2:$I$18, MATCH(U270, Sheet2!$A$1:$I$1, 0), FALSE)</f>
        <v>#N/A</v>
      </c>
      <c r="AS270" s="4" t="e">
        <f>VLOOKUP("pcTh", Sheet2!$A$2:$I$18, MATCH(V270, Sheet2!$A$1:$I$1, 0), FALSE)</f>
        <v>#N/A</v>
      </c>
      <c r="AT270" s="4" t="e">
        <f>VLOOKUP("pcPr", Sheet2!$A$2:$I$18, MATCH(W270, Sheet2!$A$1:$I$1, 0), FALSE)</f>
        <v>#N/A</v>
      </c>
    </row>
    <row r="271" spans="1:46" x14ac:dyDescent="0.2">
      <c r="A271" s="5">
        <v>304</v>
      </c>
      <c r="B271" s="5" t="s">
        <v>639</v>
      </c>
      <c r="C271" s="5" t="s">
        <v>1020</v>
      </c>
      <c r="D271" s="5" t="s">
        <v>1021</v>
      </c>
      <c r="E271" s="5" t="s">
        <v>16</v>
      </c>
      <c r="F271" s="5" t="s">
        <v>27</v>
      </c>
      <c r="G271" s="5" t="s">
        <v>18</v>
      </c>
      <c r="H271" s="5" t="s">
        <v>27</v>
      </c>
      <c r="I271" s="5" t="s">
        <v>27</v>
      </c>
      <c r="J271" s="5" t="s">
        <v>17</v>
      </c>
      <c r="K271" s="5" t="s">
        <v>27</v>
      </c>
      <c r="L271" s="5" t="s">
        <v>28</v>
      </c>
      <c r="M271" s="5" t="s">
        <v>27</v>
      </c>
      <c r="N271" s="5" t="s">
        <v>17</v>
      </c>
      <c r="Y271" s="4">
        <f t="shared" si="8"/>
        <v>2.35</v>
      </c>
      <c r="Z271" s="4">
        <f t="shared" si="9"/>
        <v>2.35</v>
      </c>
      <c r="AC271" s="4">
        <f>VLOOKUP("phyTh", Sheet2!$A$2:$I$10, MATCH(F271, Sheet2!$A$1:$I$1, 0), FALSE)</f>
        <v>0</v>
      </c>
      <c r="AD271" s="4">
        <f>VLOOKUP("phyPr", Sheet2!$A$2:$I$10, MATCH(G271, Sheet2!$A$1:$I$1, 0), FALSE)</f>
        <v>0.45</v>
      </c>
      <c r="AE271" s="4">
        <f>VLOOKUP("m1Th", Sheet2!$A$2:$I$10, MATCH(H271, Sheet2!$A$1:$I$1, 0), FALSE)</f>
        <v>0</v>
      </c>
      <c r="AF271" s="4">
        <f>VLOOKUP("beeTh", Sheet2!$A$2:$I$10, MATCH(I271, Sheet2!$A$1:$I$1, 0), FALSE)</f>
        <v>0</v>
      </c>
      <c r="AG271" s="4">
        <f>VLOOKUP("beePr", Sheet2!$A$2:$I$10, MATCH(J271, Sheet2!$A$1:$I$1, 0), FALSE)</f>
        <v>0.4</v>
      </c>
      <c r="AH271" s="4">
        <f>VLOOKUP("egTh", Sheet2!$A$2:$I$10, MATCH(K271, Sheet2!$A$1:$I$1, 0), FALSE)</f>
        <v>0</v>
      </c>
      <c r="AI271" s="4">
        <f>VLOOKUP("egPr", Sheet2!$A$2:$I$10, MATCH(L271, Sheet2!$A$1:$I$1, 0), FALSE)</f>
        <v>0.7</v>
      </c>
      <c r="AJ271" s="4">
        <f>VLOOKUP("emTh", Sheet2!$A$2:$I$10, MATCH(M271, Sheet2!$A$1:$I$1, 0), FALSE)</f>
        <v>0</v>
      </c>
      <c r="AK271" s="4">
        <f>VLOOKUP("eePr", Sheet2!$A$2:$I$10, MATCH(N271, Sheet2!$A$1:$I$1, 0), FALSE)</f>
        <v>0.8</v>
      </c>
      <c r="AM271" s="4" t="e">
        <f>VLOOKUP("m2Th", Sheet2!$A$2:$I$18, MATCH(P271, Sheet2!$A$1:$I$1, 0), FALSE)</f>
        <v>#N/A</v>
      </c>
      <c r="AN271" s="4" t="e">
        <f>VLOOKUP("chemTh", Sheet2!$A$2:$I$18, MATCH(Q271, Sheet2!$A$1:$I$1, 0), FALSE)</f>
        <v>#N/A</v>
      </c>
      <c r="AO271" s="4" t="e">
        <f>VLOOKUP("chemPr", Sheet2!$A$2:$I$18, MATCH(R271, Sheet2!$A$1:$I$1, 0), FALSE)</f>
        <v>#N/A</v>
      </c>
      <c r="AP271" s="4" t="e">
        <f>VLOOKUP("ppsTh", Sheet2!$A$2:$I$18, MATCH(S271, Sheet2!$A$1:$I$1, 0), FALSE)</f>
        <v>#N/A</v>
      </c>
      <c r="AQ271" s="4" t="e">
        <f>VLOOKUP("ppsPr", Sheet2!$A$2:$I$18, MATCH(T271, Sheet2!$A$1:$I$1, 0), FALSE)</f>
        <v>#N/A</v>
      </c>
      <c r="AR271" s="4" t="e">
        <f>VLOOKUP("wmpPr", Sheet2!$A$2:$I$18, MATCH(U271, Sheet2!$A$1:$I$1, 0), FALSE)</f>
        <v>#N/A</v>
      </c>
      <c r="AS271" s="4" t="e">
        <f>VLOOKUP("pcTh", Sheet2!$A$2:$I$18, MATCH(V271, Sheet2!$A$1:$I$1, 0), FALSE)</f>
        <v>#N/A</v>
      </c>
      <c r="AT271" s="4" t="e">
        <f>VLOOKUP("pcPr", Sheet2!$A$2:$I$18, MATCH(W271, Sheet2!$A$1:$I$1, 0), FALSE)</f>
        <v>#N/A</v>
      </c>
    </row>
    <row r="272" spans="1:46" x14ac:dyDescent="0.2">
      <c r="A272" s="5">
        <v>14</v>
      </c>
      <c r="B272" s="5" t="s">
        <v>640</v>
      </c>
      <c r="C272" s="5" t="s">
        <v>1022</v>
      </c>
      <c r="D272" s="5" t="s">
        <v>1023</v>
      </c>
      <c r="E272" s="5" t="s">
        <v>16</v>
      </c>
      <c r="F272" s="5" t="s">
        <v>18</v>
      </c>
      <c r="G272" s="5" t="s">
        <v>19</v>
      </c>
      <c r="H272" s="5" t="s">
        <v>18</v>
      </c>
      <c r="I272" s="5" t="s">
        <v>19</v>
      </c>
      <c r="J272" s="5" t="s">
        <v>19</v>
      </c>
      <c r="K272" s="5" t="s">
        <v>17</v>
      </c>
      <c r="L272" s="5" t="s">
        <v>19</v>
      </c>
      <c r="M272" s="5" t="s">
        <v>17</v>
      </c>
      <c r="N272" s="5" t="s">
        <v>19</v>
      </c>
      <c r="Y272" s="4">
        <f t="shared" si="8"/>
        <v>9.25</v>
      </c>
      <c r="Z272" s="4">
        <f t="shared" si="9"/>
        <v>9.25</v>
      </c>
      <c r="AC272" s="4">
        <f>VLOOKUP("phyTh", Sheet2!$A$2:$I$10, MATCH(F272, Sheet2!$A$1:$I$1, 0), FALSE)</f>
        <v>1.35</v>
      </c>
      <c r="AD272" s="4">
        <f>VLOOKUP("phyPr", Sheet2!$A$2:$I$10, MATCH(G272, Sheet2!$A$1:$I$1, 0), FALSE)</f>
        <v>0.5</v>
      </c>
      <c r="AE272" s="4">
        <f>VLOOKUP("m1Th", Sheet2!$A$2:$I$10, MATCH(H272, Sheet2!$A$1:$I$1, 0), FALSE)</f>
        <v>1.8</v>
      </c>
      <c r="AF272" s="4">
        <f>VLOOKUP("beeTh", Sheet2!$A$2:$I$10, MATCH(I272, Sheet2!$A$1:$I$1, 0), FALSE)</f>
        <v>1.5</v>
      </c>
      <c r="AG272" s="4">
        <f>VLOOKUP("beePr", Sheet2!$A$2:$I$10, MATCH(J272, Sheet2!$A$1:$I$1, 0), FALSE)</f>
        <v>0.5</v>
      </c>
      <c r="AH272" s="4">
        <f>VLOOKUP("egTh", Sheet2!$A$2:$I$10, MATCH(K272, Sheet2!$A$1:$I$1, 0), FALSE)</f>
        <v>0.8</v>
      </c>
      <c r="AI272" s="4">
        <f>VLOOKUP("egPr", Sheet2!$A$2:$I$10, MATCH(L272, Sheet2!$A$1:$I$1, 0), FALSE)</f>
        <v>1</v>
      </c>
      <c r="AJ272" s="4">
        <f>VLOOKUP("emTh", Sheet2!$A$2:$I$10, MATCH(M272, Sheet2!$A$1:$I$1, 0), FALSE)</f>
        <v>0.8</v>
      </c>
      <c r="AK272" s="4">
        <f>VLOOKUP("eePr", Sheet2!$A$2:$I$10, MATCH(N272, Sheet2!$A$1:$I$1, 0), FALSE)</f>
        <v>1</v>
      </c>
      <c r="AM272" s="4" t="e">
        <f>VLOOKUP("m2Th", Sheet2!$A$2:$I$18, MATCH(P272, Sheet2!$A$1:$I$1, 0), FALSE)</f>
        <v>#N/A</v>
      </c>
      <c r="AN272" s="4" t="e">
        <f>VLOOKUP("chemTh", Sheet2!$A$2:$I$18, MATCH(Q272, Sheet2!$A$1:$I$1, 0), FALSE)</f>
        <v>#N/A</v>
      </c>
      <c r="AO272" s="4" t="e">
        <f>VLOOKUP("chemPr", Sheet2!$A$2:$I$18, MATCH(R272, Sheet2!$A$1:$I$1, 0), FALSE)</f>
        <v>#N/A</v>
      </c>
      <c r="AP272" s="4" t="e">
        <f>VLOOKUP("ppsTh", Sheet2!$A$2:$I$18, MATCH(S272, Sheet2!$A$1:$I$1, 0), FALSE)</f>
        <v>#N/A</v>
      </c>
      <c r="AQ272" s="4" t="e">
        <f>VLOOKUP("ppsPr", Sheet2!$A$2:$I$18, MATCH(T272, Sheet2!$A$1:$I$1, 0), FALSE)</f>
        <v>#N/A</v>
      </c>
      <c r="AR272" s="4" t="e">
        <f>VLOOKUP("wmpPr", Sheet2!$A$2:$I$18, MATCH(U272, Sheet2!$A$1:$I$1, 0), FALSE)</f>
        <v>#N/A</v>
      </c>
      <c r="AS272" s="4" t="e">
        <f>VLOOKUP("pcTh", Sheet2!$A$2:$I$18, MATCH(V272, Sheet2!$A$1:$I$1, 0), FALSE)</f>
        <v>#N/A</v>
      </c>
      <c r="AT272" s="4" t="e">
        <f>VLOOKUP("pcPr", Sheet2!$A$2:$I$18, MATCH(W272, Sheet2!$A$1:$I$1, 0), FALSE)</f>
        <v>#N/A</v>
      </c>
    </row>
    <row r="273" spans="1:46" x14ac:dyDescent="0.2">
      <c r="A273" s="5">
        <v>67</v>
      </c>
      <c r="B273" s="5" t="s">
        <v>641</v>
      </c>
      <c r="C273" s="5" t="s">
        <v>1024</v>
      </c>
      <c r="D273" s="5" t="s">
        <v>1025</v>
      </c>
      <c r="E273" s="5" t="s">
        <v>16</v>
      </c>
      <c r="F273" s="5" t="s">
        <v>18</v>
      </c>
      <c r="G273" s="5" t="s">
        <v>17</v>
      </c>
      <c r="H273" s="5" t="s">
        <v>18</v>
      </c>
      <c r="I273" s="5" t="s">
        <v>18</v>
      </c>
      <c r="J273" s="5" t="s">
        <v>17</v>
      </c>
      <c r="K273" s="5" t="s">
        <v>26</v>
      </c>
      <c r="L273" s="5" t="s">
        <v>18</v>
      </c>
      <c r="M273" s="5" t="s">
        <v>28</v>
      </c>
      <c r="N273" s="5" t="s">
        <v>18</v>
      </c>
      <c r="Y273" s="4">
        <f t="shared" si="8"/>
        <v>8.4</v>
      </c>
      <c r="Z273" s="4">
        <f t="shared" si="9"/>
        <v>8.4</v>
      </c>
      <c r="AC273" s="4">
        <f>VLOOKUP("phyTh", Sheet2!$A$2:$I$10, MATCH(F273, Sheet2!$A$1:$I$1, 0), FALSE)</f>
        <v>1.35</v>
      </c>
      <c r="AD273" s="4">
        <f>VLOOKUP("phyPr", Sheet2!$A$2:$I$10, MATCH(G273, Sheet2!$A$1:$I$1, 0), FALSE)</f>
        <v>0.4</v>
      </c>
      <c r="AE273" s="4">
        <f>VLOOKUP("m1Th", Sheet2!$A$2:$I$10, MATCH(H273, Sheet2!$A$1:$I$1, 0), FALSE)</f>
        <v>1.8</v>
      </c>
      <c r="AF273" s="4">
        <f>VLOOKUP("beeTh", Sheet2!$A$2:$I$10, MATCH(I273, Sheet2!$A$1:$I$1, 0), FALSE)</f>
        <v>1.35</v>
      </c>
      <c r="AG273" s="4">
        <f>VLOOKUP("beePr", Sheet2!$A$2:$I$10, MATCH(J273, Sheet2!$A$1:$I$1, 0), FALSE)</f>
        <v>0.4</v>
      </c>
      <c r="AH273" s="4">
        <f>VLOOKUP("egTh", Sheet2!$A$2:$I$10, MATCH(K273, Sheet2!$A$1:$I$1, 0), FALSE)</f>
        <v>0.6</v>
      </c>
      <c r="AI273" s="4">
        <f>VLOOKUP("egPr", Sheet2!$A$2:$I$10, MATCH(L273, Sheet2!$A$1:$I$1, 0), FALSE)</f>
        <v>0.9</v>
      </c>
      <c r="AJ273" s="4">
        <f>VLOOKUP("emTh", Sheet2!$A$2:$I$10, MATCH(M273, Sheet2!$A$1:$I$1, 0), FALSE)</f>
        <v>0.7</v>
      </c>
      <c r="AK273" s="4">
        <f>VLOOKUP("eePr", Sheet2!$A$2:$I$10, MATCH(N273, Sheet2!$A$1:$I$1, 0), FALSE)</f>
        <v>0.9</v>
      </c>
      <c r="AM273" s="4" t="e">
        <f>VLOOKUP("m2Th", Sheet2!$A$2:$I$18, MATCH(P273, Sheet2!$A$1:$I$1, 0), FALSE)</f>
        <v>#N/A</v>
      </c>
      <c r="AN273" s="4" t="e">
        <f>VLOOKUP("chemTh", Sheet2!$A$2:$I$18, MATCH(Q273, Sheet2!$A$1:$I$1, 0), FALSE)</f>
        <v>#N/A</v>
      </c>
      <c r="AO273" s="4" t="e">
        <f>VLOOKUP("chemPr", Sheet2!$A$2:$I$18, MATCH(R273, Sheet2!$A$1:$I$1, 0), FALSE)</f>
        <v>#N/A</v>
      </c>
      <c r="AP273" s="4" t="e">
        <f>VLOOKUP("ppsTh", Sheet2!$A$2:$I$18, MATCH(S273, Sheet2!$A$1:$I$1, 0), FALSE)</f>
        <v>#N/A</v>
      </c>
      <c r="AQ273" s="4" t="e">
        <f>VLOOKUP("ppsPr", Sheet2!$A$2:$I$18, MATCH(T273, Sheet2!$A$1:$I$1, 0), FALSE)</f>
        <v>#N/A</v>
      </c>
      <c r="AR273" s="4" t="e">
        <f>VLOOKUP("wmpPr", Sheet2!$A$2:$I$18, MATCH(U273, Sheet2!$A$1:$I$1, 0), FALSE)</f>
        <v>#N/A</v>
      </c>
      <c r="AS273" s="4" t="e">
        <f>VLOOKUP("pcTh", Sheet2!$A$2:$I$18, MATCH(V273, Sheet2!$A$1:$I$1, 0), FALSE)</f>
        <v>#N/A</v>
      </c>
      <c r="AT273" s="4" t="e">
        <f>VLOOKUP("pcPr", Sheet2!$A$2:$I$18, MATCH(W273, Sheet2!$A$1:$I$1, 0), FALSE)</f>
        <v>#N/A</v>
      </c>
    </row>
    <row r="274" spans="1:46" x14ac:dyDescent="0.2">
      <c r="A274" s="5">
        <v>116</v>
      </c>
      <c r="B274" s="5" t="s">
        <v>642</v>
      </c>
      <c r="C274" s="5" t="s">
        <v>653</v>
      </c>
      <c r="D274" s="5" t="s">
        <v>654</v>
      </c>
      <c r="E274" s="5" t="s">
        <v>16</v>
      </c>
      <c r="F274" s="5" t="s">
        <v>19</v>
      </c>
      <c r="G274" s="5" t="s">
        <v>18</v>
      </c>
      <c r="H274" s="5" t="s">
        <v>17</v>
      </c>
      <c r="I274" s="5" t="s">
        <v>18</v>
      </c>
      <c r="J274" s="5" t="s">
        <v>18</v>
      </c>
      <c r="K274" s="5" t="s">
        <v>27</v>
      </c>
      <c r="L274" s="5" t="s">
        <v>17</v>
      </c>
      <c r="M274" s="5" t="s">
        <v>17</v>
      </c>
      <c r="N274" s="5" t="s">
        <v>17</v>
      </c>
      <c r="Y274" s="4">
        <f t="shared" si="8"/>
        <v>7.75</v>
      </c>
      <c r="Z274" s="4">
        <f t="shared" si="9"/>
        <v>7.75</v>
      </c>
      <c r="AC274" s="4">
        <f>VLOOKUP("phyTh", Sheet2!$A$2:$I$10, MATCH(F274, Sheet2!$A$1:$I$1, 0), FALSE)</f>
        <v>1.5</v>
      </c>
      <c r="AD274" s="4">
        <f>VLOOKUP("phyPr", Sheet2!$A$2:$I$10, MATCH(G274, Sheet2!$A$1:$I$1, 0), FALSE)</f>
        <v>0.45</v>
      </c>
      <c r="AE274" s="4">
        <f>VLOOKUP("m1Th", Sheet2!$A$2:$I$10, MATCH(H274, Sheet2!$A$1:$I$1, 0), FALSE)</f>
        <v>1.6</v>
      </c>
      <c r="AF274" s="4">
        <f>VLOOKUP("beeTh", Sheet2!$A$2:$I$10, MATCH(I274, Sheet2!$A$1:$I$1, 0), FALSE)</f>
        <v>1.35</v>
      </c>
      <c r="AG274" s="4">
        <f>VLOOKUP("beePr", Sheet2!$A$2:$I$10, MATCH(J274, Sheet2!$A$1:$I$1, 0), FALSE)</f>
        <v>0.45</v>
      </c>
      <c r="AH274" s="4">
        <f>VLOOKUP("egTh", Sheet2!$A$2:$I$10, MATCH(K274, Sheet2!$A$1:$I$1, 0), FALSE)</f>
        <v>0</v>
      </c>
      <c r="AI274" s="4">
        <f>VLOOKUP("egPr", Sheet2!$A$2:$I$10, MATCH(L274, Sheet2!$A$1:$I$1, 0), FALSE)</f>
        <v>0.8</v>
      </c>
      <c r="AJ274" s="4">
        <f>VLOOKUP("emTh", Sheet2!$A$2:$I$10, MATCH(M274, Sheet2!$A$1:$I$1, 0), FALSE)</f>
        <v>0.8</v>
      </c>
      <c r="AK274" s="4">
        <f>VLOOKUP("eePr", Sheet2!$A$2:$I$10, MATCH(N274, Sheet2!$A$1:$I$1, 0), FALSE)</f>
        <v>0.8</v>
      </c>
      <c r="AM274" s="4" t="e">
        <f>VLOOKUP("m2Th", Sheet2!$A$2:$I$18, MATCH(P274, Sheet2!$A$1:$I$1, 0), FALSE)</f>
        <v>#N/A</v>
      </c>
      <c r="AN274" s="4" t="e">
        <f>VLOOKUP("chemTh", Sheet2!$A$2:$I$18, MATCH(Q274, Sheet2!$A$1:$I$1, 0), FALSE)</f>
        <v>#N/A</v>
      </c>
      <c r="AO274" s="4" t="e">
        <f>VLOOKUP("chemPr", Sheet2!$A$2:$I$18, MATCH(R274, Sheet2!$A$1:$I$1, 0), FALSE)</f>
        <v>#N/A</v>
      </c>
      <c r="AP274" s="4" t="e">
        <f>VLOOKUP("ppsTh", Sheet2!$A$2:$I$18, MATCH(S274, Sheet2!$A$1:$I$1, 0), FALSE)</f>
        <v>#N/A</v>
      </c>
      <c r="AQ274" s="4" t="e">
        <f>VLOOKUP("ppsPr", Sheet2!$A$2:$I$18, MATCH(T274, Sheet2!$A$1:$I$1, 0), FALSE)</f>
        <v>#N/A</v>
      </c>
      <c r="AR274" s="4" t="e">
        <f>VLOOKUP("wmpPr", Sheet2!$A$2:$I$18, MATCH(U274, Sheet2!$A$1:$I$1, 0), FALSE)</f>
        <v>#N/A</v>
      </c>
      <c r="AS274" s="4" t="e">
        <f>VLOOKUP("pcTh", Sheet2!$A$2:$I$18, MATCH(V274, Sheet2!$A$1:$I$1, 0), FALSE)</f>
        <v>#N/A</v>
      </c>
      <c r="AT274" s="4" t="e">
        <f>VLOOKUP("pcPr", Sheet2!$A$2:$I$18, MATCH(W274, Sheet2!$A$1:$I$1, 0), FALSE)</f>
        <v>#N/A</v>
      </c>
    </row>
    <row r="275" spans="1:46" x14ac:dyDescent="0.2">
      <c r="A275" s="5">
        <v>59</v>
      </c>
      <c r="B275" s="5" t="s">
        <v>643</v>
      </c>
      <c r="C275" s="5" t="s">
        <v>655</v>
      </c>
      <c r="D275" s="5" t="s">
        <v>656</v>
      </c>
      <c r="E275" s="5" t="s">
        <v>16</v>
      </c>
      <c r="F275" s="5" t="s">
        <v>17</v>
      </c>
      <c r="G275" s="5" t="s">
        <v>18</v>
      </c>
      <c r="H275" s="5" t="s">
        <v>17</v>
      </c>
      <c r="I275" s="5" t="s">
        <v>18</v>
      </c>
      <c r="J275" s="5" t="s">
        <v>17</v>
      </c>
      <c r="K275" s="5" t="s">
        <v>18</v>
      </c>
      <c r="L275" s="5" t="s">
        <v>18</v>
      </c>
      <c r="M275" s="5" t="s">
        <v>17</v>
      </c>
      <c r="N275" s="5" t="s">
        <v>18</v>
      </c>
      <c r="Y275" s="4">
        <f t="shared" si="8"/>
        <v>8.5</v>
      </c>
      <c r="Z275" s="4">
        <f t="shared" si="9"/>
        <v>8.5</v>
      </c>
      <c r="AC275" s="4">
        <f>VLOOKUP("phyTh", Sheet2!$A$2:$I$10, MATCH(F275, Sheet2!$A$1:$I$1, 0), FALSE)</f>
        <v>1.2</v>
      </c>
      <c r="AD275" s="4">
        <f>VLOOKUP("phyPr", Sheet2!$A$2:$I$10, MATCH(G275, Sheet2!$A$1:$I$1, 0), FALSE)</f>
        <v>0.45</v>
      </c>
      <c r="AE275" s="4">
        <f>VLOOKUP("m1Th", Sheet2!$A$2:$I$10, MATCH(H275, Sheet2!$A$1:$I$1, 0), FALSE)</f>
        <v>1.6</v>
      </c>
      <c r="AF275" s="4">
        <f>VLOOKUP("beeTh", Sheet2!$A$2:$I$10, MATCH(I275, Sheet2!$A$1:$I$1, 0), FALSE)</f>
        <v>1.35</v>
      </c>
      <c r="AG275" s="4">
        <f>VLOOKUP("beePr", Sheet2!$A$2:$I$10, MATCH(J275, Sheet2!$A$1:$I$1, 0), FALSE)</f>
        <v>0.4</v>
      </c>
      <c r="AH275" s="4">
        <f>VLOOKUP("egTh", Sheet2!$A$2:$I$10, MATCH(K275, Sheet2!$A$1:$I$1, 0), FALSE)</f>
        <v>0.9</v>
      </c>
      <c r="AI275" s="4">
        <f>VLOOKUP("egPr", Sheet2!$A$2:$I$10, MATCH(L275, Sheet2!$A$1:$I$1, 0), FALSE)</f>
        <v>0.9</v>
      </c>
      <c r="AJ275" s="4">
        <f>VLOOKUP("emTh", Sheet2!$A$2:$I$10, MATCH(M275, Sheet2!$A$1:$I$1, 0), FALSE)</f>
        <v>0.8</v>
      </c>
      <c r="AK275" s="4">
        <f>VLOOKUP("eePr", Sheet2!$A$2:$I$10, MATCH(N275, Sheet2!$A$1:$I$1, 0), FALSE)</f>
        <v>0.9</v>
      </c>
      <c r="AM275" s="4" t="e">
        <f>VLOOKUP("m2Th", Sheet2!$A$2:$I$18, MATCH(P275, Sheet2!$A$1:$I$1, 0), FALSE)</f>
        <v>#N/A</v>
      </c>
      <c r="AN275" s="4" t="e">
        <f>VLOOKUP("chemTh", Sheet2!$A$2:$I$18, MATCH(Q275, Sheet2!$A$1:$I$1, 0), FALSE)</f>
        <v>#N/A</v>
      </c>
      <c r="AO275" s="4" t="e">
        <f>VLOOKUP("chemPr", Sheet2!$A$2:$I$18, MATCH(R275, Sheet2!$A$1:$I$1, 0), FALSE)</f>
        <v>#N/A</v>
      </c>
      <c r="AP275" s="4" t="e">
        <f>VLOOKUP("ppsTh", Sheet2!$A$2:$I$18, MATCH(S275, Sheet2!$A$1:$I$1, 0), FALSE)</f>
        <v>#N/A</v>
      </c>
      <c r="AQ275" s="4" t="e">
        <f>VLOOKUP("ppsPr", Sheet2!$A$2:$I$18, MATCH(T275, Sheet2!$A$1:$I$1, 0), FALSE)</f>
        <v>#N/A</v>
      </c>
      <c r="AR275" s="4" t="e">
        <f>VLOOKUP("wmpPr", Sheet2!$A$2:$I$18, MATCH(U275, Sheet2!$A$1:$I$1, 0), FALSE)</f>
        <v>#N/A</v>
      </c>
      <c r="AS275" s="4" t="e">
        <f>VLOOKUP("pcTh", Sheet2!$A$2:$I$18, MATCH(V275, Sheet2!$A$1:$I$1, 0), FALSE)</f>
        <v>#N/A</v>
      </c>
      <c r="AT275" s="4" t="e">
        <f>VLOOKUP("pcPr", Sheet2!$A$2:$I$18, MATCH(W275, Sheet2!$A$1:$I$1, 0), FALSE)</f>
        <v>#N/A</v>
      </c>
    </row>
    <row r="276" spans="1:46" x14ac:dyDescent="0.2">
      <c r="A276" s="5">
        <v>15</v>
      </c>
      <c r="B276" s="5" t="s">
        <v>644</v>
      </c>
      <c r="C276" s="5" t="s">
        <v>657</v>
      </c>
      <c r="D276" s="5" t="s">
        <v>658</v>
      </c>
      <c r="E276" s="5" t="s">
        <v>16</v>
      </c>
      <c r="F276" s="5" t="s">
        <v>18</v>
      </c>
      <c r="G276" s="5" t="s">
        <v>18</v>
      </c>
      <c r="H276" s="5" t="s">
        <v>19</v>
      </c>
      <c r="I276" s="5" t="s">
        <v>18</v>
      </c>
      <c r="J276" s="5" t="s">
        <v>17</v>
      </c>
      <c r="K276" s="5" t="s">
        <v>17</v>
      </c>
      <c r="L276" s="5" t="s">
        <v>18</v>
      </c>
      <c r="M276" s="5" t="s">
        <v>18</v>
      </c>
      <c r="N276" s="5" t="s">
        <v>19</v>
      </c>
      <c r="Y276" s="4">
        <f t="shared" si="8"/>
        <v>9.15</v>
      </c>
      <c r="Z276" s="4">
        <f t="shared" si="9"/>
        <v>9.15</v>
      </c>
      <c r="AC276" s="4">
        <f>VLOOKUP("phyTh", Sheet2!$A$2:$I$10, MATCH(F276, Sheet2!$A$1:$I$1, 0), FALSE)</f>
        <v>1.35</v>
      </c>
      <c r="AD276" s="4">
        <f>VLOOKUP("phyPr", Sheet2!$A$2:$I$10, MATCH(G276, Sheet2!$A$1:$I$1, 0), FALSE)</f>
        <v>0.45</v>
      </c>
      <c r="AE276" s="4">
        <f>VLOOKUP("m1Th", Sheet2!$A$2:$I$10, MATCH(H276, Sheet2!$A$1:$I$1, 0), FALSE)</f>
        <v>2</v>
      </c>
      <c r="AF276" s="4">
        <f>VLOOKUP("beeTh", Sheet2!$A$2:$I$10, MATCH(I276, Sheet2!$A$1:$I$1, 0), FALSE)</f>
        <v>1.35</v>
      </c>
      <c r="AG276" s="4">
        <f>VLOOKUP("beePr", Sheet2!$A$2:$I$10, MATCH(J276, Sheet2!$A$1:$I$1, 0), FALSE)</f>
        <v>0.4</v>
      </c>
      <c r="AH276" s="4">
        <f>VLOOKUP("egTh", Sheet2!$A$2:$I$10, MATCH(K276, Sheet2!$A$1:$I$1, 0), FALSE)</f>
        <v>0.8</v>
      </c>
      <c r="AI276" s="4">
        <f>VLOOKUP("egPr", Sheet2!$A$2:$I$10, MATCH(L276, Sheet2!$A$1:$I$1, 0), FALSE)</f>
        <v>0.9</v>
      </c>
      <c r="AJ276" s="4">
        <f>VLOOKUP("emTh", Sheet2!$A$2:$I$10, MATCH(M276, Sheet2!$A$1:$I$1, 0), FALSE)</f>
        <v>0.9</v>
      </c>
      <c r="AK276" s="4">
        <f>VLOOKUP("eePr", Sheet2!$A$2:$I$10, MATCH(N276, Sheet2!$A$1:$I$1, 0), FALSE)</f>
        <v>1</v>
      </c>
      <c r="AM276" s="4" t="e">
        <f>VLOOKUP("m2Th", Sheet2!$A$2:$I$18, MATCH(P276, Sheet2!$A$1:$I$1, 0), FALSE)</f>
        <v>#N/A</v>
      </c>
      <c r="AN276" s="4" t="e">
        <f>VLOOKUP("chemTh", Sheet2!$A$2:$I$18, MATCH(Q276, Sheet2!$A$1:$I$1, 0), FALSE)</f>
        <v>#N/A</v>
      </c>
      <c r="AO276" s="4" t="e">
        <f>VLOOKUP("chemPr", Sheet2!$A$2:$I$18, MATCH(R276, Sheet2!$A$1:$I$1, 0), FALSE)</f>
        <v>#N/A</v>
      </c>
      <c r="AP276" s="4" t="e">
        <f>VLOOKUP("ppsTh", Sheet2!$A$2:$I$18, MATCH(S276, Sheet2!$A$1:$I$1, 0), FALSE)</f>
        <v>#N/A</v>
      </c>
      <c r="AQ276" s="4" t="e">
        <f>VLOOKUP("ppsPr", Sheet2!$A$2:$I$18, MATCH(T276, Sheet2!$A$1:$I$1, 0), FALSE)</f>
        <v>#N/A</v>
      </c>
      <c r="AR276" s="4" t="e">
        <f>VLOOKUP("wmpPr", Sheet2!$A$2:$I$18, MATCH(U276, Sheet2!$A$1:$I$1, 0), FALSE)</f>
        <v>#N/A</v>
      </c>
      <c r="AS276" s="4" t="e">
        <f>VLOOKUP("pcTh", Sheet2!$A$2:$I$18, MATCH(V276, Sheet2!$A$1:$I$1, 0), FALSE)</f>
        <v>#N/A</v>
      </c>
      <c r="AT276" s="4" t="e">
        <f>VLOOKUP("pcPr", Sheet2!$A$2:$I$18, MATCH(W276, Sheet2!$A$1:$I$1, 0), FALSE)</f>
        <v>#N/A</v>
      </c>
    </row>
    <row r="277" spans="1:46" x14ac:dyDescent="0.2">
      <c r="A277" s="5">
        <v>23</v>
      </c>
      <c r="B277" s="5" t="s">
        <v>645</v>
      </c>
      <c r="C277" s="5" t="s">
        <v>659</v>
      </c>
      <c r="D277" s="5" t="s">
        <v>660</v>
      </c>
      <c r="E277" s="5" t="s">
        <v>16</v>
      </c>
      <c r="F277" s="5" t="s">
        <v>17</v>
      </c>
      <c r="G277" s="5" t="s">
        <v>18</v>
      </c>
      <c r="H277" s="5" t="s">
        <v>18</v>
      </c>
      <c r="I277" s="5" t="s">
        <v>18</v>
      </c>
      <c r="J277" s="5" t="s">
        <v>18</v>
      </c>
      <c r="K277" s="5" t="s">
        <v>19</v>
      </c>
      <c r="L277" s="5" t="s">
        <v>19</v>
      </c>
      <c r="M277" s="5" t="s">
        <v>17</v>
      </c>
      <c r="N277" s="5" t="s">
        <v>19</v>
      </c>
      <c r="Y277" s="4">
        <f t="shared" si="8"/>
        <v>9.0500000000000007</v>
      </c>
      <c r="Z277" s="4">
        <f t="shared" si="9"/>
        <v>9.0500000000000007</v>
      </c>
      <c r="AC277" s="4">
        <f>VLOOKUP("phyTh", Sheet2!$A$2:$I$10, MATCH(F277, Sheet2!$A$1:$I$1, 0), FALSE)</f>
        <v>1.2</v>
      </c>
      <c r="AD277" s="4">
        <f>VLOOKUP("phyPr", Sheet2!$A$2:$I$10, MATCH(G277, Sheet2!$A$1:$I$1, 0), FALSE)</f>
        <v>0.45</v>
      </c>
      <c r="AE277" s="4">
        <f>VLOOKUP("m1Th", Sheet2!$A$2:$I$10, MATCH(H277, Sheet2!$A$1:$I$1, 0), FALSE)</f>
        <v>1.8</v>
      </c>
      <c r="AF277" s="4">
        <f>VLOOKUP("beeTh", Sheet2!$A$2:$I$10, MATCH(I277, Sheet2!$A$1:$I$1, 0), FALSE)</f>
        <v>1.35</v>
      </c>
      <c r="AG277" s="4">
        <f>VLOOKUP("beePr", Sheet2!$A$2:$I$10, MATCH(J277, Sheet2!$A$1:$I$1, 0), FALSE)</f>
        <v>0.45</v>
      </c>
      <c r="AH277" s="4">
        <f>VLOOKUP("egTh", Sheet2!$A$2:$I$10, MATCH(K277, Sheet2!$A$1:$I$1, 0), FALSE)</f>
        <v>1</v>
      </c>
      <c r="AI277" s="4">
        <f>VLOOKUP("egPr", Sheet2!$A$2:$I$10, MATCH(L277, Sheet2!$A$1:$I$1, 0), FALSE)</f>
        <v>1</v>
      </c>
      <c r="AJ277" s="4">
        <f>VLOOKUP("emTh", Sheet2!$A$2:$I$10, MATCH(M277, Sheet2!$A$1:$I$1, 0), FALSE)</f>
        <v>0.8</v>
      </c>
      <c r="AK277" s="4">
        <f>VLOOKUP("eePr", Sheet2!$A$2:$I$10, MATCH(N277, Sheet2!$A$1:$I$1, 0), FALSE)</f>
        <v>1</v>
      </c>
      <c r="AM277" s="4" t="e">
        <f>VLOOKUP("m2Th", Sheet2!$A$2:$I$18, MATCH(P277, Sheet2!$A$1:$I$1, 0), FALSE)</f>
        <v>#N/A</v>
      </c>
      <c r="AN277" s="4" t="e">
        <f>VLOOKUP("chemTh", Sheet2!$A$2:$I$18, MATCH(Q277, Sheet2!$A$1:$I$1, 0), FALSE)</f>
        <v>#N/A</v>
      </c>
      <c r="AO277" s="4" t="e">
        <f>VLOOKUP("chemPr", Sheet2!$A$2:$I$18, MATCH(R277, Sheet2!$A$1:$I$1, 0), FALSE)</f>
        <v>#N/A</v>
      </c>
      <c r="AP277" s="4" t="e">
        <f>VLOOKUP("ppsTh", Sheet2!$A$2:$I$18, MATCH(S277, Sheet2!$A$1:$I$1, 0), FALSE)</f>
        <v>#N/A</v>
      </c>
      <c r="AQ277" s="4" t="e">
        <f>VLOOKUP("ppsPr", Sheet2!$A$2:$I$18, MATCH(T277, Sheet2!$A$1:$I$1, 0), FALSE)</f>
        <v>#N/A</v>
      </c>
      <c r="AR277" s="4" t="e">
        <f>VLOOKUP("wmpPr", Sheet2!$A$2:$I$18, MATCH(U277, Sheet2!$A$1:$I$1, 0), FALSE)</f>
        <v>#N/A</v>
      </c>
      <c r="AS277" s="4" t="e">
        <f>VLOOKUP("pcTh", Sheet2!$A$2:$I$18, MATCH(V277, Sheet2!$A$1:$I$1, 0), FALSE)</f>
        <v>#N/A</v>
      </c>
      <c r="AT277" s="4" t="e">
        <f>VLOOKUP("pcPr", Sheet2!$A$2:$I$18, MATCH(W277, Sheet2!$A$1:$I$1, 0), FALSE)</f>
        <v>#N/A</v>
      </c>
    </row>
    <row r="278" spans="1:46" x14ac:dyDescent="0.2">
      <c r="A278" s="5">
        <v>7</v>
      </c>
      <c r="B278" s="5" t="s">
        <v>646</v>
      </c>
      <c r="C278" s="5" t="s">
        <v>661</v>
      </c>
      <c r="D278" s="5" t="s">
        <v>662</v>
      </c>
      <c r="E278" s="5" t="s">
        <v>16</v>
      </c>
      <c r="F278" s="5" t="s">
        <v>18</v>
      </c>
      <c r="G278" s="5" t="s">
        <v>19</v>
      </c>
      <c r="H278" s="5" t="s">
        <v>19</v>
      </c>
      <c r="I278" s="5" t="s">
        <v>19</v>
      </c>
      <c r="J278" s="5" t="s">
        <v>19</v>
      </c>
      <c r="K278" s="5" t="s">
        <v>17</v>
      </c>
      <c r="L278" s="5" t="s">
        <v>19</v>
      </c>
      <c r="M278" s="5" t="s">
        <v>18</v>
      </c>
      <c r="N278" s="5" t="s">
        <v>18</v>
      </c>
      <c r="Y278" s="4">
        <f t="shared" si="8"/>
        <v>9.4499999999999993</v>
      </c>
      <c r="Z278" s="4">
        <f t="shared" si="9"/>
        <v>9.4499999999999993</v>
      </c>
      <c r="AC278" s="4">
        <f>VLOOKUP("phyTh", Sheet2!$A$2:$I$10, MATCH(F278, Sheet2!$A$1:$I$1, 0), FALSE)</f>
        <v>1.35</v>
      </c>
      <c r="AD278" s="4">
        <f>VLOOKUP("phyPr", Sheet2!$A$2:$I$10, MATCH(G278, Sheet2!$A$1:$I$1, 0), FALSE)</f>
        <v>0.5</v>
      </c>
      <c r="AE278" s="4">
        <f>VLOOKUP("m1Th", Sheet2!$A$2:$I$10, MATCH(H278, Sheet2!$A$1:$I$1, 0), FALSE)</f>
        <v>2</v>
      </c>
      <c r="AF278" s="4">
        <f>VLOOKUP("beeTh", Sheet2!$A$2:$I$10, MATCH(I278, Sheet2!$A$1:$I$1, 0), FALSE)</f>
        <v>1.5</v>
      </c>
      <c r="AG278" s="4">
        <f>VLOOKUP("beePr", Sheet2!$A$2:$I$10, MATCH(J278, Sheet2!$A$1:$I$1, 0), FALSE)</f>
        <v>0.5</v>
      </c>
      <c r="AH278" s="4">
        <f>VLOOKUP("egTh", Sheet2!$A$2:$I$10, MATCH(K278, Sheet2!$A$1:$I$1, 0), FALSE)</f>
        <v>0.8</v>
      </c>
      <c r="AI278" s="4">
        <f>VLOOKUP("egPr", Sheet2!$A$2:$I$10, MATCH(L278, Sheet2!$A$1:$I$1, 0), FALSE)</f>
        <v>1</v>
      </c>
      <c r="AJ278" s="4">
        <f>VLOOKUP("emTh", Sheet2!$A$2:$I$10, MATCH(M278, Sheet2!$A$1:$I$1, 0), FALSE)</f>
        <v>0.9</v>
      </c>
      <c r="AK278" s="4">
        <f>VLOOKUP("eePr", Sheet2!$A$2:$I$10, MATCH(N278, Sheet2!$A$1:$I$1, 0), FALSE)</f>
        <v>0.9</v>
      </c>
      <c r="AM278" s="4" t="e">
        <f>VLOOKUP("m2Th", Sheet2!$A$2:$I$18, MATCH(P278, Sheet2!$A$1:$I$1, 0), FALSE)</f>
        <v>#N/A</v>
      </c>
      <c r="AN278" s="4" t="e">
        <f>VLOOKUP("chemTh", Sheet2!$A$2:$I$18, MATCH(Q278, Sheet2!$A$1:$I$1, 0), FALSE)</f>
        <v>#N/A</v>
      </c>
      <c r="AO278" s="4" t="e">
        <f>VLOOKUP("chemPr", Sheet2!$A$2:$I$18, MATCH(R278, Sheet2!$A$1:$I$1, 0), FALSE)</f>
        <v>#N/A</v>
      </c>
      <c r="AP278" s="4" t="e">
        <f>VLOOKUP("ppsTh", Sheet2!$A$2:$I$18, MATCH(S278, Sheet2!$A$1:$I$1, 0), FALSE)</f>
        <v>#N/A</v>
      </c>
      <c r="AQ278" s="4" t="e">
        <f>VLOOKUP("ppsPr", Sheet2!$A$2:$I$18, MATCH(T278, Sheet2!$A$1:$I$1, 0), FALSE)</f>
        <v>#N/A</v>
      </c>
      <c r="AR278" s="4" t="e">
        <f>VLOOKUP("wmpPr", Sheet2!$A$2:$I$18, MATCH(U278, Sheet2!$A$1:$I$1, 0), FALSE)</f>
        <v>#N/A</v>
      </c>
      <c r="AS278" s="4" t="e">
        <f>VLOOKUP("pcTh", Sheet2!$A$2:$I$18, MATCH(V278, Sheet2!$A$1:$I$1, 0), FALSE)</f>
        <v>#N/A</v>
      </c>
      <c r="AT278" s="4" t="e">
        <f>VLOOKUP("pcPr", Sheet2!$A$2:$I$18, MATCH(W278, Sheet2!$A$1:$I$1, 0), FALSE)</f>
        <v>#N/A</v>
      </c>
    </row>
    <row r="279" spans="1:46" x14ac:dyDescent="0.2">
      <c r="A279" s="5">
        <v>36</v>
      </c>
      <c r="B279" s="5" t="s">
        <v>647</v>
      </c>
      <c r="C279" s="5" t="s">
        <v>663</v>
      </c>
      <c r="D279" s="5" t="s">
        <v>664</v>
      </c>
      <c r="E279" s="5" t="s">
        <v>16</v>
      </c>
      <c r="F279" s="5" t="s">
        <v>19</v>
      </c>
      <c r="G279" s="5" t="s">
        <v>19</v>
      </c>
      <c r="H279" s="5" t="s">
        <v>18</v>
      </c>
      <c r="I279" s="5" t="s">
        <v>18</v>
      </c>
      <c r="J279" s="5" t="s">
        <v>17</v>
      </c>
      <c r="K279" s="5" t="s">
        <v>28</v>
      </c>
      <c r="L279" s="5" t="s">
        <v>18</v>
      </c>
      <c r="M279" s="5" t="s">
        <v>17</v>
      </c>
      <c r="N279" s="5" t="s">
        <v>18</v>
      </c>
      <c r="Y279" s="4">
        <f t="shared" si="8"/>
        <v>8.8500000000000014</v>
      </c>
      <c r="Z279" s="4">
        <f t="shared" si="9"/>
        <v>8.8500000000000014</v>
      </c>
      <c r="AC279" s="4">
        <f>VLOOKUP("phyTh", Sheet2!$A$2:$I$10, MATCH(F279, Sheet2!$A$1:$I$1, 0), FALSE)</f>
        <v>1.5</v>
      </c>
      <c r="AD279" s="4">
        <f>VLOOKUP("phyPr", Sheet2!$A$2:$I$10, MATCH(G279, Sheet2!$A$1:$I$1, 0), FALSE)</f>
        <v>0.5</v>
      </c>
      <c r="AE279" s="4">
        <f>VLOOKUP("m1Th", Sheet2!$A$2:$I$10, MATCH(H279, Sheet2!$A$1:$I$1, 0), FALSE)</f>
        <v>1.8</v>
      </c>
      <c r="AF279" s="4">
        <f>VLOOKUP("beeTh", Sheet2!$A$2:$I$10, MATCH(I279, Sheet2!$A$1:$I$1, 0), FALSE)</f>
        <v>1.35</v>
      </c>
      <c r="AG279" s="4">
        <f>VLOOKUP("beePr", Sheet2!$A$2:$I$10, MATCH(J279, Sheet2!$A$1:$I$1, 0), FALSE)</f>
        <v>0.4</v>
      </c>
      <c r="AH279" s="4">
        <f>VLOOKUP("egTh", Sheet2!$A$2:$I$10, MATCH(K279, Sheet2!$A$1:$I$1, 0), FALSE)</f>
        <v>0.7</v>
      </c>
      <c r="AI279" s="4">
        <f>VLOOKUP("egPr", Sheet2!$A$2:$I$10, MATCH(L279, Sheet2!$A$1:$I$1, 0), FALSE)</f>
        <v>0.9</v>
      </c>
      <c r="AJ279" s="4">
        <f>VLOOKUP("emTh", Sheet2!$A$2:$I$10, MATCH(M279, Sheet2!$A$1:$I$1, 0), FALSE)</f>
        <v>0.8</v>
      </c>
      <c r="AK279" s="4">
        <f>VLOOKUP("eePr", Sheet2!$A$2:$I$10, MATCH(N279, Sheet2!$A$1:$I$1, 0), FALSE)</f>
        <v>0.9</v>
      </c>
      <c r="AM279" s="4" t="e">
        <f>VLOOKUP("m2Th", Sheet2!$A$2:$I$18, MATCH(P279, Sheet2!$A$1:$I$1, 0), FALSE)</f>
        <v>#N/A</v>
      </c>
      <c r="AN279" s="4" t="e">
        <f>VLOOKUP("chemTh", Sheet2!$A$2:$I$18, MATCH(Q279, Sheet2!$A$1:$I$1, 0), FALSE)</f>
        <v>#N/A</v>
      </c>
      <c r="AO279" s="4" t="e">
        <f>VLOOKUP("chemPr", Sheet2!$A$2:$I$18, MATCH(R279, Sheet2!$A$1:$I$1, 0), FALSE)</f>
        <v>#N/A</v>
      </c>
      <c r="AP279" s="4" t="e">
        <f>VLOOKUP("ppsTh", Sheet2!$A$2:$I$18, MATCH(S279, Sheet2!$A$1:$I$1, 0), FALSE)</f>
        <v>#N/A</v>
      </c>
      <c r="AQ279" s="4" t="e">
        <f>VLOOKUP("ppsPr", Sheet2!$A$2:$I$18, MATCH(T279, Sheet2!$A$1:$I$1, 0), FALSE)</f>
        <v>#N/A</v>
      </c>
      <c r="AR279" s="4" t="e">
        <f>VLOOKUP("wmpPr", Sheet2!$A$2:$I$18, MATCH(U279, Sheet2!$A$1:$I$1, 0), FALSE)</f>
        <v>#N/A</v>
      </c>
      <c r="AS279" s="4" t="e">
        <f>VLOOKUP("pcTh", Sheet2!$A$2:$I$18, MATCH(V279, Sheet2!$A$1:$I$1, 0), FALSE)</f>
        <v>#N/A</v>
      </c>
      <c r="AT279" s="4" t="e">
        <f>VLOOKUP("pcPr", Sheet2!$A$2:$I$18, MATCH(W279, Sheet2!$A$1:$I$1, 0), FALSE)</f>
        <v>#N/A</v>
      </c>
    </row>
    <row r="280" spans="1:46" x14ac:dyDescent="0.2">
      <c r="A280" s="5">
        <v>3</v>
      </c>
      <c r="B280" s="5" t="s">
        <v>648</v>
      </c>
      <c r="C280" s="5" t="s">
        <v>665</v>
      </c>
      <c r="D280" s="5" t="s">
        <v>666</v>
      </c>
      <c r="E280" s="5" t="s">
        <v>16</v>
      </c>
      <c r="F280" s="5" t="s">
        <v>19</v>
      </c>
      <c r="G280" s="5" t="s">
        <v>18</v>
      </c>
      <c r="H280" s="5" t="s">
        <v>19</v>
      </c>
      <c r="I280" s="5" t="s">
        <v>19</v>
      </c>
      <c r="J280" s="5" t="s">
        <v>18</v>
      </c>
      <c r="K280" s="5" t="s">
        <v>19</v>
      </c>
      <c r="L280" s="5" t="s">
        <v>19</v>
      </c>
      <c r="M280" s="5" t="s">
        <v>18</v>
      </c>
      <c r="N280" s="5" t="s">
        <v>19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>
        <f t="shared" si="8"/>
        <v>9.8000000000000007</v>
      </c>
      <c r="Z280" s="4">
        <f t="shared" si="9"/>
        <v>9.8000000000000007</v>
      </c>
      <c r="AC280" s="4">
        <f>VLOOKUP("phyTh", Sheet2!$A$2:$I$10, MATCH(F280, Sheet2!$A$1:$I$1, 0), FALSE)</f>
        <v>1.5</v>
      </c>
      <c r="AD280" s="4">
        <f>VLOOKUP("phyPr", Sheet2!$A$2:$I$10, MATCH(G280, Sheet2!$A$1:$I$1, 0), FALSE)</f>
        <v>0.45</v>
      </c>
      <c r="AE280" s="4">
        <f>VLOOKUP("m1Th", Sheet2!$A$2:$I$10, MATCH(H280, Sheet2!$A$1:$I$1, 0), FALSE)</f>
        <v>2</v>
      </c>
      <c r="AF280" s="4">
        <f>VLOOKUP("beeTh", Sheet2!$A$2:$I$10, MATCH(I280, Sheet2!$A$1:$I$1, 0), FALSE)</f>
        <v>1.5</v>
      </c>
      <c r="AG280" s="4">
        <f>VLOOKUP("beePr", Sheet2!$A$2:$I$10, MATCH(J280, Sheet2!$A$1:$I$1, 0), FALSE)</f>
        <v>0.45</v>
      </c>
      <c r="AH280" s="4">
        <f>VLOOKUP("egTh", Sheet2!$A$2:$I$10, MATCH(K280, Sheet2!$A$1:$I$1, 0), FALSE)</f>
        <v>1</v>
      </c>
      <c r="AI280" s="4">
        <f>VLOOKUP("egPr", Sheet2!$A$2:$I$10, MATCH(L280, Sheet2!$A$1:$I$1, 0), FALSE)</f>
        <v>1</v>
      </c>
      <c r="AJ280" s="4">
        <f>VLOOKUP("emTh", Sheet2!$A$2:$I$10, MATCH(M280, Sheet2!$A$1:$I$1, 0), FALSE)</f>
        <v>0.9</v>
      </c>
      <c r="AK280" s="4">
        <f>VLOOKUP("eePr", Sheet2!$A$2:$I$10, MATCH(N280, Sheet2!$A$1:$I$1, 0), FALSE)</f>
        <v>1</v>
      </c>
      <c r="AM280" s="4" t="e">
        <f>VLOOKUP("m2Th", Sheet2!$A$2:$I$18, MATCH(P280, Sheet2!$A$1:$I$1, 0), FALSE)</f>
        <v>#N/A</v>
      </c>
      <c r="AN280" s="4" t="e">
        <f>VLOOKUP("chemTh", Sheet2!$A$2:$I$18, MATCH(Q280, Sheet2!$A$1:$I$1, 0), FALSE)</f>
        <v>#N/A</v>
      </c>
      <c r="AO280" s="4" t="e">
        <f>VLOOKUP("chemPr", Sheet2!$A$2:$I$18, MATCH(R280, Sheet2!$A$1:$I$1, 0), FALSE)</f>
        <v>#N/A</v>
      </c>
      <c r="AP280" s="4" t="e">
        <f>VLOOKUP("ppsTh", Sheet2!$A$2:$I$18, MATCH(S280, Sheet2!$A$1:$I$1, 0), FALSE)</f>
        <v>#N/A</v>
      </c>
      <c r="AQ280" s="4" t="e">
        <f>VLOOKUP("ppsPr", Sheet2!$A$2:$I$18, MATCH(T280, Sheet2!$A$1:$I$1, 0), FALSE)</f>
        <v>#N/A</v>
      </c>
      <c r="AR280" s="4" t="e">
        <f>VLOOKUP("wmpPr", Sheet2!$A$2:$I$18, MATCH(U280, Sheet2!$A$1:$I$1, 0), FALSE)</f>
        <v>#N/A</v>
      </c>
      <c r="AS280" s="4" t="e">
        <f>VLOOKUP("pcTh", Sheet2!$A$2:$I$18, MATCH(V280, Sheet2!$A$1:$I$1, 0), FALSE)</f>
        <v>#N/A</v>
      </c>
      <c r="AT280" s="4" t="e">
        <f>VLOOKUP("pcPr", Sheet2!$A$2:$I$18, MATCH(W280, Sheet2!$A$1:$I$1, 0), FALSE)</f>
        <v>#N/A</v>
      </c>
    </row>
    <row r="281" spans="1:46" x14ac:dyDescent="0.2">
      <c r="A281" s="5">
        <v>4</v>
      </c>
      <c r="B281" s="5" t="s">
        <v>649</v>
      </c>
      <c r="C281" s="5" t="s">
        <v>667</v>
      </c>
      <c r="D281" s="5" t="s">
        <v>668</v>
      </c>
      <c r="E281" s="5" t="s">
        <v>16</v>
      </c>
      <c r="F281" s="5" t="s">
        <v>19</v>
      </c>
      <c r="G281" s="5" t="s">
        <v>17</v>
      </c>
      <c r="H281" s="5" t="s">
        <v>19</v>
      </c>
      <c r="I281" s="5" t="s">
        <v>19</v>
      </c>
      <c r="J281" s="5" t="s">
        <v>19</v>
      </c>
      <c r="K281" s="5" t="s">
        <v>18</v>
      </c>
      <c r="L281" s="5" t="s">
        <v>19</v>
      </c>
      <c r="M281" s="5" t="s">
        <v>19</v>
      </c>
      <c r="N281" s="5" t="s">
        <v>18</v>
      </c>
      <c r="Y281" s="4">
        <f t="shared" si="8"/>
        <v>9.7000000000000011</v>
      </c>
      <c r="Z281" s="4">
        <f t="shared" si="9"/>
        <v>9.7000000000000011</v>
      </c>
      <c r="AC281" s="4">
        <f>VLOOKUP("phyTh", Sheet2!$A$2:$I$10, MATCH(F281, Sheet2!$A$1:$I$1, 0), FALSE)</f>
        <v>1.5</v>
      </c>
      <c r="AD281" s="4">
        <f>VLOOKUP("phyPr", Sheet2!$A$2:$I$10, MATCH(G281, Sheet2!$A$1:$I$1, 0), FALSE)</f>
        <v>0.4</v>
      </c>
      <c r="AE281" s="4">
        <f>VLOOKUP("m1Th", Sheet2!$A$2:$I$10, MATCH(H281, Sheet2!$A$1:$I$1, 0), FALSE)</f>
        <v>2</v>
      </c>
      <c r="AF281" s="4">
        <f>VLOOKUP("beeTh", Sheet2!$A$2:$I$10, MATCH(I281, Sheet2!$A$1:$I$1, 0), FALSE)</f>
        <v>1.5</v>
      </c>
      <c r="AG281" s="4">
        <f>VLOOKUP("beePr", Sheet2!$A$2:$I$10, MATCH(J281, Sheet2!$A$1:$I$1, 0), FALSE)</f>
        <v>0.5</v>
      </c>
      <c r="AH281" s="4">
        <f>VLOOKUP("egTh", Sheet2!$A$2:$I$10, MATCH(K281, Sheet2!$A$1:$I$1, 0), FALSE)</f>
        <v>0.9</v>
      </c>
      <c r="AI281" s="4">
        <f>VLOOKUP("egPr", Sheet2!$A$2:$I$10, MATCH(L281, Sheet2!$A$1:$I$1, 0), FALSE)</f>
        <v>1</v>
      </c>
      <c r="AJ281" s="4">
        <f>VLOOKUP("emTh", Sheet2!$A$2:$I$10, MATCH(M281, Sheet2!$A$1:$I$1, 0), FALSE)</f>
        <v>1</v>
      </c>
      <c r="AK281" s="4">
        <f>VLOOKUP("eePr", Sheet2!$A$2:$I$10, MATCH(N281, Sheet2!$A$1:$I$1, 0), FALSE)</f>
        <v>0.9</v>
      </c>
      <c r="AM281" s="4" t="e">
        <f>VLOOKUP("m2Th", Sheet2!$A$2:$I$18, MATCH(P281, Sheet2!$A$1:$I$1, 0), FALSE)</f>
        <v>#N/A</v>
      </c>
      <c r="AN281" s="4" t="e">
        <f>VLOOKUP("chemTh", Sheet2!$A$2:$I$18, MATCH(Q281, Sheet2!$A$1:$I$1, 0), FALSE)</f>
        <v>#N/A</v>
      </c>
      <c r="AO281" s="4" t="e">
        <f>VLOOKUP("chemPr", Sheet2!$A$2:$I$18, MATCH(R281, Sheet2!$A$1:$I$1, 0), FALSE)</f>
        <v>#N/A</v>
      </c>
      <c r="AP281" s="4" t="e">
        <f>VLOOKUP("ppsTh", Sheet2!$A$2:$I$18, MATCH(S281, Sheet2!$A$1:$I$1, 0), FALSE)</f>
        <v>#N/A</v>
      </c>
      <c r="AQ281" s="4" t="e">
        <f>VLOOKUP("ppsPr", Sheet2!$A$2:$I$18, MATCH(T281, Sheet2!$A$1:$I$1, 0), FALSE)</f>
        <v>#N/A</v>
      </c>
      <c r="AR281" s="4" t="e">
        <f>VLOOKUP("wmpPr", Sheet2!$A$2:$I$18, MATCH(U281, Sheet2!$A$1:$I$1, 0), FALSE)</f>
        <v>#N/A</v>
      </c>
      <c r="AS281" s="4" t="e">
        <f>VLOOKUP("pcTh", Sheet2!$A$2:$I$18, MATCH(V281, Sheet2!$A$1:$I$1, 0), FALSE)</f>
        <v>#N/A</v>
      </c>
      <c r="AT281" s="4" t="e">
        <f>VLOOKUP("pcPr", Sheet2!$A$2:$I$18, MATCH(W281, Sheet2!$A$1:$I$1, 0), FALSE)</f>
        <v>#N/A</v>
      </c>
    </row>
    <row r="282" spans="1:46" x14ac:dyDescent="0.2">
      <c r="A282" s="5">
        <v>16</v>
      </c>
      <c r="B282" s="5" t="s">
        <v>650</v>
      </c>
      <c r="C282" s="5" t="s">
        <v>669</v>
      </c>
      <c r="D282" s="5" t="s">
        <v>670</v>
      </c>
      <c r="E282" s="5" t="s">
        <v>16</v>
      </c>
      <c r="F282" s="5" t="s">
        <v>18</v>
      </c>
      <c r="G282" s="5" t="s">
        <v>18</v>
      </c>
      <c r="H282" s="5" t="s">
        <v>18</v>
      </c>
      <c r="I282" s="5" t="s">
        <v>19</v>
      </c>
      <c r="J282" s="5" t="s">
        <v>18</v>
      </c>
      <c r="K282" s="5" t="s">
        <v>17</v>
      </c>
      <c r="L282" s="5" t="s">
        <v>19</v>
      </c>
      <c r="M282" s="5" t="s">
        <v>17</v>
      </c>
      <c r="N282" s="5" t="s">
        <v>19</v>
      </c>
      <c r="Y282" s="4">
        <f t="shared" si="8"/>
        <v>9.15</v>
      </c>
      <c r="Z282" s="4">
        <f t="shared" si="9"/>
        <v>9.15</v>
      </c>
      <c r="AC282" s="4">
        <f>VLOOKUP("phyTh", Sheet2!$A$2:$I$10, MATCH(F282, Sheet2!$A$1:$I$1, 0), FALSE)</f>
        <v>1.35</v>
      </c>
      <c r="AD282" s="4">
        <f>VLOOKUP("phyPr", Sheet2!$A$2:$I$10, MATCH(G282, Sheet2!$A$1:$I$1, 0), FALSE)</f>
        <v>0.45</v>
      </c>
      <c r="AE282" s="4">
        <f>VLOOKUP("m1Th", Sheet2!$A$2:$I$10, MATCH(H282, Sheet2!$A$1:$I$1, 0), FALSE)</f>
        <v>1.8</v>
      </c>
      <c r="AF282" s="4">
        <f>VLOOKUP("beeTh", Sheet2!$A$2:$I$10, MATCH(I282, Sheet2!$A$1:$I$1, 0), FALSE)</f>
        <v>1.5</v>
      </c>
      <c r="AG282" s="4">
        <f>VLOOKUP("beePr", Sheet2!$A$2:$I$10, MATCH(J282, Sheet2!$A$1:$I$1, 0), FALSE)</f>
        <v>0.45</v>
      </c>
      <c r="AH282" s="4">
        <f>VLOOKUP("egTh", Sheet2!$A$2:$I$10, MATCH(K282, Sheet2!$A$1:$I$1, 0), FALSE)</f>
        <v>0.8</v>
      </c>
      <c r="AI282" s="4">
        <f>VLOOKUP("egPr", Sheet2!$A$2:$I$10, MATCH(L282, Sheet2!$A$1:$I$1, 0), FALSE)</f>
        <v>1</v>
      </c>
      <c r="AJ282" s="4">
        <f>VLOOKUP("emTh", Sheet2!$A$2:$I$10, MATCH(M282, Sheet2!$A$1:$I$1, 0), FALSE)</f>
        <v>0.8</v>
      </c>
      <c r="AK282" s="4">
        <f>VLOOKUP("eePr", Sheet2!$A$2:$I$10, MATCH(N282, Sheet2!$A$1:$I$1, 0), FALSE)</f>
        <v>1</v>
      </c>
      <c r="AM282" s="4" t="e">
        <f>VLOOKUP("m2Th", Sheet2!$A$2:$I$18, MATCH(P282, Sheet2!$A$1:$I$1, 0), FALSE)</f>
        <v>#N/A</v>
      </c>
      <c r="AN282" s="4" t="e">
        <f>VLOOKUP("chemTh", Sheet2!$A$2:$I$18, MATCH(Q282, Sheet2!$A$1:$I$1, 0), FALSE)</f>
        <v>#N/A</v>
      </c>
      <c r="AO282" s="4" t="e">
        <f>VLOOKUP("chemPr", Sheet2!$A$2:$I$18, MATCH(R282, Sheet2!$A$1:$I$1, 0), FALSE)</f>
        <v>#N/A</v>
      </c>
      <c r="AP282" s="4" t="e">
        <f>VLOOKUP("ppsTh", Sheet2!$A$2:$I$18, MATCH(S282, Sheet2!$A$1:$I$1, 0), FALSE)</f>
        <v>#N/A</v>
      </c>
      <c r="AQ282" s="4" t="e">
        <f>VLOOKUP("ppsPr", Sheet2!$A$2:$I$18, MATCH(T282, Sheet2!$A$1:$I$1, 0), FALSE)</f>
        <v>#N/A</v>
      </c>
      <c r="AR282" s="4" t="e">
        <f>VLOOKUP("wmpPr", Sheet2!$A$2:$I$18, MATCH(U282, Sheet2!$A$1:$I$1, 0), FALSE)</f>
        <v>#N/A</v>
      </c>
      <c r="AS282" s="4" t="e">
        <f>VLOOKUP("pcTh", Sheet2!$A$2:$I$18, MATCH(V282, Sheet2!$A$1:$I$1, 0), FALSE)</f>
        <v>#N/A</v>
      </c>
      <c r="AT282" s="4" t="e">
        <f>VLOOKUP("pcPr", Sheet2!$A$2:$I$18, MATCH(W282, Sheet2!$A$1:$I$1, 0), FALSE)</f>
        <v>#N/A</v>
      </c>
    </row>
    <row r="283" spans="1:46" x14ac:dyDescent="0.2">
      <c r="A283" s="5">
        <v>41</v>
      </c>
      <c r="B283" s="5" t="s">
        <v>651</v>
      </c>
      <c r="C283" s="5" t="s">
        <v>671</v>
      </c>
      <c r="D283" s="5" t="s">
        <v>672</v>
      </c>
      <c r="E283" s="5" t="s">
        <v>16</v>
      </c>
      <c r="F283" s="5" t="s">
        <v>17</v>
      </c>
      <c r="G283" s="5" t="s">
        <v>18</v>
      </c>
      <c r="H283" s="5" t="s">
        <v>18</v>
      </c>
      <c r="I283" s="5" t="s">
        <v>18</v>
      </c>
      <c r="J283" s="5" t="s">
        <v>19</v>
      </c>
      <c r="K283" s="5" t="s">
        <v>17</v>
      </c>
      <c r="L283" s="5" t="s">
        <v>18</v>
      </c>
      <c r="M283" s="5" t="s">
        <v>17</v>
      </c>
      <c r="N283" s="5" t="s">
        <v>19</v>
      </c>
      <c r="Y283" s="4">
        <f t="shared" si="8"/>
        <v>8.8000000000000007</v>
      </c>
      <c r="Z283" s="4">
        <f t="shared" si="9"/>
        <v>8.8000000000000007</v>
      </c>
      <c r="AC283" s="4">
        <f>VLOOKUP("phyTh", Sheet2!$A$2:$I$10, MATCH(F283, Sheet2!$A$1:$I$1, 0), FALSE)</f>
        <v>1.2</v>
      </c>
      <c r="AD283" s="4">
        <f>VLOOKUP("phyPr", Sheet2!$A$2:$I$10, MATCH(G283, Sheet2!$A$1:$I$1, 0), FALSE)</f>
        <v>0.45</v>
      </c>
      <c r="AE283" s="4">
        <f>VLOOKUP("m1Th", Sheet2!$A$2:$I$10, MATCH(H283, Sheet2!$A$1:$I$1, 0), FALSE)</f>
        <v>1.8</v>
      </c>
      <c r="AF283" s="4">
        <f>VLOOKUP("beeTh", Sheet2!$A$2:$I$10, MATCH(I283, Sheet2!$A$1:$I$1, 0), FALSE)</f>
        <v>1.35</v>
      </c>
      <c r="AG283" s="4">
        <f>VLOOKUP("beePr", Sheet2!$A$2:$I$10, MATCH(J283, Sheet2!$A$1:$I$1, 0), FALSE)</f>
        <v>0.5</v>
      </c>
      <c r="AH283" s="4">
        <f>VLOOKUP("egTh", Sheet2!$A$2:$I$10, MATCH(K283, Sheet2!$A$1:$I$1, 0), FALSE)</f>
        <v>0.8</v>
      </c>
      <c r="AI283" s="4">
        <f>VLOOKUP("egPr", Sheet2!$A$2:$I$10, MATCH(L283, Sheet2!$A$1:$I$1, 0), FALSE)</f>
        <v>0.9</v>
      </c>
      <c r="AJ283" s="4">
        <f>VLOOKUP("emTh", Sheet2!$A$2:$I$10, MATCH(M283, Sheet2!$A$1:$I$1, 0), FALSE)</f>
        <v>0.8</v>
      </c>
      <c r="AK283" s="4">
        <f>VLOOKUP("eePr", Sheet2!$A$2:$I$10, MATCH(N283, Sheet2!$A$1:$I$1, 0), FALSE)</f>
        <v>1</v>
      </c>
      <c r="AM283" s="4" t="e">
        <f>VLOOKUP("m2Th", Sheet2!$A$2:$I$18, MATCH(P283, Sheet2!$A$1:$I$1, 0), FALSE)</f>
        <v>#N/A</v>
      </c>
      <c r="AN283" s="4" t="e">
        <f>VLOOKUP("chemTh", Sheet2!$A$2:$I$18, MATCH(Q283, Sheet2!$A$1:$I$1, 0), FALSE)</f>
        <v>#N/A</v>
      </c>
      <c r="AO283" s="4" t="e">
        <f>VLOOKUP("chemPr", Sheet2!$A$2:$I$18, MATCH(R283, Sheet2!$A$1:$I$1, 0), FALSE)</f>
        <v>#N/A</v>
      </c>
      <c r="AP283" s="4" t="e">
        <f>VLOOKUP("ppsTh", Sheet2!$A$2:$I$18, MATCH(S283, Sheet2!$A$1:$I$1, 0), FALSE)</f>
        <v>#N/A</v>
      </c>
      <c r="AQ283" s="4" t="e">
        <f>VLOOKUP("ppsPr", Sheet2!$A$2:$I$18, MATCH(T283, Sheet2!$A$1:$I$1, 0), FALSE)</f>
        <v>#N/A</v>
      </c>
      <c r="AR283" s="4" t="e">
        <f>VLOOKUP("wmpPr", Sheet2!$A$2:$I$18, MATCH(U283, Sheet2!$A$1:$I$1, 0), FALSE)</f>
        <v>#N/A</v>
      </c>
      <c r="AS283" s="4" t="e">
        <f>VLOOKUP("pcTh", Sheet2!$A$2:$I$18, MATCH(V283, Sheet2!$A$1:$I$1, 0), FALSE)</f>
        <v>#N/A</v>
      </c>
      <c r="AT283" s="4" t="e">
        <f>VLOOKUP("pcPr", Sheet2!$A$2:$I$18, MATCH(W283, Sheet2!$A$1:$I$1, 0), FALSE)</f>
        <v>#N/A</v>
      </c>
    </row>
    <row r="284" spans="1:46" x14ac:dyDescent="0.2">
      <c r="A284" s="5">
        <v>49</v>
      </c>
      <c r="B284" s="5" t="s">
        <v>652</v>
      </c>
      <c r="C284" s="5" t="s">
        <v>673</v>
      </c>
      <c r="D284" s="5" t="s">
        <v>674</v>
      </c>
      <c r="E284" s="5" t="s">
        <v>16</v>
      </c>
      <c r="F284" s="5" t="s">
        <v>18</v>
      </c>
      <c r="G284" s="5" t="s">
        <v>19</v>
      </c>
      <c r="H284" s="5" t="s">
        <v>18</v>
      </c>
      <c r="I284" s="5" t="s">
        <v>17</v>
      </c>
      <c r="J284" s="5" t="s">
        <v>19</v>
      </c>
      <c r="K284" s="5" t="s">
        <v>28</v>
      </c>
      <c r="L284" s="5" t="s">
        <v>19</v>
      </c>
      <c r="M284" s="5" t="s">
        <v>17</v>
      </c>
      <c r="N284" s="5" t="s">
        <v>17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4">
        <f t="shared" si="8"/>
        <v>8.65</v>
      </c>
      <c r="Z284" s="4">
        <f t="shared" si="9"/>
        <v>8.65</v>
      </c>
      <c r="AC284" s="4">
        <f>VLOOKUP("phyTh", Sheet2!$A$2:$I$10, MATCH(F284, Sheet2!$A$1:$I$1, 0), FALSE)</f>
        <v>1.35</v>
      </c>
      <c r="AD284" s="4">
        <f>VLOOKUP("phyPr", Sheet2!$A$2:$I$10, MATCH(G284, Sheet2!$A$1:$I$1, 0), FALSE)</f>
        <v>0.5</v>
      </c>
      <c r="AE284" s="4">
        <f>VLOOKUP("m1Th", Sheet2!$A$2:$I$10, MATCH(H284, Sheet2!$A$1:$I$1, 0), FALSE)</f>
        <v>1.8</v>
      </c>
      <c r="AF284" s="4">
        <f>VLOOKUP("beeTh", Sheet2!$A$2:$I$10, MATCH(I284, Sheet2!$A$1:$I$1, 0), FALSE)</f>
        <v>1.2</v>
      </c>
      <c r="AG284" s="4">
        <f>VLOOKUP("beePr", Sheet2!$A$2:$I$10, MATCH(J284, Sheet2!$A$1:$I$1, 0), FALSE)</f>
        <v>0.5</v>
      </c>
      <c r="AH284" s="4">
        <f>VLOOKUP("egTh", Sheet2!$A$2:$I$10, MATCH(K284, Sheet2!$A$1:$I$1, 0), FALSE)</f>
        <v>0.7</v>
      </c>
      <c r="AI284" s="4">
        <f>VLOOKUP("egPr", Sheet2!$A$2:$I$10, MATCH(L284, Sheet2!$A$1:$I$1, 0), FALSE)</f>
        <v>1</v>
      </c>
      <c r="AJ284" s="4">
        <f>VLOOKUP("emTh", Sheet2!$A$2:$I$10, MATCH(M284, Sheet2!$A$1:$I$1, 0), FALSE)</f>
        <v>0.8</v>
      </c>
      <c r="AK284" s="4">
        <f>VLOOKUP("eePr", Sheet2!$A$2:$I$10, MATCH(N284, Sheet2!$A$1:$I$1, 0), FALSE)</f>
        <v>0.8</v>
      </c>
      <c r="AM284" s="4" t="e">
        <f>VLOOKUP("m2Th", Sheet2!$A$2:$I$18, MATCH(P284, Sheet2!$A$1:$I$1, 0), FALSE)</f>
        <v>#N/A</v>
      </c>
      <c r="AN284" s="4" t="e">
        <f>VLOOKUP("chemTh", Sheet2!$A$2:$I$18, MATCH(Q284, Sheet2!$A$1:$I$1, 0), FALSE)</f>
        <v>#N/A</v>
      </c>
      <c r="AO284" s="4" t="e">
        <f>VLOOKUP("chemPr", Sheet2!$A$2:$I$18, MATCH(R284, Sheet2!$A$1:$I$1, 0), FALSE)</f>
        <v>#N/A</v>
      </c>
      <c r="AP284" s="4" t="e">
        <f>VLOOKUP("ppsTh", Sheet2!$A$2:$I$18, MATCH(S284, Sheet2!$A$1:$I$1, 0), FALSE)</f>
        <v>#N/A</v>
      </c>
      <c r="AQ284" s="4" t="e">
        <f>VLOOKUP("ppsPr", Sheet2!$A$2:$I$18, MATCH(T284, Sheet2!$A$1:$I$1, 0), FALSE)</f>
        <v>#N/A</v>
      </c>
      <c r="AR284" s="4" t="e">
        <f>VLOOKUP("wmpPr", Sheet2!$A$2:$I$18, MATCH(U284, Sheet2!$A$1:$I$1, 0), FALSE)</f>
        <v>#N/A</v>
      </c>
      <c r="AS284" s="4" t="e">
        <f>VLOOKUP("pcTh", Sheet2!$A$2:$I$18, MATCH(V284, Sheet2!$A$1:$I$1, 0), FALSE)</f>
        <v>#N/A</v>
      </c>
      <c r="AT284" s="4" t="e">
        <f>VLOOKUP("pcPr", Sheet2!$A$2:$I$18, MATCH(W284, Sheet2!$A$1:$I$1, 0), FALSE)</f>
        <v>#N/A</v>
      </c>
    </row>
    <row r="285" spans="1:46" x14ac:dyDescent="0.2">
      <c r="A285" s="5">
        <v>153</v>
      </c>
      <c r="B285" s="5" t="s">
        <v>675</v>
      </c>
      <c r="C285" s="5" t="s">
        <v>1026</v>
      </c>
      <c r="D285" s="5" t="s">
        <v>1027</v>
      </c>
      <c r="E285" s="5" t="s">
        <v>16</v>
      </c>
      <c r="F285" s="5" t="s">
        <v>45</v>
      </c>
      <c r="G285" s="5" t="s">
        <v>17</v>
      </c>
      <c r="H285" s="5" t="s">
        <v>18</v>
      </c>
      <c r="I285" s="5" t="s">
        <v>26</v>
      </c>
      <c r="J285" s="5" t="s">
        <v>17</v>
      </c>
      <c r="K285" s="5" t="s">
        <v>28</v>
      </c>
      <c r="L285" s="5" t="s">
        <v>17</v>
      </c>
      <c r="M285" s="5" t="s">
        <v>45</v>
      </c>
      <c r="N285" s="5" t="s">
        <v>17</v>
      </c>
      <c r="Y285" s="4">
        <f t="shared" si="8"/>
        <v>7.05</v>
      </c>
      <c r="Z285" s="4">
        <f t="shared" si="9"/>
        <v>7.05</v>
      </c>
      <c r="AC285" s="4">
        <f>VLOOKUP("phyTh", Sheet2!$A$2:$I$10, MATCH(F285, Sheet2!$A$1:$I$1, 0), FALSE)</f>
        <v>0.75</v>
      </c>
      <c r="AD285" s="4">
        <f>VLOOKUP("phyPr", Sheet2!$A$2:$I$10, MATCH(G285, Sheet2!$A$1:$I$1, 0), FALSE)</f>
        <v>0.4</v>
      </c>
      <c r="AE285" s="4">
        <f>VLOOKUP("m1Th", Sheet2!$A$2:$I$10, MATCH(H285, Sheet2!$A$1:$I$1, 0), FALSE)</f>
        <v>1.8</v>
      </c>
      <c r="AF285" s="4">
        <f>VLOOKUP("beeTh", Sheet2!$A$2:$I$10, MATCH(I285, Sheet2!$A$1:$I$1, 0), FALSE)</f>
        <v>0.9</v>
      </c>
      <c r="AG285" s="4">
        <f>VLOOKUP("beePr", Sheet2!$A$2:$I$10, MATCH(J285, Sheet2!$A$1:$I$1, 0), FALSE)</f>
        <v>0.4</v>
      </c>
      <c r="AH285" s="4">
        <f>VLOOKUP("egTh", Sheet2!$A$2:$I$10, MATCH(K285, Sheet2!$A$1:$I$1, 0), FALSE)</f>
        <v>0.7</v>
      </c>
      <c r="AI285" s="4">
        <f>VLOOKUP("egPr", Sheet2!$A$2:$I$10, MATCH(L285, Sheet2!$A$1:$I$1, 0), FALSE)</f>
        <v>0.8</v>
      </c>
      <c r="AJ285" s="4">
        <f>VLOOKUP("emTh", Sheet2!$A$2:$I$10, MATCH(M285, Sheet2!$A$1:$I$1, 0), FALSE)</f>
        <v>0.5</v>
      </c>
      <c r="AK285" s="4">
        <f>VLOOKUP("eePr", Sheet2!$A$2:$I$10, MATCH(N285, Sheet2!$A$1:$I$1, 0), FALSE)</f>
        <v>0.8</v>
      </c>
      <c r="AM285" s="4" t="e">
        <f>VLOOKUP("m2Th", Sheet2!$A$2:$I$18, MATCH(P285, Sheet2!$A$1:$I$1, 0), FALSE)</f>
        <v>#N/A</v>
      </c>
      <c r="AN285" s="4" t="e">
        <f>VLOOKUP("chemTh", Sheet2!$A$2:$I$18, MATCH(Q285, Sheet2!$A$1:$I$1, 0), FALSE)</f>
        <v>#N/A</v>
      </c>
      <c r="AO285" s="4" t="e">
        <f>VLOOKUP("chemPr", Sheet2!$A$2:$I$18, MATCH(R285, Sheet2!$A$1:$I$1, 0), FALSE)</f>
        <v>#N/A</v>
      </c>
      <c r="AP285" s="4" t="e">
        <f>VLOOKUP("ppsTh", Sheet2!$A$2:$I$18, MATCH(S285, Sheet2!$A$1:$I$1, 0), FALSE)</f>
        <v>#N/A</v>
      </c>
      <c r="AQ285" s="4" t="e">
        <f>VLOOKUP("ppsPr", Sheet2!$A$2:$I$18, MATCH(T285, Sheet2!$A$1:$I$1, 0), FALSE)</f>
        <v>#N/A</v>
      </c>
      <c r="AR285" s="4" t="e">
        <f>VLOOKUP("wmpPr", Sheet2!$A$2:$I$18, MATCH(U285, Sheet2!$A$1:$I$1, 0), FALSE)</f>
        <v>#N/A</v>
      </c>
      <c r="AS285" s="4" t="e">
        <f>VLOOKUP("pcTh", Sheet2!$A$2:$I$18, MATCH(V285, Sheet2!$A$1:$I$1, 0), FALSE)</f>
        <v>#N/A</v>
      </c>
      <c r="AT285" s="4" t="e">
        <f>VLOOKUP("pcPr", Sheet2!$A$2:$I$18, MATCH(W285, Sheet2!$A$1:$I$1, 0), FALSE)</f>
        <v>#N/A</v>
      </c>
    </row>
    <row r="286" spans="1:46" x14ac:dyDescent="0.2">
      <c r="A286" s="5">
        <v>180</v>
      </c>
      <c r="B286" s="5" t="s">
        <v>676</v>
      </c>
      <c r="C286" s="5" t="s">
        <v>1028</v>
      </c>
      <c r="D286" s="5" t="s">
        <v>1029</v>
      </c>
      <c r="E286" s="5" t="s">
        <v>16</v>
      </c>
      <c r="F286" s="5" t="s">
        <v>28</v>
      </c>
      <c r="G286" s="5" t="s">
        <v>18</v>
      </c>
      <c r="H286" s="5" t="s">
        <v>17</v>
      </c>
      <c r="I286" s="5" t="s">
        <v>26</v>
      </c>
      <c r="J286" s="5" t="s">
        <v>28</v>
      </c>
      <c r="K286" s="5" t="s">
        <v>27</v>
      </c>
      <c r="L286" s="5" t="s">
        <v>17</v>
      </c>
      <c r="M286" s="5" t="s">
        <v>26</v>
      </c>
      <c r="N286" s="5" t="s">
        <v>17</v>
      </c>
      <c r="Y286" s="4">
        <f t="shared" si="8"/>
        <v>6.5499999999999989</v>
      </c>
      <c r="Z286" s="4">
        <f t="shared" si="9"/>
        <v>6.5499999999999989</v>
      </c>
      <c r="AC286" s="4">
        <f>VLOOKUP("phyTh", Sheet2!$A$2:$I$10, MATCH(F286, Sheet2!$A$1:$I$1, 0), FALSE)</f>
        <v>1.05</v>
      </c>
      <c r="AD286" s="4">
        <f>VLOOKUP("phyPr", Sheet2!$A$2:$I$10, MATCH(G286, Sheet2!$A$1:$I$1, 0), FALSE)</f>
        <v>0.45</v>
      </c>
      <c r="AE286" s="4">
        <f>VLOOKUP("m1Th", Sheet2!$A$2:$I$10, MATCH(H286, Sheet2!$A$1:$I$1, 0), FALSE)</f>
        <v>1.6</v>
      </c>
      <c r="AF286" s="4">
        <f>VLOOKUP("beeTh", Sheet2!$A$2:$I$10, MATCH(I286, Sheet2!$A$1:$I$1, 0), FALSE)</f>
        <v>0.9</v>
      </c>
      <c r="AG286" s="4">
        <f>VLOOKUP("beePr", Sheet2!$A$2:$I$10, MATCH(J286, Sheet2!$A$1:$I$1, 0), FALSE)</f>
        <v>0.35</v>
      </c>
      <c r="AH286" s="4">
        <f>VLOOKUP("egTh", Sheet2!$A$2:$I$10, MATCH(K286, Sheet2!$A$1:$I$1, 0), FALSE)</f>
        <v>0</v>
      </c>
      <c r="AI286" s="4">
        <f>VLOOKUP("egPr", Sheet2!$A$2:$I$10, MATCH(L286, Sheet2!$A$1:$I$1, 0), FALSE)</f>
        <v>0.8</v>
      </c>
      <c r="AJ286" s="4">
        <f>VLOOKUP("emTh", Sheet2!$A$2:$I$10, MATCH(M286, Sheet2!$A$1:$I$1, 0), FALSE)</f>
        <v>0.6</v>
      </c>
      <c r="AK286" s="4">
        <f>VLOOKUP("eePr", Sheet2!$A$2:$I$10, MATCH(N286, Sheet2!$A$1:$I$1, 0), FALSE)</f>
        <v>0.8</v>
      </c>
      <c r="AM286" s="4" t="e">
        <f>VLOOKUP("m2Th", Sheet2!$A$2:$I$18, MATCH(P286, Sheet2!$A$1:$I$1, 0), FALSE)</f>
        <v>#N/A</v>
      </c>
      <c r="AN286" s="4" t="e">
        <f>VLOOKUP("chemTh", Sheet2!$A$2:$I$18, MATCH(Q286, Sheet2!$A$1:$I$1, 0), FALSE)</f>
        <v>#N/A</v>
      </c>
      <c r="AO286" s="4" t="e">
        <f>VLOOKUP("chemPr", Sheet2!$A$2:$I$18, MATCH(R286, Sheet2!$A$1:$I$1, 0), FALSE)</f>
        <v>#N/A</v>
      </c>
      <c r="AP286" s="4" t="e">
        <f>VLOOKUP("ppsTh", Sheet2!$A$2:$I$18, MATCH(S286, Sheet2!$A$1:$I$1, 0), FALSE)</f>
        <v>#N/A</v>
      </c>
      <c r="AQ286" s="4" t="e">
        <f>VLOOKUP("ppsPr", Sheet2!$A$2:$I$18, MATCH(T286, Sheet2!$A$1:$I$1, 0), FALSE)</f>
        <v>#N/A</v>
      </c>
      <c r="AR286" s="4" t="e">
        <f>VLOOKUP("wmpPr", Sheet2!$A$2:$I$18, MATCH(U286, Sheet2!$A$1:$I$1, 0), FALSE)</f>
        <v>#N/A</v>
      </c>
      <c r="AS286" s="4" t="e">
        <f>VLOOKUP("pcTh", Sheet2!$A$2:$I$18, MATCH(V286, Sheet2!$A$1:$I$1, 0), FALSE)</f>
        <v>#N/A</v>
      </c>
      <c r="AT286" s="4" t="e">
        <f>VLOOKUP("pcPr", Sheet2!$A$2:$I$18, MATCH(W286, Sheet2!$A$1:$I$1, 0), FALSE)</f>
        <v>#N/A</v>
      </c>
    </row>
    <row r="287" spans="1:46" x14ac:dyDescent="0.2">
      <c r="A287" s="5">
        <v>157</v>
      </c>
      <c r="B287" s="5" t="s">
        <v>677</v>
      </c>
      <c r="C287" s="5" t="s">
        <v>1030</v>
      </c>
      <c r="D287" s="5" t="s">
        <v>1031</v>
      </c>
      <c r="E287" s="5" t="s">
        <v>16</v>
      </c>
      <c r="F287" s="5" t="s">
        <v>17</v>
      </c>
      <c r="G287" s="5" t="s">
        <v>18</v>
      </c>
      <c r="H287" s="5" t="s">
        <v>28</v>
      </c>
      <c r="I287" s="5" t="s">
        <v>28</v>
      </c>
      <c r="J287" s="5" t="s">
        <v>17</v>
      </c>
      <c r="K287" s="5" t="s">
        <v>45</v>
      </c>
      <c r="L287" s="5" t="s">
        <v>17</v>
      </c>
      <c r="M287" s="5" t="s">
        <v>29</v>
      </c>
      <c r="N287" s="5" t="s">
        <v>17</v>
      </c>
      <c r="Y287" s="4">
        <f t="shared" si="8"/>
        <v>7</v>
      </c>
      <c r="Z287" s="4">
        <f t="shared" si="9"/>
        <v>7</v>
      </c>
      <c r="AC287" s="4">
        <f>VLOOKUP("phyTh", Sheet2!$A$2:$I$10, MATCH(F287, Sheet2!$A$1:$I$1, 0), FALSE)</f>
        <v>1.2</v>
      </c>
      <c r="AD287" s="4">
        <f>VLOOKUP("phyPr", Sheet2!$A$2:$I$10, MATCH(G287, Sheet2!$A$1:$I$1, 0), FALSE)</f>
        <v>0.45</v>
      </c>
      <c r="AE287" s="4">
        <f>VLOOKUP("m1Th", Sheet2!$A$2:$I$10, MATCH(H287, Sheet2!$A$1:$I$1, 0), FALSE)</f>
        <v>1.4</v>
      </c>
      <c r="AF287" s="4">
        <f>VLOOKUP("beeTh", Sheet2!$A$2:$I$10, MATCH(I287, Sheet2!$A$1:$I$1, 0), FALSE)</f>
        <v>1.05</v>
      </c>
      <c r="AG287" s="4">
        <f>VLOOKUP("beePr", Sheet2!$A$2:$I$10, MATCH(J287, Sheet2!$A$1:$I$1, 0), FALSE)</f>
        <v>0.4</v>
      </c>
      <c r="AH287" s="4">
        <f>VLOOKUP("egTh", Sheet2!$A$2:$I$10, MATCH(K287, Sheet2!$A$1:$I$1, 0), FALSE)</f>
        <v>0.5</v>
      </c>
      <c r="AI287" s="4">
        <f>VLOOKUP("egPr", Sheet2!$A$2:$I$10, MATCH(L287, Sheet2!$A$1:$I$1, 0), FALSE)</f>
        <v>0.8</v>
      </c>
      <c r="AJ287" s="4">
        <f>VLOOKUP("emTh", Sheet2!$A$2:$I$10, MATCH(M287, Sheet2!$A$1:$I$1, 0), FALSE)</f>
        <v>0.4</v>
      </c>
      <c r="AK287" s="4">
        <f>VLOOKUP("eePr", Sheet2!$A$2:$I$10, MATCH(N287, Sheet2!$A$1:$I$1, 0), FALSE)</f>
        <v>0.8</v>
      </c>
      <c r="AM287" s="4" t="e">
        <f>VLOOKUP("m2Th", Sheet2!$A$2:$I$18, MATCH(P287, Sheet2!$A$1:$I$1, 0), FALSE)</f>
        <v>#N/A</v>
      </c>
      <c r="AN287" s="4" t="e">
        <f>VLOOKUP("chemTh", Sheet2!$A$2:$I$18, MATCH(Q287, Sheet2!$A$1:$I$1, 0), FALSE)</f>
        <v>#N/A</v>
      </c>
      <c r="AO287" s="4" t="e">
        <f>VLOOKUP("chemPr", Sheet2!$A$2:$I$18, MATCH(R287, Sheet2!$A$1:$I$1, 0), FALSE)</f>
        <v>#N/A</v>
      </c>
      <c r="AP287" s="4" t="e">
        <f>VLOOKUP("ppsTh", Sheet2!$A$2:$I$18, MATCH(S287, Sheet2!$A$1:$I$1, 0), FALSE)</f>
        <v>#N/A</v>
      </c>
      <c r="AQ287" s="4" t="e">
        <f>VLOOKUP("ppsPr", Sheet2!$A$2:$I$18, MATCH(T287, Sheet2!$A$1:$I$1, 0), FALSE)</f>
        <v>#N/A</v>
      </c>
      <c r="AR287" s="4" t="e">
        <f>VLOOKUP("wmpPr", Sheet2!$A$2:$I$18, MATCH(U287, Sheet2!$A$1:$I$1, 0), FALSE)</f>
        <v>#N/A</v>
      </c>
      <c r="AS287" s="4" t="e">
        <f>VLOOKUP("pcTh", Sheet2!$A$2:$I$18, MATCH(V287, Sheet2!$A$1:$I$1, 0), FALSE)</f>
        <v>#N/A</v>
      </c>
      <c r="AT287" s="4" t="e">
        <f>VLOOKUP("pcPr", Sheet2!$A$2:$I$18, MATCH(W287, Sheet2!$A$1:$I$1, 0), FALSE)</f>
        <v>#N/A</v>
      </c>
    </row>
    <row r="288" spans="1:46" x14ac:dyDescent="0.2">
      <c r="A288" s="5">
        <v>128</v>
      </c>
      <c r="B288" s="5" t="s">
        <v>678</v>
      </c>
      <c r="C288" s="5" t="s">
        <v>1032</v>
      </c>
      <c r="D288" s="5" t="s">
        <v>1033</v>
      </c>
      <c r="E288" s="5" t="s">
        <v>16</v>
      </c>
      <c r="F288" s="5" t="s">
        <v>28</v>
      </c>
      <c r="G288" s="5" t="s">
        <v>17</v>
      </c>
      <c r="H288" s="5" t="s">
        <v>28</v>
      </c>
      <c r="I288" s="5" t="s">
        <v>17</v>
      </c>
      <c r="J288" s="5" t="s">
        <v>18</v>
      </c>
      <c r="K288" s="5" t="s">
        <v>28</v>
      </c>
      <c r="L288" s="5" t="s">
        <v>17</v>
      </c>
      <c r="M288" s="5" t="s">
        <v>17</v>
      </c>
      <c r="N288" s="5" t="s">
        <v>17</v>
      </c>
      <c r="Y288" s="4">
        <f t="shared" si="8"/>
        <v>7.6</v>
      </c>
      <c r="Z288" s="4">
        <f t="shared" si="9"/>
        <v>7.6</v>
      </c>
      <c r="AC288" s="4">
        <f>VLOOKUP("phyTh", Sheet2!$A$2:$I$10, MATCH(F288, Sheet2!$A$1:$I$1, 0), FALSE)</f>
        <v>1.05</v>
      </c>
      <c r="AD288" s="4">
        <f>VLOOKUP("phyPr", Sheet2!$A$2:$I$10, MATCH(G288, Sheet2!$A$1:$I$1, 0), FALSE)</f>
        <v>0.4</v>
      </c>
      <c r="AE288" s="4">
        <f>VLOOKUP("m1Th", Sheet2!$A$2:$I$10, MATCH(H288, Sheet2!$A$1:$I$1, 0), FALSE)</f>
        <v>1.4</v>
      </c>
      <c r="AF288" s="4">
        <f>VLOOKUP("beeTh", Sheet2!$A$2:$I$10, MATCH(I288, Sheet2!$A$1:$I$1, 0), FALSE)</f>
        <v>1.2</v>
      </c>
      <c r="AG288" s="4">
        <f>VLOOKUP("beePr", Sheet2!$A$2:$I$10, MATCH(J288, Sheet2!$A$1:$I$1, 0), FALSE)</f>
        <v>0.45</v>
      </c>
      <c r="AH288" s="4">
        <f>VLOOKUP("egTh", Sheet2!$A$2:$I$10, MATCH(K288, Sheet2!$A$1:$I$1, 0), FALSE)</f>
        <v>0.7</v>
      </c>
      <c r="AI288" s="4">
        <f>VLOOKUP("egPr", Sheet2!$A$2:$I$10, MATCH(L288, Sheet2!$A$1:$I$1, 0), FALSE)</f>
        <v>0.8</v>
      </c>
      <c r="AJ288" s="4">
        <f>VLOOKUP("emTh", Sheet2!$A$2:$I$10, MATCH(M288, Sheet2!$A$1:$I$1, 0), FALSE)</f>
        <v>0.8</v>
      </c>
      <c r="AK288" s="4">
        <f>VLOOKUP("eePr", Sheet2!$A$2:$I$10, MATCH(N288, Sheet2!$A$1:$I$1, 0), FALSE)</f>
        <v>0.8</v>
      </c>
      <c r="AM288" s="4" t="e">
        <f>VLOOKUP("m2Th", Sheet2!$A$2:$I$18, MATCH(P288, Sheet2!$A$1:$I$1, 0), FALSE)</f>
        <v>#N/A</v>
      </c>
      <c r="AN288" s="4" t="e">
        <f>VLOOKUP("chemTh", Sheet2!$A$2:$I$18, MATCH(Q288, Sheet2!$A$1:$I$1, 0), FALSE)</f>
        <v>#N/A</v>
      </c>
      <c r="AO288" s="4" t="e">
        <f>VLOOKUP("chemPr", Sheet2!$A$2:$I$18, MATCH(R288, Sheet2!$A$1:$I$1, 0), FALSE)</f>
        <v>#N/A</v>
      </c>
      <c r="AP288" s="4" t="e">
        <f>VLOOKUP("ppsTh", Sheet2!$A$2:$I$18, MATCH(S288, Sheet2!$A$1:$I$1, 0), FALSE)</f>
        <v>#N/A</v>
      </c>
      <c r="AQ288" s="4" t="e">
        <f>VLOOKUP("ppsPr", Sheet2!$A$2:$I$18, MATCH(T288, Sheet2!$A$1:$I$1, 0), FALSE)</f>
        <v>#N/A</v>
      </c>
      <c r="AR288" s="4" t="e">
        <f>VLOOKUP("wmpPr", Sheet2!$A$2:$I$18, MATCH(U288, Sheet2!$A$1:$I$1, 0), FALSE)</f>
        <v>#N/A</v>
      </c>
      <c r="AS288" s="4" t="e">
        <f>VLOOKUP("pcTh", Sheet2!$A$2:$I$18, MATCH(V288, Sheet2!$A$1:$I$1, 0), FALSE)</f>
        <v>#N/A</v>
      </c>
      <c r="AT288" s="4" t="e">
        <f>VLOOKUP("pcPr", Sheet2!$A$2:$I$18, MATCH(W288, Sheet2!$A$1:$I$1, 0), FALSE)</f>
        <v>#N/A</v>
      </c>
    </row>
    <row r="289" spans="1:46" x14ac:dyDescent="0.2">
      <c r="A289" s="5">
        <v>107</v>
      </c>
      <c r="B289" s="5" t="s">
        <v>679</v>
      </c>
      <c r="C289" s="5" t="s">
        <v>1034</v>
      </c>
      <c r="D289" s="5" t="s">
        <v>1035</v>
      </c>
      <c r="E289" s="5" t="s">
        <v>16</v>
      </c>
      <c r="F289" s="5" t="s">
        <v>28</v>
      </c>
      <c r="G289" s="5" t="s">
        <v>17</v>
      </c>
      <c r="H289" s="5" t="s">
        <v>17</v>
      </c>
      <c r="I289" s="5" t="s">
        <v>17</v>
      </c>
      <c r="J289" s="5" t="s">
        <v>18</v>
      </c>
      <c r="K289" s="5" t="s">
        <v>28</v>
      </c>
      <c r="L289" s="5" t="s">
        <v>18</v>
      </c>
      <c r="M289" s="5" t="s">
        <v>28</v>
      </c>
      <c r="N289" s="5" t="s">
        <v>17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4">
        <f t="shared" si="8"/>
        <v>7.8000000000000007</v>
      </c>
      <c r="Z289" s="4">
        <f t="shared" si="9"/>
        <v>7.8000000000000007</v>
      </c>
      <c r="AC289" s="4">
        <f>VLOOKUP("phyTh", Sheet2!$A$2:$I$10, MATCH(F289, Sheet2!$A$1:$I$1, 0), FALSE)</f>
        <v>1.05</v>
      </c>
      <c r="AD289" s="4">
        <f>VLOOKUP("phyPr", Sheet2!$A$2:$I$10, MATCH(G289, Sheet2!$A$1:$I$1, 0), FALSE)</f>
        <v>0.4</v>
      </c>
      <c r="AE289" s="4">
        <f>VLOOKUP("m1Th", Sheet2!$A$2:$I$10, MATCH(H289, Sheet2!$A$1:$I$1, 0), FALSE)</f>
        <v>1.6</v>
      </c>
      <c r="AF289" s="4">
        <f>VLOOKUP("beeTh", Sheet2!$A$2:$I$10, MATCH(I289, Sheet2!$A$1:$I$1, 0), FALSE)</f>
        <v>1.2</v>
      </c>
      <c r="AG289" s="4">
        <f>VLOOKUP("beePr", Sheet2!$A$2:$I$10, MATCH(J289, Sheet2!$A$1:$I$1, 0), FALSE)</f>
        <v>0.45</v>
      </c>
      <c r="AH289" s="4">
        <f>VLOOKUP("egTh", Sheet2!$A$2:$I$10, MATCH(K289, Sheet2!$A$1:$I$1, 0), FALSE)</f>
        <v>0.7</v>
      </c>
      <c r="AI289" s="4">
        <f>VLOOKUP("egPr", Sheet2!$A$2:$I$10, MATCH(L289, Sheet2!$A$1:$I$1, 0), FALSE)</f>
        <v>0.9</v>
      </c>
      <c r="AJ289" s="4">
        <f>VLOOKUP("emTh", Sheet2!$A$2:$I$10, MATCH(M289, Sheet2!$A$1:$I$1, 0), FALSE)</f>
        <v>0.7</v>
      </c>
      <c r="AK289" s="4">
        <f>VLOOKUP("eePr", Sheet2!$A$2:$I$10, MATCH(N289, Sheet2!$A$1:$I$1, 0), FALSE)</f>
        <v>0.8</v>
      </c>
      <c r="AM289" s="4" t="e">
        <f>VLOOKUP("m2Th", Sheet2!$A$2:$I$18, MATCH(P289, Sheet2!$A$1:$I$1, 0), FALSE)</f>
        <v>#N/A</v>
      </c>
      <c r="AN289" s="4" t="e">
        <f>VLOOKUP("chemTh", Sheet2!$A$2:$I$18, MATCH(Q289, Sheet2!$A$1:$I$1, 0), FALSE)</f>
        <v>#N/A</v>
      </c>
      <c r="AO289" s="4" t="e">
        <f>VLOOKUP("chemPr", Sheet2!$A$2:$I$18, MATCH(R289, Sheet2!$A$1:$I$1, 0), FALSE)</f>
        <v>#N/A</v>
      </c>
      <c r="AP289" s="4" t="e">
        <f>VLOOKUP("ppsTh", Sheet2!$A$2:$I$18, MATCH(S289, Sheet2!$A$1:$I$1, 0), FALSE)</f>
        <v>#N/A</v>
      </c>
      <c r="AQ289" s="4" t="e">
        <f>VLOOKUP("ppsPr", Sheet2!$A$2:$I$18, MATCH(T289, Sheet2!$A$1:$I$1, 0), FALSE)</f>
        <v>#N/A</v>
      </c>
      <c r="AR289" s="4" t="e">
        <f>VLOOKUP("wmpPr", Sheet2!$A$2:$I$18, MATCH(U289, Sheet2!$A$1:$I$1, 0), FALSE)</f>
        <v>#N/A</v>
      </c>
      <c r="AS289" s="4" t="e">
        <f>VLOOKUP("pcTh", Sheet2!$A$2:$I$18, MATCH(V289, Sheet2!$A$1:$I$1, 0), FALSE)</f>
        <v>#N/A</v>
      </c>
      <c r="AT289" s="4" t="e">
        <f>VLOOKUP("pcPr", Sheet2!$A$2:$I$18, MATCH(W289, Sheet2!$A$1:$I$1, 0), FALSE)</f>
        <v>#N/A</v>
      </c>
    </row>
    <row r="290" spans="1:46" x14ac:dyDescent="0.2">
      <c r="A290" s="5">
        <v>68</v>
      </c>
      <c r="B290" s="5" t="s">
        <v>680</v>
      </c>
      <c r="C290" s="5" t="s">
        <v>1036</v>
      </c>
      <c r="D290" s="5" t="s">
        <v>1037</v>
      </c>
      <c r="E290" s="5" t="s">
        <v>16</v>
      </c>
      <c r="F290" s="5" t="s">
        <v>18</v>
      </c>
      <c r="G290" s="5" t="s">
        <v>17</v>
      </c>
      <c r="H290" s="5" t="s">
        <v>18</v>
      </c>
      <c r="I290" s="5" t="s">
        <v>18</v>
      </c>
      <c r="J290" s="5" t="s">
        <v>17</v>
      </c>
      <c r="K290" s="5" t="s">
        <v>28</v>
      </c>
      <c r="L290" s="5" t="s">
        <v>17</v>
      </c>
      <c r="M290" s="5" t="s">
        <v>18</v>
      </c>
      <c r="N290" s="5" t="s">
        <v>28</v>
      </c>
      <c r="Y290" s="4">
        <f t="shared" si="8"/>
        <v>8.4</v>
      </c>
      <c r="Z290" s="4">
        <f t="shared" si="9"/>
        <v>8.4</v>
      </c>
      <c r="AC290" s="4">
        <f>VLOOKUP("phyTh", Sheet2!$A$2:$I$10, MATCH(F290, Sheet2!$A$1:$I$1, 0), FALSE)</f>
        <v>1.35</v>
      </c>
      <c r="AD290" s="4">
        <f>VLOOKUP("phyPr", Sheet2!$A$2:$I$10, MATCH(G290, Sheet2!$A$1:$I$1, 0), FALSE)</f>
        <v>0.4</v>
      </c>
      <c r="AE290" s="4">
        <f>VLOOKUP("m1Th", Sheet2!$A$2:$I$10, MATCH(H290, Sheet2!$A$1:$I$1, 0), FALSE)</f>
        <v>1.8</v>
      </c>
      <c r="AF290" s="4">
        <f>VLOOKUP("beeTh", Sheet2!$A$2:$I$10, MATCH(I290, Sheet2!$A$1:$I$1, 0), FALSE)</f>
        <v>1.35</v>
      </c>
      <c r="AG290" s="4">
        <f>VLOOKUP("beePr", Sheet2!$A$2:$I$10, MATCH(J290, Sheet2!$A$1:$I$1, 0), FALSE)</f>
        <v>0.4</v>
      </c>
      <c r="AH290" s="4">
        <f>VLOOKUP("egTh", Sheet2!$A$2:$I$10, MATCH(K290, Sheet2!$A$1:$I$1, 0), FALSE)</f>
        <v>0.7</v>
      </c>
      <c r="AI290" s="4">
        <f>VLOOKUP("egPr", Sheet2!$A$2:$I$10, MATCH(L290, Sheet2!$A$1:$I$1, 0), FALSE)</f>
        <v>0.8</v>
      </c>
      <c r="AJ290" s="4">
        <f>VLOOKUP("emTh", Sheet2!$A$2:$I$10, MATCH(M290, Sheet2!$A$1:$I$1, 0), FALSE)</f>
        <v>0.9</v>
      </c>
      <c r="AK290" s="4">
        <f>VLOOKUP("eePr", Sheet2!$A$2:$I$10, MATCH(N290, Sheet2!$A$1:$I$1, 0), FALSE)</f>
        <v>0.7</v>
      </c>
      <c r="AM290" s="4" t="e">
        <f>VLOOKUP("m2Th", Sheet2!$A$2:$I$18, MATCH(P290, Sheet2!$A$1:$I$1, 0), FALSE)</f>
        <v>#N/A</v>
      </c>
      <c r="AN290" s="4" t="e">
        <f>VLOOKUP("chemTh", Sheet2!$A$2:$I$18, MATCH(Q290, Sheet2!$A$1:$I$1, 0), FALSE)</f>
        <v>#N/A</v>
      </c>
      <c r="AO290" s="4" t="e">
        <f>VLOOKUP("chemPr", Sheet2!$A$2:$I$18, MATCH(R290, Sheet2!$A$1:$I$1, 0), FALSE)</f>
        <v>#N/A</v>
      </c>
      <c r="AP290" s="4" t="e">
        <f>VLOOKUP("ppsTh", Sheet2!$A$2:$I$18, MATCH(S290, Sheet2!$A$1:$I$1, 0), FALSE)</f>
        <v>#N/A</v>
      </c>
      <c r="AQ290" s="4" t="e">
        <f>VLOOKUP("ppsPr", Sheet2!$A$2:$I$18, MATCH(T290, Sheet2!$A$1:$I$1, 0), FALSE)</f>
        <v>#N/A</v>
      </c>
      <c r="AR290" s="4" t="e">
        <f>VLOOKUP("wmpPr", Sheet2!$A$2:$I$18, MATCH(U290, Sheet2!$A$1:$I$1, 0), FALSE)</f>
        <v>#N/A</v>
      </c>
      <c r="AS290" s="4" t="e">
        <f>VLOOKUP("pcTh", Sheet2!$A$2:$I$18, MATCH(V290, Sheet2!$A$1:$I$1, 0), FALSE)</f>
        <v>#N/A</v>
      </c>
      <c r="AT290" s="4" t="e">
        <f>VLOOKUP("pcPr", Sheet2!$A$2:$I$18, MATCH(W290, Sheet2!$A$1:$I$1, 0), FALSE)</f>
        <v>#N/A</v>
      </c>
    </row>
    <row r="291" spans="1:46" x14ac:dyDescent="0.2">
      <c r="A291" s="5">
        <v>111</v>
      </c>
      <c r="B291" s="5" t="s">
        <v>681</v>
      </c>
      <c r="C291" s="5" t="s">
        <v>1038</v>
      </c>
      <c r="D291" s="5" t="s">
        <v>1039</v>
      </c>
      <c r="E291" s="5" t="s">
        <v>16</v>
      </c>
      <c r="F291" s="5" t="s">
        <v>17</v>
      </c>
      <c r="G291" s="5" t="s">
        <v>17</v>
      </c>
      <c r="H291" s="5" t="s">
        <v>17</v>
      </c>
      <c r="I291" s="5" t="s">
        <v>18</v>
      </c>
      <c r="J291" s="5" t="s">
        <v>19</v>
      </c>
      <c r="K291" s="5" t="s">
        <v>29</v>
      </c>
      <c r="L291" s="5" t="s">
        <v>18</v>
      </c>
      <c r="M291" s="5" t="s">
        <v>28</v>
      </c>
      <c r="N291" s="5" t="s">
        <v>28</v>
      </c>
      <c r="Y291" s="4">
        <f t="shared" si="8"/>
        <v>7.7500000000000018</v>
      </c>
      <c r="Z291" s="4">
        <f t="shared" si="9"/>
        <v>7.7500000000000018</v>
      </c>
      <c r="AC291" s="4">
        <f>VLOOKUP("phyTh", Sheet2!$A$2:$I$10, MATCH(F291, Sheet2!$A$1:$I$1, 0), FALSE)</f>
        <v>1.2</v>
      </c>
      <c r="AD291" s="4">
        <f>VLOOKUP("phyPr", Sheet2!$A$2:$I$10, MATCH(G291, Sheet2!$A$1:$I$1, 0), FALSE)</f>
        <v>0.4</v>
      </c>
      <c r="AE291" s="4">
        <f>VLOOKUP("m1Th", Sheet2!$A$2:$I$10, MATCH(H291, Sheet2!$A$1:$I$1, 0), FALSE)</f>
        <v>1.6</v>
      </c>
      <c r="AF291" s="4">
        <f>VLOOKUP("beeTh", Sheet2!$A$2:$I$10, MATCH(I291, Sheet2!$A$1:$I$1, 0), FALSE)</f>
        <v>1.35</v>
      </c>
      <c r="AG291" s="4">
        <f>VLOOKUP("beePr", Sheet2!$A$2:$I$10, MATCH(J291, Sheet2!$A$1:$I$1, 0), FALSE)</f>
        <v>0.5</v>
      </c>
      <c r="AH291" s="4">
        <f>VLOOKUP("egTh", Sheet2!$A$2:$I$10, MATCH(K291, Sheet2!$A$1:$I$1, 0), FALSE)</f>
        <v>0.4</v>
      </c>
      <c r="AI291" s="4">
        <f>VLOOKUP("egPr", Sheet2!$A$2:$I$10, MATCH(L291, Sheet2!$A$1:$I$1, 0), FALSE)</f>
        <v>0.9</v>
      </c>
      <c r="AJ291" s="4">
        <f>VLOOKUP("emTh", Sheet2!$A$2:$I$10, MATCH(M291, Sheet2!$A$1:$I$1, 0), FALSE)</f>
        <v>0.7</v>
      </c>
      <c r="AK291" s="4">
        <f>VLOOKUP("eePr", Sheet2!$A$2:$I$10, MATCH(N291, Sheet2!$A$1:$I$1, 0), FALSE)</f>
        <v>0.7</v>
      </c>
      <c r="AM291" s="4" t="e">
        <f>VLOOKUP("m2Th", Sheet2!$A$2:$I$18, MATCH(P291, Sheet2!$A$1:$I$1, 0), FALSE)</f>
        <v>#N/A</v>
      </c>
      <c r="AN291" s="4" t="e">
        <f>VLOOKUP("chemTh", Sheet2!$A$2:$I$18, MATCH(Q291, Sheet2!$A$1:$I$1, 0), FALSE)</f>
        <v>#N/A</v>
      </c>
      <c r="AO291" s="4" t="e">
        <f>VLOOKUP("chemPr", Sheet2!$A$2:$I$18, MATCH(R291, Sheet2!$A$1:$I$1, 0), FALSE)</f>
        <v>#N/A</v>
      </c>
      <c r="AP291" s="4" t="e">
        <f>VLOOKUP("ppsTh", Sheet2!$A$2:$I$18, MATCH(S291, Sheet2!$A$1:$I$1, 0), FALSE)</f>
        <v>#N/A</v>
      </c>
      <c r="AQ291" s="4" t="e">
        <f>VLOOKUP("ppsPr", Sheet2!$A$2:$I$18, MATCH(T291, Sheet2!$A$1:$I$1, 0), FALSE)</f>
        <v>#N/A</v>
      </c>
      <c r="AR291" s="4" t="e">
        <f>VLOOKUP("wmpPr", Sheet2!$A$2:$I$18, MATCH(U291, Sheet2!$A$1:$I$1, 0), FALSE)</f>
        <v>#N/A</v>
      </c>
      <c r="AS291" s="4" t="e">
        <f>VLOOKUP("pcTh", Sheet2!$A$2:$I$18, MATCH(V291, Sheet2!$A$1:$I$1, 0), FALSE)</f>
        <v>#N/A</v>
      </c>
      <c r="AT291" s="4" t="e">
        <f>VLOOKUP("pcPr", Sheet2!$A$2:$I$18, MATCH(W291, Sheet2!$A$1:$I$1, 0), FALSE)</f>
        <v>#N/A</v>
      </c>
    </row>
    <row r="292" spans="1:46" x14ac:dyDescent="0.2">
      <c r="A292" s="5">
        <v>224</v>
      </c>
      <c r="B292" s="5" t="s">
        <v>682</v>
      </c>
      <c r="C292" s="5" t="s">
        <v>1040</v>
      </c>
      <c r="D292" s="5" t="s">
        <v>1041</v>
      </c>
      <c r="E292" s="5" t="s">
        <v>16</v>
      </c>
      <c r="F292" s="5" t="s">
        <v>45</v>
      </c>
      <c r="G292" s="5" t="s">
        <v>17</v>
      </c>
      <c r="H292" s="5" t="s">
        <v>17</v>
      </c>
      <c r="I292" s="5" t="s">
        <v>27</v>
      </c>
      <c r="J292" s="5" t="s">
        <v>28</v>
      </c>
      <c r="K292" s="5" t="s">
        <v>45</v>
      </c>
      <c r="L292" s="5" t="s">
        <v>17</v>
      </c>
      <c r="M292" s="5" t="s">
        <v>27</v>
      </c>
      <c r="N292" s="5" t="s">
        <v>18</v>
      </c>
      <c r="Y292" s="4">
        <f t="shared" si="8"/>
        <v>5.3000000000000007</v>
      </c>
      <c r="Z292" s="4">
        <f t="shared" si="9"/>
        <v>5.3000000000000007</v>
      </c>
      <c r="AC292" s="4">
        <f>VLOOKUP("phyTh", Sheet2!$A$2:$I$10, MATCH(F292, Sheet2!$A$1:$I$1, 0), FALSE)</f>
        <v>0.75</v>
      </c>
      <c r="AD292" s="4">
        <f>VLOOKUP("phyPr", Sheet2!$A$2:$I$10, MATCH(G292, Sheet2!$A$1:$I$1, 0), FALSE)</f>
        <v>0.4</v>
      </c>
      <c r="AE292" s="4">
        <f>VLOOKUP("m1Th", Sheet2!$A$2:$I$10, MATCH(H292, Sheet2!$A$1:$I$1, 0), FALSE)</f>
        <v>1.6</v>
      </c>
      <c r="AF292" s="4">
        <f>VLOOKUP("beeTh", Sheet2!$A$2:$I$10, MATCH(I292, Sheet2!$A$1:$I$1, 0), FALSE)</f>
        <v>0</v>
      </c>
      <c r="AG292" s="4">
        <f>VLOOKUP("beePr", Sheet2!$A$2:$I$10, MATCH(J292, Sheet2!$A$1:$I$1, 0), FALSE)</f>
        <v>0.35</v>
      </c>
      <c r="AH292" s="4">
        <f>VLOOKUP("egTh", Sheet2!$A$2:$I$10, MATCH(K292, Sheet2!$A$1:$I$1, 0), FALSE)</f>
        <v>0.5</v>
      </c>
      <c r="AI292" s="4">
        <f>VLOOKUP("egPr", Sheet2!$A$2:$I$10, MATCH(L292, Sheet2!$A$1:$I$1, 0), FALSE)</f>
        <v>0.8</v>
      </c>
      <c r="AJ292" s="4">
        <f>VLOOKUP("emTh", Sheet2!$A$2:$I$10, MATCH(M292, Sheet2!$A$1:$I$1, 0), FALSE)</f>
        <v>0</v>
      </c>
      <c r="AK292" s="4">
        <f>VLOOKUP("eePr", Sheet2!$A$2:$I$10, MATCH(N292, Sheet2!$A$1:$I$1, 0), FALSE)</f>
        <v>0.9</v>
      </c>
      <c r="AM292" s="4" t="e">
        <f>VLOOKUP("m2Th", Sheet2!$A$2:$I$18, MATCH(P292, Sheet2!$A$1:$I$1, 0), FALSE)</f>
        <v>#N/A</v>
      </c>
      <c r="AN292" s="4" t="e">
        <f>VLOOKUP("chemTh", Sheet2!$A$2:$I$18, MATCH(Q292, Sheet2!$A$1:$I$1, 0), FALSE)</f>
        <v>#N/A</v>
      </c>
      <c r="AO292" s="4" t="e">
        <f>VLOOKUP("chemPr", Sheet2!$A$2:$I$18, MATCH(R292, Sheet2!$A$1:$I$1, 0), FALSE)</f>
        <v>#N/A</v>
      </c>
      <c r="AP292" s="4" t="e">
        <f>VLOOKUP("ppsTh", Sheet2!$A$2:$I$18, MATCH(S292, Sheet2!$A$1:$I$1, 0), FALSE)</f>
        <v>#N/A</v>
      </c>
      <c r="AQ292" s="4" t="e">
        <f>VLOOKUP("ppsPr", Sheet2!$A$2:$I$18, MATCH(T292, Sheet2!$A$1:$I$1, 0), FALSE)</f>
        <v>#N/A</v>
      </c>
      <c r="AR292" s="4" t="e">
        <f>VLOOKUP("wmpPr", Sheet2!$A$2:$I$18, MATCH(U292, Sheet2!$A$1:$I$1, 0), FALSE)</f>
        <v>#N/A</v>
      </c>
      <c r="AS292" s="4" t="e">
        <f>VLOOKUP("pcTh", Sheet2!$A$2:$I$18, MATCH(V292, Sheet2!$A$1:$I$1, 0), FALSE)</f>
        <v>#N/A</v>
      </c>
      <c r="AT292" s="4" t="e">
        <f>VLOOKUP("pcPr", Sheet2!$A$2:$I$18, MATCH(W292, Sheet2!$A$1:$I$1, 0), FALSE)</f>
        <v>#N/A</v>
      </c>
    </row>
    <row r="293" spans="1:46" x14ac:dyDescent="0.2">
      <c r="A293" s="5">
        <v>161</v>
      </c>
      <c r="B293" s="5" t="s">
        <v>683</v>
      </c>
      <c r="C293" s="5" t="s">
        <v>1042</v>
      </c>
      <c r="D293" s="5" t="s">
        <v>1043</v>
      </c>
      <c r="E293" s="5" t="s">
        <v>16</v>
      </c>
      <c r="F293" s="5" t="s">
        <v>28</v>
      </c>
      <c r="G293" s="5" t="s">
        <v>17</v>
      </c>
      <c r="H293" s="5" t="s">
        <v>17</v>
      </c>
      <c r="I293" s="5" t="s">
        <v>28</v>
      </c>
      <c r="J293" s="5" t="s">
        <v>19</v>
      </c>
      <c r="K293" s="5" t="s">
        <v>26</v>
      </c>
      <c r="L293" s="5" t="s">
        <v>17</v>
      </c>
      <c r="M293" s="5" t="s">
        <v>27</v>
      </c>
      <c r="N293" s="5" t="s">
        <v>18</v>
      </c>
      <c r="Y293" s="4">
        <f t="shared" si="8"/>
        <v>6.9</v>
      </c>
      <c r="Z293" s="4">
        <f t="shared" si="9"/>
        <v>6.9</v>
      </c>
      <c r="AC293" s="4">
        <f>VLOOKUP("phyTh", Sheet2!$A$2:$I$10, MATCH(F293, Sheet2!$A$1:$I$1, 0), FALSE)</f>
        <v>1.05</v>
      </c>
      <c r="AD293" s="4">
        <f>VLOOKUP("phyPr", Sheet2!$A$2:$I$10, MATCH(G293, Sheet2!$A$1:$I$1, 0), FALSE)</f>
        <v>0.4</v>
      </c>
      <c r="AE293" s="4">
        <f>VLOOKUP("m1Th", Sheet2!$A$2:$I$10, MATCH(H293, Sheet2!$A$1:$I$1, 0), FALSE)</f>
        <v>1.6</v>
      </c>
      <c r="AF293" s="4">
        <f>VLOOKUP("beeTh", Sheet2!$A$2:$I$10, MATCH(I293, Sheet2!$A$1:$I$1, 0), FALSE)</f>
        <v>1.05</v>
      </c>
      <c r="AG293" s="4">
        <f>VLOOKUP("beePr", Sheet2!$A$2:$I$10, MATCH(J293, Sheet2!$A$1:$I$1, 0), FALSE)</f>
        <v>0.5</v>
      </c>
      <c r="AH293" s="4">
        <f>VLOOKUP("egTh", Sheet2!$A$2:$I$10, MATCH(K293, Sheet2!$A$1:$I$1, 0), FALSE)</f>
        <v>0.6</v>
      </c>
      <c r="AI293" s="4">
        <f>VLOOKUP("egPr", Sheet2!$A$2:$I$10, MATCH(L293, Sheet2!$A$1:$I$1, 0), FALSE)</f>
        <v>0.8</v>
      </c>
      <c r="AJ293" s="4">
        <f>VLOOKUP("emTh", Sheet2!$A$2:$I$10, MATCH(M293, Sheet2!$A$1:$I$1, 0), FALSE)</f>
        <v>0</v>
      </c>
      <c r="AK293" s="4">
        <f>VLOOKUP("eePr", Sheet2!$A$2:$I$10, MATCH(N293, Sheet2!$A$1:$I$1, 0), FALSE)</f>
        <v>0.9</v>
      </c>
      <c r="AM293" s="4" t="e">
        <f>VLOOKUP("m2Th", Sheet2!$A$2:$I$18, MATCH(P293, Sheet2!$A$1:$I$1, 0), FALSE)</f>
        <v>#N/A</v>
      </c>
      <c r="AN293" s="4" t="e">
        <f>VLOOKUP("chemTh", Sheet2!$A$2:$I$18, MATCH(Q293, Sheet2!$A$1:$I$1, 0), FALSE)</f>
        <v>#N/A</v>
      </c>
      <c r="AO293" s="4" t="e">
        <f>VLOOKUP("chemPr", Sheet2!$A$2:$I$18, MATCH(R293, Sheet2!$A$1:$I$1, 0), FALSE)</f>
        <v>#N/A</v>
      </c>
      <c r="AP293" s="4" t="e">
        <f>VLOOKUP("ppsTh", Sheet2!$A$2:$I$18, MATCH(S293, Sheet2!$A$1:$I$1, 0), FALSE)</f>
        <v>#N/A</v>
      </c>
      <c r="AQ293" s="4" t="e">
        <f>VLOOKUP("ppsPr", Sheet2!$A$2:$I$18, MATCH(T293, Sheet2!$A$1:$I$1, 0), FALSE)</f>
        <v>#N/A</v>
      </c>
      <c r="AR293" s="4" t="e">
        <f>VLOOKUP("wmpPr", Sheet2!$A$2:$I$18, MATCH(U293, Sheet2!$A$1:$I$1, 0), FALSE)</f>
        <v>#N/A</v>
      </c>
      <c r="AS293" s="4" t="e">
        <f>VLOOKUP("pcTh", Sheet2!$A$2:$I$18, MATCH(V293, Sheet2!$A$1:$I$1, 0), FALSE)</f>
        <v>#N/A</v>
      </c>
      <c r="AT293" s="4" t="e">
        <f>VLOOKUP("pcPr", Sheet2!$A$2:$I$18, MATCH(W293, Sheet2!$A$1:$I$1, 0), FALSE)</f>
        <v>#N/A</v>
      </c>
    </row>
    <row r="294" spans="1:46" x14ac:dyDescent="0.2">
      <c r="A294" s="5">
        <v>122</v>
      </c>
      <c r="B294" s="5" t="s">
        <v>684</v>
      </c>
      <c r="C294" s="5" t="s">
        <v>1044</v>
      </c>
      <c r="D294" s="5" t="s">
        <v>1045</v>
      </c>
      <c r="E294" s="5" t="s">
        <v>16</v>
      </c>
      <c r="F294" s="5" t="s">
        <v>26</v>
      </c>
      <c r="G294" s="5" t="s">
        <v>18</v>
      </c>
      <c r="H294" s="5" t="s">
        <v>17</v>
      </c>
      <c r="I294" s="5" t="s">
        <v>17</v>
      </c>
      <c r="J294" s="5" t="s">
        <v>17</v>
      </c>
      <c r="K294" s="5" t="s">
        <v>26</v>
      </c>
      <c r="L294" s="5" t="s">
        <v>18</v>
      </c>
      <c r="M294" s="5" t="s">
        <v>26</v>
      </c>
      <c r="N294" s="5" t="s">
        <v>19</v>
      </c>
      <c r="Y294" s="4">
        <f t="shared" si="8"/>
        <v>7.65</v>
      </c>
      <c r="Z294" s="4">
        <f t="shared" si="9"/>
        <v>7.65</v>
      </c>
      <c r="AC294" s="4">
        <f>VLOOKUP("phyTh", Sheet2!$A$2:$I$10, MATCH(F294, Sheet2!$A$1:$I$1, 0), FALSE)</f>
        <v>0.9</v>
      </c>
      <c r="AD294" s="4">
        <f>VLOOKUP("phyPr", Sheet2!$A$2:$I$10, MATCH(G294, Sheet2!$A$1:$I$1, 0), FALSE)</f>
        <v>0.45</v>
      </c>
      <c r="AE294" s="4">
        <f>VLOOKUP("m1Th", Sheet2!$A$2:$I$10, MATCH(H294, Sheet2!$A$1:$I$1, 0), FALSE)</f>
        <v>1.6</v>
      </c>
      <c r="AF294" s="4">
        <f>VLOOKUP("beeTh", Sheet2!$A$2:$I$10, MATCH(I294, Sheet2!$A$1:$I$1, 0), FALSE)</f>
        <v>1.2</v>
      </c>
      <c r="AG294" s="4">
        <f>VLOOKUP("beePr", Sheet2!$A$2:$I$10, MATCH(J294, Sheet2!$A$1:$I$1, 0), FALSE)</f>
        <v>0.4</v>
      </c>
      <c r="AH294" s="4">
        <f>VLOOKUP("egTh", Sheet2!$A$2:$I$10, MATCH(K294, Sheet2!$A$1:$I$1, 0), FALSE)</f>
        <v>0.6</v>
      </c>
      <c r="AI294" s="4">
        <f>VLOOKUP("egPr", Sheet2!$A$2:$I$10, MATCH(L294, Sheet2!$A$1:$I$1, 0), FALSE)</f>
        <v>0.9</v>
      </c>
      <c r="AJ294" s="4">
        <f>VLOOKUP("emTh", Sheet2!$A$2:$I$10, MATCH(M294, Sheet2!$A$1:$I$1, 0), FALSE)</f>
        <v>0.6</v>
      </c>
      <c r="AK294" s="4">
        <f>VLOOKUP("eePr", Sheet2!$A$2:$I$10, MATCH(N294, Sheet2!$A$1:$I$1, 0), FALSE)</f>
        <v>1</v>
      </c>
      <c r="AM294" s="4" t="e">
        <f>VLOOKUP("m2Th", Sheet2!$A$2:$I$18, MATCH(P294, Sheet2!$A$1:$I$1, 0), FALSE)</f>
        <v>#N/A</v>
      </c>
      <c r="AN294" s="4" t="e">
        <f>VLOOKUP("chemTh", Sheet2!$A$2:$I$18, MATCH(Q294, Sheet2!$A$1:$I$1, 0), FALSE)</f>
        <v>#N/A</v>
      </c>
      <c r="AO294" s="4" t="e">
        <f>VLOOKUP("chemPr", Sheet2!$A$2:$I$18, MATCH(R294, Sheet2!$A$1:$I$1, 0), FALSE)</f>
        <v>#N/A</v>
      </c>
      <c r="AP294" s="4" t="e">
        <f>VLOOKUP("ppsTh", Sheet2!$A$2:$I$18, MATCH(S294, Sheet2!$A$1:$I$1, 0), FALSE)</f>
        <v>#N/A</v>
      </c>
      <c r="AQ294" s="4" t="e">
        <f>VLOOKUP("ppsPr", Sheet2!$A$2:$I$18, MATCH(T294, Sheet2!$A$1:$I$1, 0), FALSE)</f>
        <v>#N/A</v>
      </c>
      <c r="AR294" s="4" t="e">
        <f>VLOOKUP("wmpPr", Sheet2!$A$2:$I$18, MATCH(U294, Sheet2!$A$1:$I$1, 0), FALSE)</f>
        <v>#N/A</v>
      </c>
      <c r="AS294" s="4" t="e">
        <f>VLOOKUP("pcTh", Sheet2!$A$2:$I$18, MATCH(V294, Sheet2!$A$1:$I$1, 0), FALSE)</f>
        <v>#N/A</v>
      </c>
      <c r="AT294" s="4" t="e">
        <f>VLOOKUP("pcPr", Sheet2!$A$2:$I$18, MATCH(W294, Sheet2!$A$1:$I$1, 0), FALSE)</f>
        <v>#N/A</v>
      </c>
    </row>
    <row r="295" spans="1:46" x14ac:dyDescent="0.2">
      <c r="A295" s="5">
        <v>213</v>
      </c>
      <c r="B295" s="5" t="s">
        <v>685</v>
      </c>
      <c r="C295" s="5" t="s">
        <v>1046</v>
      </c>
      <c r="D295" s="5" t="s">
        <v>1047</v>
      </c>
      <c r="E295" s="5" t="s">
        <v>16</v>
      </c>
      <c r="F295" s="5" t="s">
        <v>29</v>
      </c>
      <c r="G295" s="5" t="s">
        <v>17</v>
      </c>
      <c r="H295" s="5" t="s">
        <v>28</v>
      </c>
      <c r="I295" s="5" t="s">
        <v>29</v>
      </c>
      <c r="J295" s="5" t="s">
        <v>17</v>
      </c>
      <c r="K295" s="5" t="s">
        <v>27</v>
      </c>
      <c r="L295" s="5" t="s">
        <v>17</v>
      </c>
      <c r="M295" s="5" t="s">
        <v>29</v>
      </c>
      <c r="N295" s="5" t="s">
        <v>18</v>
      </c>
      <c r="Y295" s="4">
        <f t="shared" si="8"/>
        <v>5.5000000000000009</v>
      </c>
      <c r="Z295" s="4">
        <f t="shared" si="9"/>
        <v>5.5000000000000009</v>
      </c>
      <c r="AC295" s="4">
        <f>VLOOKUP("phyTh", Sheet2!$A$2:$I$10, MATCH(F295, Sheet2!$A$1:$I$1, 0), FALSE)</f>
        <v>0.6</v>
      </c>
      <c r="AD295" s="4">
        <f>VLOOKUP("phyPr", Sheet2!$A$2:$I$10, MATCH(G295, Sheet2!$A$1:$I$1, 0), FALSE)</f>
        <v>0.4</v>
      </c>
      <c r="AE295" s="4">
        <f>VLOOKUP("m1Th", Sheet2!$A$2:$I$10, MATCH(H295, Sheet2!$A$1:$I$1, 0), FALSE)</f>
        <v>1.4</v>
      </c>
      <c r="AF295" s="4">
        <f>VLOOKUP("beeTh", Sheet2!$A$2:$I$10, MATCH(I295, Sheet2!$A$1:$I$1, 0), FALSE)</f>
        <v>0.6</v>
      </c>
      <c r="AG295" s="4">
        <f>VLOOKUP("beePr", Sheet2!$A$2:$I$10, MATCH(J295, Sheet2!$A$1:$I$1, 0), FALSE)</f>
        <v>0.4</v>
      </c>
      <c r="AH295" s="4">
        <f>VLOOKUP("egTh", Sheet2!$A$2:$I$10, MATCH(K295, Sheet2!$A$1:$I$1, 0), FALSE)</f>
        <v>0</v>
      </c>
      <c r="AI295" s="4">
        <f>VLOOKUP("egPr", Sheet2!$A$2:$I$10, MATCH(L295, Sheet2!$A$1:$I$1, 0), FALSE)</f>
        <v>0.8</v>
      </c>
      <c r="AJ295" s="4">
        <f>VLOOKUP("emTh", Sheet2!$A$2:$I$10, MATCH(M295, Sheet2!$A$1:$I$1, 0), FALSE)</f>
        <v>0.4</v>
      </c>
      <c r="AK295" s="4">
        <f>VLOOKUP("eePr", Sheet2!$A$2:$I$10, MATCH(N295, Sheet2!$A$1:$I$1, 0), FALSE)</f>
        <v>0.9</v>
      </c>
      <c r="AM295" s="4" t="e">
        <f>VLOOKUP("m2Th", Sheet2!$A$2:$I$18, MATCH(P295, Sheet2!$A$1:$I$1, 0), FALSE)</f>
        <v>#N/A</v>
      </c>
      <c r="AN295" s="4" t="e">
        <f>VLOOKUP("chemTh", Sheet2!$A$2:$I$18, MATCH(Q295, Sheet2!$A$1:$I$1, 0), FALSE)</f>
        <v>#N/A</v>
      </c>
      <c r="AO295" s="4" t="e">
        <f>VLOOKUP("chemPr", Sheet2!$A$2:$I$18, MATCH(R295, Sheet2!$A$1:$I$1, 0), FALSE)</f>
        <v>#N/A</v>
      </c>
      <c r="AP295" s="4" t="e">
        <f>VLOOKUP("ppsTh", Sheet2!$A$2:$I$18, MATCH(S295, Sheet2!$A$1:$I$1, 0), FALSE)</f>
        <v>#N/A</v>
      </c>
      <c r="AQ295" s="4" t="e">
        <f>VLOOKUP("ppsPr", Sheet2!$A$2:$I$18, MATCH(T295, Sheet2!$A$1:$I$1, 0), FALSE)</f>
        <v>#N/A</v>
      </c>
      <c r="AR295" s="4" t="e">
        <f>VLOOKUP("wmpPr", Sheet2!$A$2:$I$18, MATCH(U295, Sheet2!$A$1:$I$1, 0), FALSE)</f>
        <v>#N/A</v>
      </c>
      <c r="AS295" s="4" t="e">
        <f>VLOOKUP("pcTh", Sheet2!$A$2:$I$18, MATCH(V295, Sheet2!$A$1:$I$1, 0), FALSE)</f>
        <v>#N/A</v>
      </c>
      <c r="AT295" s="4" t="e">
        <f>VLOOKUP("pcPr", Sheet2!$A$2:$I$18, MATCH(W295, Sheet2!$A$1:$I$1, 0), FALSE)</f>
        <v>#N/A</v>
      </c>
    </row>
    <row r="296" spans="1:46" x14ac:dyDescent="0.2">
      <c r="A296" s="5">
        <v>89</v>
      </c>
      <c r="B296" s="5" t="s">
        <v>686</v>
      </c>
      <c r="C296" s="5" t="s">
        <v>1048</v>
      </c>
      <c r="D296" s="5" t="s">
        <v>1049</v>
      </c>
      <c r="E296" s="5" t="s">
        <v>16</v>
      </c>
      <c r="F296" s="5" t="s">
        <v>19</v>
      </c>
      <c r="G296" s="5" t="s">
        <v>18</v>
      </c>
      <c r="H296" s="5" t="s">
        <v>18</v>
      </c>
      <c r="I296" s="5" t="s">
        <v>17</v>
      </c>
      <c r="J296" s="5" t="s">
        <v>18</v>
      </c>
      <c r="K296" s="5" t="s">
        <v>29</v>
      </c>
      <c r="L296" s="5" t="s">
        <v>17</v>
      </c>
      <c r="M296" s="5" t="s">
        <v>28</v>
      </c>
      <c r="N296" s="5" t="s">
        <v>17</v>
      </c>
      <c r="Y296" s="4">
        <f t="shared" si="8"/>
        <v>8.1000000000000014</v>
      </c>
      <c r="Z296" s="4">
        <f t="shared" si="9"/>
        <v>8.1000000000000014</v>
      </c>
      <c r="AC296" s="4">
        <f>VLOOKUP("phyTh", Sheet2!$A$2:$I$10, MATCH(F296, Sheet2!$A$1:$I$1, 0), FALSE)</f>
        <v>1.5</v>
      </c>
      <c r="AD296" s="4">
        <f>VLOOKUP("phyPr", Sheet2!$A$2:$I$10, MATCH(G296, Sheet2!$A$1:$I$1, 0), FALSE)</f>
        <v>0.45</v>
      </c>
      <c r="AE296" s="4">
        <f>VLOOKUP("m1Th", Sheet2!$A$2:$I$10, MATCH(H296, Sheet2!$A$1:$I$1, 0), FALSE)</f>
        <v>1.8</v>
      </c>
      <c r="AF296" s="4">
        <f>VLOOKUP("beeTh", Sheet2!$A$2:$I$10, MATCH(I296, Sheet2!$A$1:$I$1, 0), FALSE)</f>
        <v>1.2</v>
      </c>
      <c r="AG296" s="4">
        <f>VLOOKUP("beePr", Sheet2!$A$2:$I$10, MATCH(J296, Sheet2!$A$1:$I$1, 0), FALSE)</f>
        <v>0.45</v>
      </c>
      <c r="AH296" s="4">
        <f>VLOOKUP("egTh", Sheet2!$A$2:$I$10, MATCH(K296, Sheet2!$A$1:$I$1, 0), FALSE)</f>
        <v>0.4</v>
      </c>
      <c r="AI296" s="4">
        <f>VLOOKUP("egPr", Sheet2!$A$2:$I$10, MATCH(L296, Sheet2!$A$1:$I$1, 0), FALSE)</f>
        <v>0.8</v>
      </c>
      <c r="AJ296" s="4">
        <f>VLOOKUP("emTh", Sheet2!$A$2:$I$10, MATCH(M296, Sheet2!$A$1:$I$1, 0), FALSE)</f>
        <v>0.7</v>
      </c>
      <c r="AK296" s="4">
        <f>VLOOKUP("eePr", Sheet2!$A$2:$I$10, MATCH(N296, Sheet2!$A$1:$I$1, 0), FALSE)</f>
        <v>0.8</v>
      </c>
      <c r="AM296" s="4" t="e">
        <f>VLOOKUP("m2Th", Sheet2!$A$2:$I$18, MATCH(P296, Sheet2!$A$1:$I$1, 0), FALSE)</f>
        <v>#N/A</v>
      </c>
      <c r="AN296" s="4" t="e">
        <f>VLOOKUP("chemTh", Sheet2!$A$2:$I$18, MATCH(Q296, Sheet2!$A$1:$I$1, 0), FALSE)</f>
        <v>#N/A</v>
      </c>
      <c r="AO296" s="4" t="e">
        <f>VLOOKUP("chemPr", Sheet2!$A$2:$I$18, MATCH(R296, Sheet2!$A$1:$I$1, 0), FALSE)</f>
        <v>#N/A</v>
      </c>
      <c r="AP296" s="4" t="e">
        <f>VLOOKUP("ppsTh", Sheet2!$A$2:$I$18, MATCH(S296, Sheet2!$A$1:$I$1, 0), FALSE)</f>
        <v>#N/A</v>
      </c>
      <c r="AQ296" s="4" t="e">
        <f>VLOOKUP("ppsPr", Sheet2!$A$2:$I$18, MATCH(T296, Sheet2!$A$1:$I$1, 0), FALSE)</f>
        <v>#N/A</v>
      </c>
      <c r="AR296" s="4" t="e">
        <f>VLOOKUP("wmpPr", Sheet2!$A$2:$I$18, MATCH(U296, Sheet2!$A$1:$I$1, 0), FALSE)</f>
        <v>#N/A</v>
      </c>
      <c r="AS296" s="4" t="e">
        <f>VLOOKUP("pcTh", Sheet2!$A$2:$I$18, MATCH(V296, Sheet2!$A$1:$I$1, 0), FALSE)</f>
        <v>#N/A</v>
      </c>
      <c r="AT296" s="4" t="e">
        <f>VLOOKUP("pcPr", Sheet2!$A$2:$I$18, MATCH(W296, Sheet2!$A$1:$I$1, 0), FALSE)</f>
        <v>#N/A</v>
      </c>
    </row>
    <row r="297" spans="1:46" x14ac:dyDescent="0.2">
      <c r="A297" s="5">
        <v>154</v>
      </c>
      <c r="B297" s="5" t="s">
        <v>687</v>
      </c>
      <c r="C297" s="5" t="s">
        <v>1050</v>
      </c>
      <c r="D297" s="5" t="s">
        <v>1051</v>
      </c>
      <c r="E297" s="5" t="s">
        <v>16</v>
      </c>
      <c r="F297" s="5" t="s">
        <v>28</v>
      </c>
      <c r="G297" s="5" t="s">
        <v>28</v>
      </c>
      <c r="H297" s="5" t="s">
        <v>28</v>
      </c>
      <c r="I297" s="5" t="s">
        <v>28</v>
      </c>
      <c r="J297" s="5" t="s">
        <v>17</v>
      </c>
      <c r="K297" s="5" t="s">
        <v>45</v>
      </c>
      <c r="L297" s="5" t="s">
        <v>17</v>
      </c>
      <c r="M297" s="5" t="s">
        <v>26</v>
      </c>
      <c r="N297" s="5" t="s">
        <v>18</v>
      </c>
      <c r="Y297" s="4">
        <f t="shared" si="8"/>
        <v>7.05</v>
      </c>
      <c r="Z297" s="4">
        <f t="shared" si="9"/>
        <v>7.05</v>
      </c>
      <c r="AC297" s="4">
        <f>VLOOKUP("phyTh", Sheet2!$A$2:$I$10, MATCH(F297, Sheet2!$A$1:$I$1, 0), FALSE)</f>
        <v>1.05</v>
      </c>
      <c r="AD297" s="4">
        <f>VLOOKUP("phyPr", Sheet2!$A$2:$I$10, MATCH(G297, Sheet2!$A$1:$I$1, 0), FALSE)</f>
        <v>0.35</v>
      </c>
      <c r="AE297" s="4">
        <f>VLOOKUP("m1Th", Sheet2!$A$2:$I$10, MATCH(H297, Sheet2!$A$1:$I$1, 0), FALSE)</f>
        <v>1.4</v>
      </c>
      <c r="AF297" s="4">
        <f>VLOOKUP("beeTh", Sheet2!$A$2:$I$10, MATCH(I297, Sheet2!$A$1:$I$1, 0), FALSE)</f>
        <v>1.05</v>
      </c>
      <c r="AG297" s="4">
        <f>VLOOKUP("beePr", Sheet2!$A$2:$I$10, MATCH(J297, Sheet2!$A$1:$I$1, 0), FALSE)</f>
        <v>0.4</v>
      </c>
      <c r="AH297" s="4">
        <f>VLOOKUP("egTh", Sheet2!$A$2:$I$10, MATCH(K297, Sheet2!$A$1:$I$1, 0), FALSE)</f>
        <v>0.5</v>
      </c>
      <c r="AI297" s="4">
        <f>VLOOKUP("egPr", Sheet2!$A$2:$I$10, MATCH(L297, Sheet2!$A$1:$I$1, 0), FALSE)</f>
        <v>0.8</v>
      </c>
      <c r="AJ297" s="4">
        <f>VLOOKUP("emTh", Sheet2!$A$2:$I$10, MATCH(M297, Sheet2!$A$1:$I$1, 0), FALSE)</f>
        <v>0.6</v>
      </c>
      <c r="AK297" s="4">
        <f>VLOOKUP("eePr", Sheet2!$A$2:$I$10, MATCH(N297, Sheet2!$A$1:$I$1, 0), FALSE)</f>
        <v>0.9</v>
      </c>
      <c r="AM297" s="4" t="e">
        <f>VLOOKUP("m2Th", Sheet2!$A$2:$I$18, MATCH(P297, Sheet2!$A$1:$I$1, 0), FALSE)</f>
        <v>#N/A</v>
      </c>
      <c r="AN297" s="4" t="e">
        <f>VLOOKUP("chemTh", Sheet2!$A$2:$I$18, MATCH(Q297, Sheet2!$A$1:$I$1, 0), FALSE)</f>
        <v>#N/A</v>
      </c>
      <c r="AO297" s="4" t="e">
        <f>VLOOKUP("chemPr", Sheet2!$A$2:$I$18, MATCH(R297, Sheet2!$A$1:$I$1, 0), FALSE)</f>
        <v>#N/A</v>
      </c>
      <c r="AP297" s="4" t="e">
        <f>VLOOKUP("ppsTh", Sheet2!$A$2:$I$18, MATCH(S297, Sheet2!$A$1:$I$1, 0), FALSE)</f>
        <v>#N/A</v>
      </c>
      <c r="AQ297" s="4" t="e">
        <f>VLOOKUP("ppsPr", Sheet2!$A$2:$I$18, MATCH(T297, Sheet2!$A$1:$I$1, 0), FALSE)</f>
        <v>#N/A</v>
      </c>
      <c r="AR297" s="4" t="e">
        <f>VLOOKUP("wmpPr", Sheet2!$A$2:$I$18, MATCH(U297, Sheet2!$A$1:$I$1, 0), FALSE)</f>
        <v>#N/A</v>
      </c>
      <c r="AS297" s="4" t="e">
        <f>VLOOKUP("pcTh", Sheet2!$A$2:$I$18, MATCH(V297, Sheet2!$A$1:$I$1, 0), FALSE)</f>
        <v>#N/A</v>
      </c>
      <c r="AT297" s="4" t="e">
        <f>VLOOKUP("pcPr", Sheet2!$A$2:$I$18, MATCH(W297, Sheet2!$A$1:$I$1, 0), FALSE)</f>
        <v>#N/A</v>
      </c>
    </row>
    <row r="298" spans="1:46" x14ac:dyDescent="0.2">
      <c r="A298" s="5">
        <v>136</v>
      </c>
      <c r="B298" s="5" t="s">
        <v>688</v>
      </c>
      <c r="C298" s="5" t="s">
        <v>1052</v>
      </c>
      <c r="D298" s="5" t="s">
        <v>1053</v>
      </c>
      <c r="E298" s="5" t="s">
        <v>16</v>
      </c>
      <c r="F298" s="5" t="s">
        <v>17</v>
      </c>
      <c r="G298" s="5" t="s">
        <v>17</v>
      </c>
      <c r="H298" s="5" t="s">
        <v>28</v>
      </c>
      <c r="I298" s="5" t="s">
        <v>26</v>
      </c>
      <c r="J298" s="5" t="s">
        <v>17</v>
      </c>
      <c r="K298" s="5" t="s">
        <v>28</v>
      </c>
      <c r="L298" s="5" t="s">
        <v>18</v>
      </c>
      <c r="M298" s="5" t="s">
        <v>26</v>
      </c>
      <c r="N298" s="5" t="s">
        <v>18</v>
      </c>
      <c r="Y298" s="4">
        <f t="shared" si="8"/>
        <v>7.4</v>
      </c>
      <c r="Z298" s="4">
        <f t="shared" si="9"/>
        <v>7.4</v>
      </c>
      <c r="AC298" s="4">
        <f>VLOOKUP("phyTh", Sheet2!$A$2:$I$10, MATCH(F298, Sheet2!$A$1:$I$1, 0), FALSE)</f>
        <v>1.2</v>
      </c>
      <c r="AD298" s="4">
        <f>VLOOKUP("phyPr", Sheet2!$A$2:$I$10, MATCH(G298, Sheet2!$A$1:$I$1, 0), FALSE)</f>
        <v>0.4</v>
      </c>
      <c r="AE298" s="4">
        <f>VLOOKUP("m1Th", Sheet2!$A$2:$I$10, MATCH(H298, Sheet2!$A$1:$I$1, 0), FALSE)</f>
        <v>1.4</v>
      </c>
      <c r="AF298" s="4">
        <f>VLOOKUP("beeTh", Sheet2!$A$2:$I$10, MATCH(I298, Sheet2!$A$1:$I$1, 0), FALSE)</f>
        <v>0.9</v>
      </c>
      <c r="AG298" s="4">
        <f>VLOOKUP("beePr", Sheet2!$A$2:$I$10, MATCH(J298, Sheet2!$A$1:$I$1, 0), FALSE)</f>
        <v>0.4</v>
      </c>
      <c r="AH298" s="4">
        <f>VLOOKUP("egTh", Sheet2!$A$2:$I$10, MATCH(K298, Sheet2!$A$1:$I$1, 0), FALSE)</f>
        <v>0.7</v>
      </c>
      <c r="AI298" s="4">
        <f>VLOOKUP("egPr", Sheet2!$A$2:$I$10, MATCH(L298, Sheet2!$A$1:$I$1, 0), FALSE)</f>
        <v>0.9</v>
      </c>
      <c r="AJ298" s="4">
        <f>VLOOKUP("emTh", Sheet2!$A$2:$I$10, MATCH(M298, Sheet2!$A$1:$I$1, 0), FALSE)</f>
        <v>0.6</v>
      </c>
      <c r="AK298" s="4">
        <f>VLOOKUP("eePr", Sheet2!$A$2:$I$10, MATCH(N298, Sheet2!$A$1:$I$1, 0), FALSE)</f>
        <v>0.9</v>
      </c>
      <c r="AM298" s="4" t="e">
        <f>VLOOKUP("m2Th", Sheet2!$A$2:$I$18, MATCH(P298, Sheet2!$A$1:$I$1, 0), FALSE)</f>
        <v>#N/A</v>
      </c>
      <c r="AN298" s="4" t="e">
        <f>VLOOKUP("chemTh", Sheet2!$A$2:$I$18, MATCH(Q298, Sheet2!$A$1:$I$1, 0), FALSE)</f>
        <v>#N/A</v>
      </c>
      <c r="AO298" s="4" t="e">
        <f>VLOOKUP("chemPr", Sheet2!$A$2:$I$18, MATCH(R298, Sheet2!$A$1:$I$1, 0), FALSE)</f>
        <v>#N/A</v>
      </c>
      <c r="AP298" s="4" t="e">
        <f>VLOOKUP("ppsTh", Sheet2!$A$2:$I$18, MATCH(S298, Sheet2!$A$1:$I$1, 0), FALSE)</f>
        <v>#N/A</v>
      </c>
      <c r="AQ298" s="4" t="e">
        <f>VLOOKUP("ppsPr", Sheet2!$A$2:$I$18, MATCH(T298, Sheet2!$A$1:$I$1, 0), FALSE)</f>
        <v>#N/A</v>
      </c>
      <c r="AR298" s="4" t="e">
        <f>VLOOKUP("wmpPr", Sheet2!$A$2:$I$18, MATCH(U298, Sheet2!$A$1:$I$1, 0), FALSE)</f>
        <v>#N/A</v>
      </c>
      <c r="AS298" s="4" t="e">
        <f>VLOOKUP("pcTh", Sheet2!$A$2:$I$18, MATCH(V298, Sheet2!$A$1:$I$1, 0), FALSE)</f>
        <v>#N/A</v>
      </c>
      <c r="AT298" s="4" t="e">
        <f>VLOOKUP("pcPr", Sheet2!$A$2:$I$18, MATCH(W298, Sheet2!$A$1:$I$1, 0), FALSE)</f>
        <v>#N/A</v>
      </c>
    </row>
    <row r="299" spans="1:46" x14ac:dyDescent="0.2">
      <c r="A299" s="5">
        <v>266</v>
      </c>
      <c r="B299" s="5" t="s">
        <v>689</v>
      </c>
      <c r="C299" s="5" t="s">
        <v>1054</v>
      </c>
      <c r="D299" s="5" t="s">
        <v>1055</v>
      </c>
      <c r="E299" s="5" t="s">
        <v>16</v>
      </c>
      <c r="F299" s="5" t="s">
        <v>27</v>
      </c>
      <c r="G299" s="5" t="s">
        <v>18</v>
      </c>
      <c r="H299" s="5" t="s">
        <v>28</v>
      </c>
      <c r="I299" s="5" t="s">
        <v>27</v>
      </c>
      <c r="J299" s="5" t="s">
        <v>28</v>
      </c>
      <c r="K299" s="5" t="s">
        <v>27</v>
      </c>
      <c r="L299" s="5" t="s">
        <v>17</v>
      </c>
      <c r="M299" s="5" t="s">
        <v>27</v>
      </c>
      <c r="N299" s="5" t="s">
        <v>17</v>
      </c>
      <c r="Y299" s="4">
        <f t="shared" si="8"/>
        <v>3.8</v>
      </c>
      <c r="Z299" s="4">
        <f t="shared" si="9"/>
        <v>3.8</v>
      </c>
      <c r="AC299" s="4">
        <f>VLOOKUP("phyTh", Sheet2!$A$2:$I$10, MATCH(F299, Sheet2!$A$1:$I$1, 0), FALSE)</f>
        <v>0</v>
      </c>
      <c r="AD299" s="4">
        <f>VLOOKUP("phyPr", Sheet2!$A$2:$I$10, MATCH(G299, Sheet2!$A$1:$I$1, 0), FALSE)</f>
        <v>0.45</v>
      </c>
      <c r="AE299" s="4">
        <f>VLOOKUP("m1Th", Sheet2!$A$2:$I$10, MATCH(H299, Sheet2!$A$1:$I$1, 0), FALSE)</f>
        <v>1.4</v>
      </c>
      <c r="AF299" s="4">
        <f>VLOOKUP("beeTh", Sheet2!$A$2:$I$10, MATCH(I299, Sheet2!$A$1:$I$1, 0), FALSE)</f>
        <v>0</v>
      </c>
      <c r="AG299" s="4">
        <f>VLOOKUP("beePr", Sheet2!$A$2:$I$10, MATCH(J299, Sheet2!$A$1:$I$1, 0), FALSE)</f>
        <v>0.35</v>
      </c>
      <c r="AH299" s="4">
        <f>VLOOKUP("egTh", Sheet2!$A$2:$I$10, MATCH(K299, Sheet2!$A$1:$I$1, 0), FALSE)</f>
        <v>0</v>
      </c>
      <c r="AI299" s="4">
        <f>VLOOKUP("egPr", Sheet2!$A$2:$I$10, MATCH(L299, Sheet2!$A$1:$I$1, 0), FALSE)</f>
        <v>0.8</v>
      </c>
      <c r="AJ299" s="4">
        <f>VLOOKUP("emTh", Sheet2!$A$2:$I$10, MATCH(M299, Sheet2!$A$1:$I$1, 0), FALSE)</f>
        <v>0</v>
      </c>
      <c r="AK299" s="4">
        <f>VLOOKUP("eePr", Sheet2!$A$2:$I$10, MATCH(N299, Sheet2!$A$1:$I$1, 0), FALSE)</f>
        <v>0.8</v>
      </c>
      <c r="AM299" s="4" t="e">
        <f>VLOOKUP("m2Th", Sheet2!$A$2:$I$18, MATCH(P299, Sheet2!$A$1:$I$1, 0), FALSE)</f>
        <v>#N/A</v>
      </c>
      <c r="AN299" s="4" t="e">
        <f>VLOOKUP("chemTh", Sheet2!$A$2:$I$18, MATCH(Q299, Sheet2!$A$1:$I$1, 0), FALSE)</f>
        <v>#N/A</v>
      </c>
      <c r="AO299" s="4" t="e">
        <f>VLOOKUP("chemPr", Sheet2!$A$2:$I$18, MATCH(R299, Sheet2!$A$1:$I$1, 0), FALSE)</f>
        <v>#N/A</v>
      </c>
      <c r="AP299" s="4" t="e">
        <f>VLOOKUP("ppsTh", Sheet2!$A$2:$I$18, MATCH(S299, Sheet2!$A$1:$I$1, 0), FALSE)</f>
        <v>#N/A</v>
      </c>
      <c r="AQ299" s="4" t="e">
        <f>VLOOKUP("ppsPr", Sheet2!$A$2:$I$18, MATCH(T299, Sheet2!$A$1:$I$1, 0), FALSE)</f>
        <v>#N/A</v>
      </c>
      <c r="AR299" s="4" t="e">
        <f>VLOOKUP("wmpPr", Sheet2!$A$2:$I$18, MATCH(U299, Sheet2!$A$1:$I$1, 0), FALSE)</f>
        <v>#N/A</v>
      </c>
      <c r="AS299" s="4" t="e">
        <f>VLOOKUP("pcTh", Sheet2!$A$2:$I$18, MATCH(V299, Sheet2!$A$1:$I$1, 0), FALSE)</f>
        <v>#N/A</v>
      </c>
      <c r="AT299" s="4" t="e">
        <f>VLOOKUP("pcPr", Sheet2!$A$2:$I$18, MATCH(W299, Sheet2!$A$1:$I$1, 0), FALSE)</f>
        <v>#N/A</v>
      </c>
    </row>
    <row r="300" spans="1:46" ht="20.399999999999999" x14ac:dyDescent="0.2">
      <c r="A300" s="5">
        <v>246</v>
      </c>
      <c r="B300" s="5" t="s">
        <v>690</v>
      </c>
      <c r="C300" s="5" t="s">
        <v>1056</v>
      </c>
      <c r="D300" s="5" t="s">
        <v>1057</v>
      </c>
      <c r="E300" s="5" t="s">
        <v>16</v>
      </c>
      <c r="F300" s="5" t="s">
        <v>45</v>
      </c>
      <c r="G300" s="5" t="s">
        <v>29</v>
      </c>
      <c r="H300" s="5" t="s">
        <v>26</v>
      </c>
      <c r="I300" s="5" t="s">
        <v>27</v>
      </c>
      <c r="J300" s="5" t="s">
        <v>28</v>
      </c>
      <c r="K300" s="5" t="s">
        <v>27</v>
      </c>
      <c r="L300" s="5" t="s">
        <v>17</v>
      </c>
      <c r="M300" s="5" t="s">
        <v>29</v>
      </c>
      <c r="N300" s="5" t="s">
        <v>17</v>
      </c>
      <c r="Y300" s="4">
        <f t="shared" si="8"/>
        <v>4.5</v>
      </c>
      <c r="Z300" s="4">
        <f t="shared" si="9"/>
        <v>4.5</v>
      </c>
      <c r="AC300" s="4">
        <f>VLOOKUP("phyTh", Sheet2!$A$2:$I$10, MATCH(F300, Sheet2!$A$1:$I$1, 0), FALSE)</f>
        <v>0.75</v>
      </c>
      <c r="AD300" s="4">
        <f>VLOOKUP("phyPr", Sheet2!$A$2:$I$10, MATCH(G300, Sheet2!$A$1:$I$1, 0), FALSE)</f>
        <v>0.2</v>
      </c>
      <c r="AE300" s="4">
        <f>VLOOKUP("m1Th", Sheet2!$A$2:$I$10, MATCH(H300, Sheet2!$A$1:$I$1, 0), FALSE)</f>
        <v>1.2</v>
      </c>
      <c r="AF300" s="4">
        <f>VLOOKUP("beeTh", Sheet2!$A$2:$I$10, MATCH(I300, Sheet2!$A$1:$I$1, 0), FALSE)</f>
        <v>0</v>
      </c>
      <c r="AG300" s="4">
        <f>VLOOKUP("beePr", Sheet2!$A$2:$I$10, MATCH(J300, Sheet2!$A$1:$I$1, 0), FALSE)</f>
        <v>0.35</v>
      </c>
      <c r="AH300" s="4">
        <f>VLOOKUP("egTh", Sheet2!$A$2:$I$10, MATCH(K300, Sheet2!$A$1:$I$1, 0), FALSE)</f>
        <v>0</v>
      </c>
      <c r="AI300" s="4">
        <f>VLOOKUP("egPr", Sheet2!$A$2:$I$10, MATCH(L300, Sheet2!$A$1:$I$1, 0), FALSE)</f>
        <v>0.8</v>
      </c>
      <c r="AJ300" s="4">
        <f>VLOOKUP("emTh", Sheet2!$A$2:$I$10, MATCH(M300, Sheet2!$A$1:$I$1, 0), FALSE)</f>
        <v>0.4</v>
      </c>
      <c r="AK300" s="4">
        <f>VLOOKUP("eePr", Sheet2!$A$2:$I$10, MATCH(N300, Sheet2!$A$1:$I$1, 0), FALSE)</f>
        <v>0.8</v>
      </c>
      <c r="AM300" s="4" t="e">
        <f>VLOOKUP("m2Th", Sheet2!$A$2:$I$18, MATCH(P300, Sheet2!$A$1:$I$1, 0), FALSE)</f>
        <v>#N/A</v>
      </c>
      <c r="AN300" s="4" t="e">
        <f>VLOOKUP("chemTh", Sheet2!$A$2:$I$18, MATCH(Q300, Sheet2!$A$1:$I$1, 0), FALSE)</f>
        <v>#N/A</v>
      </c>
      <c r="AO300" s="4" t="e">
        <f>VLOOKUP("chemPr", Sheet2!$A$2:$I$18, MATCH(R300, Sheet2!$A$1:$I$1, 0), FALSE)</f>
        <v>#N/A</v>
      </c>
      <c r="AP300" s="4" t="e">
        <f>VLOOKUP("ppsTh", Sheet2!$A$2:$I$18, MATCH(S300, Sheet2!$A$1:$I$1, 0), FALSE)</f>
        <v>#N/A</v>
      </c>
      <c r="AQ300" s="4" t="e">
        <f>VLOOKUP("ppsPr", Sheet2!$A$2:$I$18, MATCH(T300, Sheet2!$A$1:$I$1, 0), FALSE)</f>
        <v>#N/A</v>
      </c>
      <c r="AR300" s="4" t="e">
        <f>VLOOKUP("wmpPr", Sheet2!$A$2:$I$18, MATCH(U300, Sheet2!$A$1:$I$1, 0), FALSE)</f>
        <v>#N/A</v>
      </c>
      <c r="AS300" s="4" t="e">
        <f>VLOOKUP("pcTh", Sheet2!$A$2:$I$18, MATCH(V300, Sheet2!$A$1:$I$1, 0), FALSE)</f>
        <v>#N/A</v>
      </c>
      <c r="AT300" s="4" t="e">
        <f>VLOOKUP("pcPr", Sheet2!$A$2:$I$18, MATCH(W300, Sheet2!$A$1:$I$1, 0), FALSE)</f>
        <v>#N/A</v>
      </c>
    </row>
    <row r="301" spans="1:46" x14ac:dyDescent="0.2">
      <c r="A301" s="5">
        <v>218</v>
      </c>
      <c r="B301" s="5" t="s">
        <v>691</v>
      </c>
      <c r="C301" s="5" t="s">
        <v>1058</v>
      </c>
      <c r="D301" s="5" t="s">
        <v>1059</v>
      </c>
      <c r="E301" s="5" t="s">
        <v>16</v>
      </c>
      <c r="F301" s="5" t="s">
        <v>45</v>
      </c>
      <c r="G301" s="5" t="s">
        <v>18</v>
      </c>
      <c r="H301" s="5" t="s">
        <v>28</v>
      </c>
      <c r="I301" s="5" t="s">
        <v>26</v>
      </c>
      <c r="J301" s="5" t="s">
        <v>28</v>
      </c>
      <c r="K301" s="5" t="s">
        <v>27</v>
      </c>
      <c r="L301" s="5" t="s">
        <v>17</v>
      </c>
      <c r="M301" s="5" t="s">
        <v>27</v>
      </c>
      <c r="N301" s="5" t="s">
        <v>17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>
        <f t="shared" si="8"/>
        <v>5.4499999999999993</v>
      </c>
      <c r="Z301" s="4">
        <f t="shared" si="9"/>
        <v>5.4499999999999993</v>
      </c>
      <c r="AC301" s="4">
        <f>VLOOKUP("phyTh", Sheet2!$A$2:$I$10, MATCH(F301, Sheet2!$A$1:$I$1, 0), FALSE)</f>
        <v>0.75</v>
      </c>
      <c r="AD301" s="4">
        <f>VLOOKUP("phyPr", Sheet2!$A$2:$I$10, MATCH(G301, Sheet2!$A$1:$I$1, 0), FALSE)</f>
        <v>0.45</v>
      </c>
      <c r="AE301" s="4">
        <f>VLOOKUP("m1Th", Sheet2!$A$2:$I$10, MATCH(H301, Sheet2!$A$1:$I$1, 0), FALSE)</f>
        <v>1.4</v>
      </c>
      <c r="AF301" s="4">
        <f>VLOOKUP("beeTh", Sheet2!$A$2:$I$10, MATCH(I301, Sheet2!$A$1:$I$1, 0), FALSE)</f>
        <v>0.9</v>
      </c>
      <c r="AG301" s="4">
        <f>VLOOKUP("beePr", Sheet2!$A$2:$I$10, MATCH(J301, Sheet2!$A$1:$I$1, 0), FALSE)</f>
        <v>0.35</v>
      </c>
      <c r="AH301" s="4">
        <f>VLOOKUP("egTh", Sheet2!$A$2:$I$10, MATCH(K301, Sheet2!$A$1:$I$1, 0), FALSE)</f>
        <v>0</v>
      </c>
      <c r="AI301" s="4">
        <f>VLOOKUP("egPr", Sheet2!$A$2:$I$10, MATCH(L301, Sheet2!$A$1:$I$1, 0), FALSE)</f>
        <v>0.8</v>
      </c>
      <c r="AJ301" s="4">
        <f>VLOOKUP("emTh", Sheet2!$A$2:$I$10, MATCH(M301, Sheet2!$A$1:$I$1, 0), FALSE)</f>
        <v>0</v>
      </c>
      <c r="AK301" s="4">
        <f>VLOOKUP("eePr", Sheet2!$A$2:$I$10, MATCH(N301, Sheet2!$A$1:$I$1, 0), FALSE)</f>
        <v>0.8</v>
      </c>
      <c r="AM301" s="4" t="e">
        <f>VLOOKUP("m2Th", Sheet2!$A$2:$I$18, MATCH(P301, Sheet2!$A$1:$I$1, 0), FALSE)</f>
        <v>#N/A</v>
      </c>
      <c r="AN301" s="4" t="e">
        <f>VLOOKUP("chemTh", Sheet2!$A$2:$I$18, MATCH(Q301, Sheet2!$A$1:$I$1, 0), FALSE)</f>
        <v>#N/A</v>
      </c>
      <c r="AO301" s="4" t="e">
        <f>VLOOKUP("chemPr", Sheet2!$A$2:$I$18, MATCH(R301, Sheet2!$A$1:$I$1, 0), FALSE)</f>
        <v>#N/A</v>
      </c>
      <c r="AP301" s="4" t="e">
        <f>VLOOKUP("ppsTh", Sheet2!$A$2:$I$18, MATCH(S301, Sheet2!$A$1:$I$1, 0), FALSE)</f>
        <v>#N/A</v>
      </c>
      <c r="AQ301" s="4" t="e">
        <f>VLOOKUP("ppsPr", Sheet2!$A$2:$I$18, MATCH(T301, Sheet2!$A$1:$I$1, 0), FALSE)</f>
        <v>#N/A</v>
      </c>
      <c r="AR301" s="4" t="e">
        <f>VLOOKUP("wmpPr", Sheet2!$A$2:$I$18, MATCH(U301, Sheet2!$A$1:$I$1, 0), FALSE)</f>
        <v>#N/A</v>
      </c>
      <c r="AS301" s="4" t="e">
        <f>VLOOKUP("pcTh", Sheet2!$A$2:$I$18, MATCH(V301, Sheet2!$A$1:$I$1, 0), FALSE)</f>
        <v>#N/A</v>
      </c>
      <c r="AT301" s="4" t="e">
        <f>VLOOKUP("pcPr", Sheet2!$A$2:$I$18, MATCH(W301, Sheet2!$A$1:$I$1, 0), FALSE)</f>
        <v>#N/A</v>
      </c>
    </row>
    <row r="302" spans="1:46" x14ac:dyDescent="0.2">
      <c r="A302" s="5">
        <v>39</v>
      </c>
      <c r="B302" s="5" t="s">
        <v>692</v>
      </c>
      <c r="C302" s="5" t="s">
        <v>1060</v>
      </c>
      <c r="D302" s="5" t="s">
        <v>1061</v>
      </c>
      <c r="E302" s="5" t="s">
        <v>16</v>
      </c>
      <c r="F302" s="5" t="s">
        <v>17</v>
      </c>
      <c r="G302" s="5" t="s">
        <v>19</v>
      </c>
      <c r="H302" s="5" t="s">
        <v>18</v>
      </c>
      <c r="I302" s="5" t="s">
        <v>18</v>
      </c>
      <c r="J302" s="5" t="s">
        <v>19</v>
      </c>
      <c r="K302" s="5" t="s">
        <v>18</v>
      </c>
      <c r="L302" s="5" t="s">
        <v>18</v>
      </c>
      <c r="M302" s="5" t="s">
        <v>17</v>
      </c>
      <c r="N302" s="5" t="s">
        <v>18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>
        <f t="shared" si="8"/>
        <v>8.85</v>
      </c>
      <c r="Z302" s="4">
        <f t="shared" si="9"/>
        <v>8.85</v>
      </c>
      <c r="AC302" s="4">
        <f>VLOOKUP("phyTh", Sheet2!$A$2:$I$10, MATCH(F302, Sheet2!$A$1:$I$1, 0), FALSE)</f>
        <v>1.2</v>
      </c>
      <c r="AD302" s="4">
        <f>VLOOKUP("phyPr", Sheet2!$A$2:$I$10, MATCH(G302, Sheet2!$A$1:$I$1, 0), FALSE)</f>
        <v>0.5</v>
      </c>
      <c r="AE302" s="4">
        <f>VLOOKUP("m1Th", Sheet2!$A$2:$I$10, MATCH(H302, Sheet2!$A$1:$I$1, 0), FALSE)</f>
        <v>1.8</v>
      </c>
      <c r="AF302" s="4">
        <f>VLOOKUP("beeTh", Sheet2!$A$2:$I$10, MATCH(I302, Sheet2!$A$1:$I$1, 0), FALSE)</f>
        <v>1.35</v>
      </c>
      <c r="AG302" s="4">
        <f>VLOOKUP("beePr", Sheet2!$A$2:$I$10, MATCH(J302, Sheet2!$A$1:$I$1, 0), FALSE)</f>
        <v>0.5</v>
      </c>
      <c r="AH302" s="4">
        <f>VLOOKUP("egTh", Sheet2!$A$2:$I$10, MATCH(K302, Sheet2!$A$1:$I$1, 0), FALSE)</f>
        <v>0.9</v>
      </c>
      <c r="AI302" s="4">
        <f>VLOOKUP("egPr", Sheet2!$A$2:$I$10, MATCH(L302, Sheet2!$A$1:$I$1, 0), FALSE)</f>
        <v>0.9</v>
      </c>
      <c r="AJ302" s="4">
        <f>VLOOKUP("emTh", Sheet2!$A$2:$I$10, MATCH(M302, Sheet2!$A$1:$I$1, 0), FALSE)</f>
        <v>0.8</v>
      </c>
      <c r="AK302" s="4">
        <f>VLOOKUP("eePr", Sheet2!$A$2:$I$10, MATCH(N302, Sheet2!$A$1:$I$1, 0), FALSE)</f>
        <v>0.9</v>
      </c>
      <c r="AM302" s="4" t="e">
        <f>VLOOKUP("m2Th", Sheet2!$A$2:$I$18, MATCH(P302, Sheet2!$A$1:$I$1, 0), FALSE)</f>
        <v>#N/A</v>
      </c>
      <c r="AN302" s="4" t="e">
        <f>VLOOKUP("chemTh", Sheet2!$A$2:$I$18, MATCH(Q302, Sheet2!$A$1:$I$1, 0), FALSE)</f>
        <v>#N/A</v>
      </c>
      <c r="AO302" s="4" t="e">
        <f>VLOOKUP("chemPr", Sheet2!$A$2:$I$18, MATCH(R302, Sheet2!$A$1:$I$1, 0), FALSE)</f>
        <v>#N/A</v>
      </c>
      <c r="AP302" s="4" t="e">
        <f>VLOOKUP("ppsTh", Sheet2!$A$2:$I$18, MATCH(S302, Sheet2!$A$1:$I$1, 0), FALSE)</f>
        <v>#N/A</v>
      </c>
      <c r="AQ302" s="4" t="e">
        <f>VLOOKUP("ppsPr", Sheet2!$A$2:$I$18, MATCH(T302, Sheet2!$A$1:$I$1, 0), FALSE)</f>
        <v>#N/A</v>
      </c>
      <c r="AR302" s="4" t="e">
        <f>VLOOKUP("wmpPr", Sheet2!$A$2:$I$18, MATCH(U302, Sheet2!$A$1:$I$1, 0), FALSE)</f>
        <v>#N/A</v>
      </c>
      <c r="AS302" s="4" t="e">
        <f>VLOOKUP("pcTh", Sheet2!$A$2:$I$18, MATCH(V302, Sheet2!$A$1:$I$1, 0), FALSE)</f>
        <v>#N/A</v>
      </c>
      <c r="AT302" s="4" t="e">
        <f>VLOOKUP("pcPr", Sheet2!$A$2:$I$18, MATCH(W302, Sheet2!$A$1:$I$1, 0), FALSE)</f>
        <v>#N/A</v>
      </c>
    </row>
    <row r="303" spans="1:46" x14ac:dyDescent="0.2">
      <c r="A303" s="5">
        <v>162</v>
      </c>
      <c r="B303" s="5" t="s">
        <v>693</v>
      </c>
      <c r="C303" s="5" t="s">
        <v>1062</v>
      </c>
      <c r="D303" s="5" t="s">
        <v>1063</v>
      </c>
      <c r="E303" s="5" t="s">
        <v>16</v>
      </c>
      <c r="F303" s="5" t="s">
        <v>26</v>
      </c>
      <c r="G303" s="5" t="s">
        <v>18</v>
      </c>
      <c r="H303" s="5" t="s">
        <v>28</v>
      </c>
      <c r="I303" s="5" t="s">
        <v>26</v>
      </c>
      <c r="J303" s="5" t="s">
        <v>18</v>
      </c>
      <c r="K303" s="5" t="s">
        <v>28</v>
      </c>
      <c r="L303" s="5" t="s">
        <v>18</v>
      </c>
      <c r="M303" s="5" t="s">
        <v>29</v>
      </c>
      <c r="N303" s="5" t="s">
        <v>17</v>
      </c>
      <c r="Y303" s="4">
        <f t="shared" si="8"/>
        <v>6.9</v>
      </c>
      <c r="Z303" s="4">
        <f t="shared" si="9"/>
        <v>6.9</v>
      </c>
      <c r="AC303" s="4">
        <f>VLOOKUP("phyTh", Sheet2!$A$2:$I$10, MATCH(F303, Sheet2!$A$1:$I$1, 0), FALSE)</f>
        <v>0.9</v>
      </c>
      <c r="AD303" s="4">
        <f>VLOOKUP("phyPr", Sheet2!$A$2:$I$10, MATCH(G303, Sheet2!$A$1:$I$1, 0), FALSE)</f>
        <v>0.45</v>
      </c>
      <c r="AE303" s="4">
        <f>VLOOKUP("m1Th", Sheet2!$A$2:$I$10, MATCH(H303, Sheet2!$A$1:$I$1, 0), FALSE)</f>
        <v>1.4</v>
      </c>
      <c r="AF303" s="4">
        <f>VLOOKUP("beeTh", Sheet2!$A$2:$I$10, MATCH(I303, Sheet2!$A$1:$I$1, 0), FALSE)</f>
        <v>0.9</v>
      </c>
      <c r="AG303" s="4">
        <f>VLOOKUP("beePr", Sheet2!$A$2:$I$10, MATCH(J303, Sheet2!$A$1:$I$1, 0), FALSE)</f>
        <v>0.45</v>
      </c>
      <c r="AH303" s="4">
        <f>VLOOKUP("egTh", Sheet2!$A$2:$I$10, MATCH(K303, Sheet2!$A$1:$I$1, 0), FALSE)</f>
        <v>0.7</v>
      </c>
      <c r="AI303" s="4">
        <f>VLOOKUP("egPr", Sheet2!$A$2:$I$10, MATCH(L303, Sheet2!$A$1:$I$1, 0), FALSE)</f>
        <v>0.9</v>
      </c>
      <c r="AJ303" s="4">
        <f>VLOOKUP("emTh", Sheet2!$A$2:$I$10, MATCH(M303, Sheet2!$A$1:$I$1, 0), FALSE)</f>
        <v>0.4</v>
      </c>
      <c r="AK303" s="4">
        <f>VLOOKUP("eePr", Sheet2!$A$2:$I$10, MATCH(N303, Sheet2!$A$1:$I$1, 0), FALSE)</f>
        <v>0.8</v>
      </c>
      <c r="AM303" s="4" t="e">
        <f>VLOOKUP("m2Th", Sheet2!$A$2:$I$18, MATCH(P303, Sheet2!$A$1:$I$1, 0), FALSE)</f>
        <v>#N/A</v>
      </c>
      <c r="AN303" s="4" t="e">
        <f>VLOOKUP("chemTh", Sheet2!$A$2:$I$18, MATCH(Q303, Sheet2!$A$1:$I$1, 0), FALSE)</f>
        <v>#N/A</v>
      </c>
      <c r="AO303" s="4" t="e">
        <f>VLOOKUP("chemPr", Sheet2!$A$2:$I$18, MATCH(R303, Sheet2!$A$1:$I$1, 0), FALSE)</f>
        <v>#N/A</v>
      </c>
      <c r="AP303" s="4" t="e">
        <f>VLOOKUP("ppsTh", Sheet2!$A$2:$I$18, MATCH(S303, Sheet2!$A$1:$I$1, 0), FALSE)</f>
        <v>#N/A</v>
      </c>
      <c r="AQ303" s="4" t="e">
        <f>VLOOKUP("ppsPr", Sheet2!$A$2:$I$18, MATCH(T303, Sheet2!$A$1:$I$1, 0), FALSE)</f>
        <v>#N/A</v>
      </c>
      <c r="AR303" s="4" t="e">
        <f>VLOOKUP("wmpPr", Sheet2!$A$2:$I$18, MATCH(U303, Sheet2!$A$1:$I$1, 0), FALSE)</f>
        <v>#N/A</v>
      </c>
      <c r="AS303" s="4" t="e">
        <f>VLOOKUP("pcTh", Sheet2!$A$2:$I$18, MATCH(V303, Sheet2!$A$1:$I$1, 0), FALSE)</f>
        <v>#N/A</v>
      </c>
      <c r="AT303" s="4" t="e">
        <f>VLOOKUP("pcPr", Sheet2!$A$2:$I$18, MATCH(W303, Sheet2!$A$1:$I$1, 0), FALSE)</f>
        <v>#N/A</v>
      </c>
    </row>
    <row r="304" spans="1:46" x14ac:dyDescent="0.2">
      <c r="A304" s="5">
        <v>171</v>
      </c>
      <c r="B304" s="5" t="s">
        <v>694</v>
      </c>
      <c r="C304" s="5" t="s">
        <v>1064</v>
      </c>
      <c r="D304" s="5" t="s">
        <v>1065</v>
      </c>
      <c r="E304" s="5" t="s">
        <v>16</v>
      </c>
      <c r="F304" s="5" t="s">
        <v>28</v>
      </c>
      <c r="G304" s="5" t="s">
        <v>17</v>
      </c>
      <c r="H304" s="5" t="s">
        <v>17</v>
      </c>
      <c r="I304" s="5" t="s">
        <v>17</v>
      </c>
      <c r="J304" s="5" t="s">
        <v>19</v>
      </c>
      <c r="K304" s="5" t="s">
        <v>27</v>
      </c>
      <c r="L304" s="5" t="s">
        <v>17</v>
      </c>
      <c r="M304" s="5" t="s">
        <v>29</v>
      </c>
      <c r="N304" s="5" t="s">
        <v>17</v>
      </c>
      <c r="Y304" s="4">
        <f t="shared" si="8"/>
        <v>6.75</v>
      </c>
      <c r="Z304" s="4">
        <f t="shared" si="9"/>
        <v>6.75</v>
      </c>
      <c r="AC304" s="4">
        <f>VLOOKUP("phyTh", Sheet2!$A$2:$I$10, MATCH(F304, Sheet2!$A$1:$I$1, 0), FALSE)</f>
        <v>1.05</v>
      </c>
      <c r="AD304" s="4">
        <f>VLOOKUP("phyPr", Sheet2!$A$2:$I$10, MATCH(G304, Sheet2!$A$1:$I$1, 0), FALSE)</f>
        <v>0.4</v>
      </c>
      <c r="AE304" s="4">
        <f>VLOOKUP("m1Th", Sheet2!$A$2:$I$10, MATCH(H304, Sheet2!$A$1:$I$1, 0), FALSE)</f>
        <v>1.6</v>
      </c>
      <c r="AF304" s="4">
        <f>VLOOKUP("beeTh", Sheet2!$A$2:$I$10, MATCH(I304, Sheet2!$A$1:$I$1, 0), FALSE)</f>
        <v>1.2</v>
      </c>
      <c r="AG304" s="4">
        <f>VLOOKUP("beePr", Sheet2!$A$2:$I$10, MATCH(J304, Sheet2!$A$1:$I$1, 0), FALSE)</f>
        <v>0.5</v>
      </c>
      <c r="AH304" s="4">
        <f>VLOOKUP("egTh", Sheet2!$A$2:$I$10, MATCH(K304, Sheet2!$A$1:$I$1, 0), FALSE)</f>
        <v>0</v>
      </c>
      <c r="AI304" s="4">
        <f>VLOOKUP("egPr", Sheet2!$A$2:$I$10, MATCH(L304, Sheet2!$A$1:$I$1, 0), FALSE)</f>
        <v>0.8</v>
      </c>
      <c r="AJ304" s="4">
        <f>VLOOKUP("emTh", Sheet2!$A$2:$I$10, MATCH(M304, Sheet2!$A$1:$I$1, 0), FALSE)</f>
        <v>0.4</v>
      </c>
      <c r="AK304" s="4">
        <f>VLOOKUP("eePr", Sheet2!$A$2:$I$10, MATCH(N304, Sheet2!$A$1:$I$1, 0), FALSE)</f>
        <v>0.8</v>
      </c>
      <c r="AM304" s="4" t="e">
        <f>VLOOKUP("m2Th", Sheet2!$A$2:$I$18, MATCH(P304, Sheet2!$A$1:$I$1, 0), FALSE)</f>
        <v>#N/A</v>
      </c>
      <c r="AN304" s="4" t="e">
        <f>VLOOKUP("chemTh", Sheet2!$A$2:$I$18, MATCH(Q304, Sheet2!$A$1:$I$1, 0), FALSE)</f>
        <v>#N/A</v>
      </c>
      <c r="AO304" s="4" t="e">
        <f>VLOOKUP("chemPr", Sheet2!$A$2:$I$18, MATCH(R304, Sheet2!$A$1:$I$1, 0), FALSE)</f>
        <v>#N/A</v>
      </c>
      <c r="AP304" s="4" t="e">
        <f>VLOOKUP("ppsTh", Sheet2!$A$2:$I$18, MATCH(S304, Sheet2!$A$1:$I$1, 0), FALSE)</f>
        <v>#N/A</v>
      </c>
      <c r="AQ304" s="4" t="e">
        <f>VLOOKUP("ppsPr", Sheet2!$A$2:$I$18, MATCH(T304, Sheet2!$A$1:$I$1, 0), FALSE)</f>
        <v>#N/A</v>
      </c>
      <c r="AR304" s="4" t="e">
        <f>VLOOKUP("wmpPr", Sheet2!$A$2:$I$18, MATCH(U304, Sheet2!$A$1:$I$1, 0), FALSE)</f>
        <v>#N/A</v>
      </c>
      <c r="AS304" s="4" t="e">
        <f>VLOOKUP("pcTh", Sheet2!$A$2:$I$18, MATCH(V304, Sheet2!$A$1:$I$1, 0), FALSE)</f>
        <v>#N/A</v>
      </c>
      <c r="AT304" s="4" t="e">
        <f>VLOOKUP("pcPr", Sheet2!$A$2:$I$18, MATCH(W304, Sheet2!$A$1:$I$1, 0), FALSE)</f>
        <v>#N/A</v>
      </c>
    </row>
    <row r="305" spans="1:46" x14ac:dyDescent="0.2">
      <c r="A305" s="5">
        <v>290</v>
      </c>
      <c r="B305" s="5" t="s">
        <v>695</v>
      </c>
      <c r="C305" s="5" t="s">
        <v>1066</v>
      </c>
      <c r="D305" s="5" t="s">
        <v>1067</v>
      </c>
      <c r="E305" s="5" t="s">
        <v>16</v>
      </c>
      <c r="F305" s="5" t="s">
        <v>27</v>
      </c>
      <c r="G305" s="5" t="s">
        <v>28</v>
      </c>
      <c r="H305" s="5" t="s">
        <v>29</v>
      </c>
      <c r="I305" s="5" t="s">
        <v>27</v>
      </c>
      <c r="J305" s="5" t="s">
        <v>17</v>
      </c>
      <c r="K305" s="5" t="s">
        <v>27</v>
      </c>
      <c r="L305" s="5" t="s">
        <v>28</v>
      </c>
      <c r="M305" s="5" t="s">
        <v>27</v>
      </c>
      <c r="N305" s="5" t="s">
        <v>28</v>
      </c>
      <c r="Y305" s="4">
        <f t="shared" si="8"/>
        <v>2.95</v>
      </c>
      <c r="Z305" s="4">
        <f t="shared" si="9"/>
        <v>2.95</v>
      </c>
      <c r="AC305" s="4">
        <f>VLOOKUP("phyTh", Sheet2!$A$2:$I$10, MATCH(F305, Sheet2!$A$1:$I$1, 0), FALSE)</f>
        <v>0</v>
      </c>
      <c r="AD305" s="4">
        <f>VLOOKUP("phyPr", Sheet2!$A$2:$I$10, MATCH(G305, Sheet2!$A$1:$I$1, 0), FALSE)</f>
        <v>0.35</v>
      </c>
      <c r="AE305" s="4">
        <f>VLOOKUP("m1Th", Sheet2!$A$2:$I$10, MATCH(H305, Sheet2!$A$1:$I$1, 0), FALSE)</f>
        <v>0.8</v>
      </c>
      <c r="AF305" s="4">
        <f>VLOOKUP("beeTh", Sheet2!$A$2:$I$10, MATCH(I305, Sheet2!$A$1:$I$1, 0), FALSE)</f>
        <v>0</v>
      </c>
      <c r="AG305" s="4">
        <f>VLOOKUP("beePr", Sheet2!$A$2:$I$10, MATCH(J305, Sheet2!$A$1:$I$1, 0), FALSE)</f>
        <v>0.4</v>
      </c>
      <c r="AH305" s="4">
        <f>VLOOKUP("egTh", Sheet2!$A$2:$I$10, MATCH(K305, Sheet2!$A$1:$I$1, 0), FALSE)</f>
        <v>0</v>
      </c>
      <c r="AI305" s="4">
        <f>VLOOKUP("egPr", Sheet2!$A$2:$I$10, MATCH(L305, Sheet2!$A$1:$I$1, 0), FALSE)</f>
        <v>0.7</v>
      </c>
      <c r="AJ305" s="4">
        <f>VLOOKUP("emTh", Sheet2!$A$2:$I$10, MATCH(M305, Sheet2!$A$1:$I$1, 0), FALSE)</f>
        <v>0</v>
      </c>
      <c r="AK305" s="4">
        <f>VLOOKUP("eePr", Sheet2!$A$2:$I$10, MATCH(N305, Sheet2!$A$1:$I$1, 0), FALSE)</f>
        <v>0.7</v>
      </c>
      <c r="AM305" s="4" t="e">
        <f>VLOOKUP("m2Th", Sheet2!$A$2:$I$18, MATCH(P305, Sheet2!$A$1:$I$1, 0), FALSE)</f>
        <v>#N/A</v>
      </c>
      <c r="AN305" s="4" t="e">
        <f>VLOOKUP("chemTh", Sheet2!$A$2:$I$18, MATCH(Q305, Sheet2!$A$1:$I$1, 0), FALSE)</f>
        <v>#N/A</v>
      </c>
      <c r="AO305" s="4" t="e">
        <f>VLOOKUP("chemPr", Sheet2!$A$2:$I$18, MATCH(R305, Sheet2!$A$1:$I$1, 0), FALSE)</f>
        <v>#N/A</v>
      </c>
      <c r="AP305" s="4" t="e">
        <f>VLOOKUP("ppsTh", Sheet2!$A$2:$I$18, MATCH(S305, Sheet2!$A$1:$I$1, 0), FALSE)</f>
        <v>#N/A</v>
      </c>
      <c r="AQ305" s="4" t="e">
        <f>VLOOKUP("ppsPr", Sheet2!$A$2:$I$18, MATCH(T305, Sheet2!$A$1:$I$1, 0), FALSE)</f>
        <v>#N/A</v>
      </c>
      <c r="AR305" s="4" t="e">
        <f>VLOOKUP("wmpPr", Sheet2!$A$2:$I$18, MATCH(U305, Sheet2!$A$1:$I$1, 0), FALSE)</f>
        <v>#N/A</v>
      </c>
      <c r="AS305" s="4" t="e">
        <f>VLOOKUP("pcTh", Sheet2!$A$2:$I$18, MATCH(V305, Sheet2!$A$1:$I$1, 0), FALSE)</f>
        <v>#N/A</v>
      </c>
      <c r="AT305" s="4" t="e">
        <f>VLOOKUP("pcPr", Sheet2!$A$2:$I$18, MATCH(W305, Sheet2!$A$1:$I$1, 0), FALSE)</f>
        <v>#N/A</v>
      </c>
    </row>
    <row r="306" spans="1:46" x14ac:dyDescent="0.2">
      <c r="A306" s="5">
        <v>56</v>
      </c>
      <c r="B306" s="5" t="s">
        <v>696</v>
      </c>
      <c r="C306" s="5" t="s">
        <v>1068</v>
      </c>
      <c r="D306" s="5" t="s">
        <v>1069</v>
      </c>
      <c r="E306" s="5" t="s">
        <v>16</v>
      </c>
      <c r="F306" s="5" t="s">
        <v>26</v>
      </c>
      <c r="G306" s="5" t="s">
        <v>19</v>
      </c>
      <c r="H306" s="5" t="s">
        <v>19</v>
      </c>
      <c r="I306" s="5" t="s">
        <v>17</v>
      </c>
      <c r="J306" s="5" t="s">
        <v>19</v>
      </c>
      <c r="K306" s="5" t="s">
        <v>18</v>
      </c>
      <c r="L306" s="5" t="s">
        <v>19</v>
      </c>
      <c r="M306" s="5" t="s">
        <v>28</v>
      </c>
      <c r="N306" s="5" t="s">
        <v>18</v>
      </c>
      <c r="Y306" s="4">
        <f t="shared" si="8"/>
        <v>8.6</v>
      </c>
      <c r="Z306" s="4">
        <f t="shared" si="9"/>
        <v>8.6</v>
      </c>
      <c r="AC306" s="4">
        <f>VLOOKUP("phyTh", Sheet2!$A$2:$I$10, MATCH(F306, Sheet2!$A$1:$I$1, 0), FALSE)</f>
        <v>0.9</v>
      </c>
      <c r="AD306" s="4">
        <f>VLOOKUP("phyPr", Sheet2!$A$2:$I$10, MATCH(G306, Sheet2!$A$1:$I$1, 0), FALSE)</f>
        <v>0.5</v>
      </c>
      <c r="AE306" s="4">
        <f>VLOOKUP("m1Th", Sheet2!$A$2:$I$10, MATCH(H306, Sheet2!$A$1:$I$1, 0), FALSE)</f>
        <v>2</v>
      </c>
      <c r="AF306" s="4">
        <f>VLOOKUP("beeTh", Sheet2!$A$2:$I$10, MATCH(I306, Sheet2!$A$1:$I$1, 0), FALSE)</f>
        <v>1.2</v>
      </c>
      <c r="AG306" s="4">
        <f>VLOOKUP("beePr", Sheet2!$A$2:$I$10, MATCH(J306, Sheet2!$A$1:$I$1, 0), FALSE)</f>
        <v>0.5</v>
      </c>
      <c r="AH306" s="4">
        <f>VLOOKUP("egTh", Sheet2!$A$2:$I$10, MATCH(K306, Sheet2!$A$1:$I$1, 0), FALSE)</f>
        <v>0.9</v>
      </c>
      <c r="AI306" s="4">
        <f>VLOOKUP("egPr", Sheet2!$A$2:$I$10, MATCH(L306, Sheet2!$A$1:$I$1, 0), FALSE)</f>
        <v>1</v>
      </c>
      <c r="AJ306" s="4">
        <f>VLOOKUP("emTh", Sheet2!$A$2:$I$10, MATCH(M306, Sheet2!$A$1:$I$1, 0), FALSE)</f>
        <v>0.7</v>
      </c>
      <c r="AK306" s="4">
        <f>VLOOKUP("eePr", Sheet2!$A$2:$I$10, MATCH(N306, Sheet2!$A$1:$I$1, 0), FALSE)</f>
        <v>0.9</v>
      </c>
      <c r="AM306" s="4" t="e">
        <f>VLOOKUP("m2Th", Sheet2!$A$2:$I$18, MATCH(P306, Sheet2!$A$1:$I$1, 0), FALSE)</f>
        <v>#N/A</v>
      </c>
      <c r="AN306" s="4" t="e">
        <f>VLOOKUP("chemTh", Sheet2!$A$2:$I$18, MATCH(Q306, Sheet2!$A$1:$I$1, 0), FALSE)</f>
        <v>#N/A</v>
      </c>
      <c r="AO306" s="4" t="e">
        <f>VLOOKUP("chemPr", Sheet2!$A$2:$I$18, MATCH(R306, Sheet2!$A$1:$I$1, 0), FALSE)</f>
        <v>#N/A</v>
      </c>
      <c r="AP306" s="4" t="e">
        <f>VLOOKUP("ppsTh", Sheet2!$A$2:$I$18, MATCH(S306, Sheet2!$A$1:$I$1, 0), FALSE)</f>
        <v>#N/A</v>
      </c>
      <c r="AQ306" s="4" t="e">
        <f>VLOOKUP("ppsPr", Sheet2!$A$2:$I$18, MATCH(T306, Sheet2!$A$1:$I$1, 0), FALSE)</f>
        <v>#N/A</v>
      </c>
      <c r="AR306" s="4" t="e">
        <f>VLOOKUP("wmpPr", Sheet2!$A$2:$I$18, MATCH(U306, Sheet2!$A$1:$I$1, 0), FALSE)</f>
        <v>#N/A</v>
      </c>
      <c r="AS306" s="4" t="e">
        <f>VLOOKUP("pcTh", Sheet2!$A$2:$I$18, MATCH(V306, Sheet2!$A$1:$I$1, 0), FALSE)</f>
        <v>#N/A</v>
      </c>
      <c r="AT306" s="4" t="e">
        <f>VLOOKUP("pcPr", Sheet2!$A$2:$I$18, MATCH(W306, Sheet2!$A$1:$I$1, 0), FALSE)</f>
        <v>#N/A</v>
      </c>
    </row>
    <row r="307" spans="1:46" x14ac:dyDescent="0.2">
      <c r="A307" s="5">
        <v>264</v>
      </c>
      <c r="B307" s="5" t="s">
        <v>697</v>
      </c>
      <c r="C307" s="5" t="s">
        <v>1070</v>
      </c>
      <c r="D307" s="5" t="s">
        <v>1071</v>
      </c>
      <c r="E307" s="5" t="s">
        <v>16</v>
      </c>
      <c r="F307" s="5" t="s">
        <v>45</v>
      </c>
      <c r="G307" s="5" t="s">
        <v>28</v>
      </c>
      <c r="H307" s="5" t="s">
        <v>45</v>
      </c>
      <c r="I307" s="5" t="s">
        <v>27</v>
      </c>
      <c r="J307" s="5" t="s">
        <v>28</v>
      </c>
      <c r="K307" s="5" t="s">
        <v>27</v>
      </c>
      <c r="L307" s="5" t="s">
        <v>28</v>
      </c>
      <c r="M307" s="5" t="s">
        <v>27</v>
      </c>
      <c r="N307" s="5" t="s">
        <v>17</v>
      </c>
      <c r="Y307" s="4">
        <f t="shared" si="8"/>
        <v>3.95</v>
      </c>
      <c r="Z307" s="4">
        <f t="shared" si="9"/>
        <v>3.95</v>
      </c>
      <c r="AC307" s="4">
        <f>VLOOKUP("phyTh", Sheet2!$A$2:$I$10, MATCH(F307, Sheet2!$A$1:$I$1, 0), FALSE)</f>
        <v>0.75</v>
      </c>
      <c r="AD307" s="4">
        <f>VLOOKUP("phyPr", Sheet2!$A$2:$I$10, MATCH(G307, Sheet2!$A$1:$I$1, 0), FALSE)</f>
        <v>0.35</v>
      </c>
      <c r="AE307" s="4">
        <f>VLOOKUP("m1Th", Sheet2!$A$2:$I$10, MATCH(H307, Sheet2!$A$1:$I$1, 0), FALSE)</f>
        <v>1</v>
      </c>
      <c r="AF307" s="4">
        <f>VLOOKUP("beeTh", Sheet2!$A$2:$I$10, MATCH(I307, Sheet2!$A$1:$I$1, 0), FALSE)</f>
        <v>0</v>
      </c>
      <c r="AG307" s="4">
        <f>VLOOKUP("beePr", Sheet2!$A$2:$I$10, MATCH(J307, Sheet2!$A$1:$I$1, 0), FALSE)</f>
        <v>0.35</v>
      </c>
      <c r="AH307" s="4">
        <f>VLOOKUP("egTh", Sheet2!$A$2:$I$10, MATCH(K307, Sheet2!$A$1:$I$1, 0), FALSE)</f>
        <v>0</v>
      </c>
      <c r="AI307" s="4">
        <f>VLOOKUP("egPr", Sheet2!$A$2:$I$10, MATCH(L307, Sheet2!$A$1:$I$1, 0), FALSE)</f>
        <v>0.7</v>
      </c>
      <c r="AJ307" s="4">
        <f>VLOOKUP("emTh", Sheet2!$A$2:$I$10, MATCH(M307, Sheet2!$A$1:$I$1, 0), FALSE)</f>
        <v>0</v>
      </c>
      <c r="AK307" s="4">
        <f>VLOOKUP("eePr", Sheet2!$A$2:$I$10, MATCH(N307, Sheet2!$A$1:$I$1, 0), FALSE)</f>
        <v>0.8</v>
      </c>
      <c r="AM307" s="4" t="e">
        <f>VLOOKUP("m2Th", Sheet2!$A$2:$I$18, MATCH(P307, Sheet2!$A$1:$I$1, 0), FALSE)</f>
        <v>#N/A</v>
      </c>
      <c r="AN307" s="4" t="e">
        <f>VLOOKUP("chemTh", Sheet2!$A$2:$I$18, MATCH(Q307, Sheet2!$A$1:$I$1, 0), FALSE)</f>
        <v>#N/A</v>
      </c>
      <c r="AO307" s="4" t="e">
        <f>VLOOKUP("chemPr", Sheet2!$A$2:$I$18, MATCH(R307, Sheet2!$A$1:$I$1, 0), FALSE)</f>
        <v>#N/A</v>
      </c>
      <c r="AP307" s="4" t="e">
        <f>VLOOKUP("ppsTh", Sheet2!$A$2:$I$18, MATCH(S307, Sheet2!$A$1:$I$1, 0), FALSE)</f>
        <v>#N/A</v>
      </c>
      <c r="AQ307" s="4" t="e">
        <f>VLOOKUP("ppsPr", Sheet2!$A$2:$I$18, MATCH(T307, Sheet2!$A$1:$I$1, 0), FALSE)</f>
        <v>#N/A</v>
      </c>
      <c r="AR307" s="4" t="e">
        <f>VLOOKUP("wmpPr", Sheet2!$A$2:$I$18, MATCH(U307, Sheet2!$A$1:$I$1, 0), FALSE)</f>
        <v>#N/A</v>
      </c>
      <c r="AS307" s="4" t="e">
        <f>VLOOKUP("pcTh", Sheet2!$A$2:$I$18, MATCH(V307, Sheet2!$A$1:$I$1, 0), FALSE)</f>
        <v>#N/A</v>
      </c>
      <c r="AT307" s="4" t="e">
        <f>VLOOKUP("pcPr", Sheet2!$A$2:$I$18, MATCH(W307, Sheet2!$A$1:$I$1, 0), FALSE)</f>
        <v>#N/A</v>
      </c>
    </row>
    <row r="308" spans="1:46" x14ac:dyDescent="0.2">
      <c r="A308" s="5">
        <v>145</v>
      </c>
      <c r="B308" s="5" t="s">
        <v>698</v>
      </c>
      <c r="C308" s="5" t="s">
        <v>1072</v>
      </c>
      <c r="D308" s="5" t="s">
        <v>1073</v>
      </c>
      <c r="E308" s="5" t="s">
        <v>16</v>
      </c>
      <c r="F308" s="5" t="s">
        <v>17</v>
      </c>
      <c r="G308" s="5" t="s">
        <v>17</v>
      </c>
      <c r="H308" s="5" t="s">
        <v>17</v>
      </c>
      <c r="I308" s="5" t="s">
        <v>17</v>
      </c>
      <c r="J308" s="5" t="s">
        <v>28</v>
      </c>
      <c r="K308" s="5" t="s">
        <v>29</v>
      </c>
      <c r="L308" s="5" t="s">
        <v>17</v>
      </c>
      <c r="M308" s="5" t="s">
        <v>45</v>
      </c>
      <c r="N308" s="5" t="s">
        <v>17</v>
      </c>
      <c r="Y308" s="4">
        <f t="shared" si="8"/>
        <v>7.25</v>
      </c>
      <c r="Z308" s="4">
        <f t="shared" si="9"/>
        <v>7.25</v>
      </c>
      <c r="AC308" s="4">
        <f>VLOOKUP("phyTh", Sheet2!$A$2:$I$10, MATCH(F308, Sheet2!$A$1:$I$1, 0), FALSE)</f>
        <v>1.2</v>
      </c>
      <c r="AD308" s="4">
        <f>VLOOKUP("phyPr", Sheet2!$A$2:$I$10, MATCH(G308, Sheet2!$A$1:$I$1, 0), FALSE)</f>
        <v>0.4</v>
      </c>
      <c r="AE308" s="4">
        <f>VLOOKUP("m1Th", Sheet2!$A$2:$I$10, MATCH(H308, Sheet2!$A$1:$I$1, 0), FALSE)</f>
        <v>1.6</v>
      </c>
      <c r="AF308" s="4">
        <f>VLOOKUP("beeTh", Sheet2!$A$2:$I$10, MATCH(I308, Sheet2!$A$1:$I$1, 0), FALSE)</f>
        <v>1.2</v>
      </c>
      <c r="AG308" s="4">
        <f>VLOOKUP("beePr", Sheet2!$A$2:$I$10, MATCH(J308, Sheet2!$A$1:$I$1, 0), FALSE)</f>
        <v>0.35</v>
      </c>
      <c r="AH308" s="4">
        <f>VLOOKUP("egTh", Sheet2!$A$2:$I$10, MATCH(K308, Sheet2!$A$1:$I$1, 0), FALSE)</f>
        <v>0.4</v>
      </c>
      <c r="AI308" s="4">
        <f>VLOOKUP("egPr", Sheet2!$A$2:$I$10, MATCH(L308, Sheet2!$A$1:$I$1, 0), FALSE)</f>
        <v>0.8</v>
      </c>
      <c r="AJ308" s="4">
        <f>VLOOKUP("emTh", Sheet2!$A$2:$I$10, MATCH(M308, Sheet2!$A$1:$I$1, 0), FALSE)</f>
        <v>0.5</v>
      </c>
      <c r="AK308" s="4">
        <f>VLOOKUP("eePr", Sheet2!$A$2:$I$10, MATCH(N308, Sheet2!$A$1:$I$1, 0), FALSE)</f>
        <v>0.8</v>
      </c>
      <c r="AM308" s="4" t="e">
        <f>VLOOKUP("m2Th", Sheet2!$A$2:$I$18, MATCH(P308, Sheet2!$A$1:$I$1, 0), FALSE)</f>
        <v>#N/A</v>
      </c>
      <c r="AN308" s="4" t="e">
        <f>VLOOKUP("chemTh", Sheet2!$A$2:$I$18, MATCH(Q308, Sheet2!$A$1:$I$1, 0), FALSE)</f>
        <v>#N/A</v>
      </c>
      <c r="AO308" s="4" t="e">
        <f>VLOOKUP("chemPr", Sheet2!$A$2:$I$18, MATCH(R308, Sheet2!$A$1:$I$1, 0), FALSE)</f>
        <v>#N/A</v>
      </c>
      <c r="AP308" s="4" t="e">
        <f>VLOOKUP("ppsTh", Sheet2!$A$2:$I$18, MATCH(S308, Sheet2!$A$1:$I$1, 0), FALSE)</f>
        <v>#N/A</v>
      </c>
      <c r="AQ308" s="4" t="e">
        <f>VLOOKUP("ppsPr", Sheet2!$A$2:$I$18, MATCH(T308, Sheet2!$A$1:$I$1, 0), FALSE)</f>
        <v>#N/A</v>
      </c>
      <c r="AR308" s="4" t="e">
        <f>VLOOKUP("wmpPr", Sheet2!$A$2:$I$18, MATCH(U308, Sheet2!$A$1:$I$1, 0), FALSE)</f>
        <v>#N/A</v>
      </c>
      <c r="AS308" s="4" t="e">
        <f>VLOOKUP("pcTh", Sheet2!$A$2:$I$18, MATCH(V308, Sheet2!$A$1:$I$1, 0), FALSE)</f>
        <v>#N/A</v>
      </c>
      <c r="AT308" s="4" t="e">
        <f>VLOOKUP("pcPr", Sheet2!$A$2:$I$18, MATCH(W308, Sheet2!$A$1:$I$1, 0), FALSE)</f>
        <v>#N/A</v>
      </c>
    </row>
    <row r="309" spans="1:46" x14ac:dyDescent="0.2">
      <c r="A309" s="5">
        <v>194</v>
      </c>
      <c r="B309" s="5" t="s">
        <v>699</v>
      </c>
      <c r="C309" s="5" t="s">
        <v>1074</v>
      </c>
      <c r="D309" s="5" t="s">
        <v>1075</v>
      </c>
      <c r="E309" s="5" t="s">
        <v>16</v>
      </c>
      <c r="F309" s="5" t="s">
        <v>45</v>
      </c>
      <c r="G309" s="5" t="s">
        <v>18</v>
      </c>
      <c r="H309" s="5" t="s">
        <v>28</v>
      </c>
      <c r="I309" s="5" t="s">
        <v>28</v>
      </c>
      <c r="J309" s="5" t="s">
        <v>18</v>
      </c>
      <c r="K309" s="5" t="s">
        <v>29</v>
      </c>
      <c r="L309" s="5" t="s">
        <v>18</v>
      </c>
      <c r="M309" s="5" t="s">
        <v>27</v>
      </c>
      <c r="N309" s="5" t="s">
        <v>17</v>
      </c>
      <c r="Y309" s="4">
        <f t="shared" si="8"/>
        <v>6.2</v>
      </c>
      <c r="Z309" s="4">
        <f t="shared" si="9"/>
        <v>6.2</v>
      </c>
      <c r="AC309" s="4">
        <f>VLOOKUP("phyTh", Sheet2!$A$2:$I$10, MATCH(F309, Sheet2!$A$1:$I$1, 0), FALSE)</f>
        <v>0.75</v>
      </c>
      <c r="AD309" s="4">
        <f>VLOOKUP("phyPr", Sheet2!$A$2:$I$10, MATCH(G309, Sheet2!$A$1:$I$1, 0), FALSE)</f>
        <v>0.45</v>
      </c>
      <c r="AE309" s="4">
        <f>VLOOKUP("m1Th", Sheet2!$A$2:$I$10, MATCH(H309, Sheet2!$A$1:$I$1, 0), FALSE)</f>
        <v>1.4</v>
      </c>
      <c r="AF309" s="4">
        <f>VLOOKUP("beeTh", Sheet2!$A$2:$I$10, MATCH(I309, Sheet2!$A$1:$I$1, 0), FALSE)</f>
        <v>1.05</v>
      </c>
      <c r="AG309" s="4">
        <f>VLOOKUP("beePr", Sheet2!$A$2:$I$10, MATCH(J309, Sheet2!$A$1:$I$1, 0), FALSE)</f>
        <v>0.45</v>
      </c>
      <c r="AH309" s="4">
        <f>VLOOKUP("egTh", Sheet2!$A$2:$I$10, MATCH(K309, Sheet2!$A$1:$I$1, 0), FALSE)</f>
        <v>0.4</v>
      </c>
      <c r="AI309" s="4">
        <f>VLOOKUP("egPr", Sheet2!$A$2:$I$10, MATCH(L309, Sheet2!$A$1:$I$1, 0), FALSE)</f>
        <v>0.9</v>
      </c>
      <c r="AJ309" s="4">
        <f>VLOOKUP("emTh", Sheet2!$A$2:$I$10, MATCH(M309, Sheet2!$A$1:$I$1, 0), FALSE)</f>
        <v>0</v>
      </c>
      <c r="AK309" s="4">
        <f>VLOOKUP("eePr", Sheet2!$A$2:$I$10, MATCH(N309, Sheet2!$A$1:$I$1, 0), FALSE)</f>
        <v>0.8</v>
      </c>
      <c r="AM309" s="4" t="e">
        <f>VLOOKUP("m2Th", Sheet2!$A$2:$I$18, MATCH(P309, Sheet2!$A$1:$I$1, 0), FALSE)</f>
        <v>#N/A</v>
      </c>
      <c r="AN309" s="4" t="e">
        <f>VLOOKUP("chemTh", Sheet2!$A$2:$I$18, MATCH(Q309, Sheet2!$A$1:$I$1, 0), FALSE)</f>
        <v>#N/A</v>
      </c>
      <c r="AO309" s="4" t="e">
        <f>VLOOKUP("chemPr", Sheet2!$A$2:$I$18, MATCH(R309, Sheet2!$A$1:$I$1, 0), FALSE)</f>
        <v>#N/A</v>
      </c>
      <c r="AP309" s="4" t="e">
        <f>VLOOKUP("ppsTh", Sheet2!$A$2:$I$18, MATCH(S309, Sheet2!$A$1:$I$1, 0), FALSE)</f>
        <v>#N/A</v>
      </c>
      <c r="AQ309" s="4" t="e">
        <f>VLOOKUP("ppsPr", Sheet2!$A$2:$I$18, MATCH(T309, Sheet2!$A$1:$I$1, 0), FALSE)</f>
        <v>#N/A</v>
      </c>
      <c r="AR309" s="4" t="e">
        <f>VLOOKUP("wmpPr", Sheet2!$A$2:$I$18, MATCH(U309, Sheet2!$A$1:$I$1, 0), FALSE)</f>
        <v>#N/A</v>
      </c>
      <c r="AS309" s="4" t="e">
        <f>VLOOKUP("pcTh", Sheet2!$A$2:$I$18, MATCH(V309, Sheet2!$A$1:$I$1, 0), FALSE)</f>
        <v>#N/A</v>
      </c>
      <c r="AT309" s="4" t="e">
        <f>VLOOKUP("pcPr", Sheet2!$A$2:$I$18, MATCH(W309, Sheet2!$A$1:$I$1, 0), FALSE)</f>
        <v>#N/A</v>
      </c>
    </row>
    <row r="310" spans="1:46" x14ac:dyDescent="0.2">
      <c r="A310" s="5">
        <v>313</v>
      </c>
      <c r="B310" s="5" t="s">
        <v>700</v>
      </c>
      <c r="C310" s="5" t="s">
        <v>1076</v>
      </c>
      <c r="D310" s="5" t="s">
        <v>1077</v>
      </c>
      <c r="E310" s="5" t="s">
        <v>16</v>
      </c>
      <c r="F310" s="5" t="s">
        <v>27</v>
      </c>
      <c r="G310" s="5" t="s">
        <v>17</v>
      </c>
      <c r="H310" s="5" t="s">
        <v>27</v>
      </c>
      <c r="I310" s="5" t="s">
        <v>27</v>
      </c>
      <c r="J310" s="5" t="s">
        <v>26</v>
      </c>
      <c r="K310" s="5" t="s">
        <v>27</v>
      </c>
      <c r="L310" s="5" t="s">
        <v>28</v>
      </c>
      <c r="M310" s="5" t="s">
        <v>27</v>
      </c>
      <c r="N310" s="5" t="s">
        <v>17</v>
      </c>
      <c r="Y310" s="4">
        <f t="shared" si="8"/>
        <v>2.2000000000000002</v>
      </c>
      <c r="Z310" s="4">
        <f t="shared" si="9"/>
        <v>2.2000000000000002</v>
      </c>
      <c r="AC310" s="4">
        <f>VLOOKUP("phyTh", Sheet2!$A$2:$I$10, MATCH(F310, Sheet2!$A$1:$I$1, 0), FALSE)</f>
        <v>0</v>
      </c>
      <c r="AD310" s="4">
        <f>VLOOKUP("phyPr", Sheet2!$A$2:$I$10, MATCH(G310, Sheet2!$A$1:$I$1, 0), FALSE)</f>
        <v>0.4</v>
      </c>
      <c r="AE310" s="4">
        <f>VLOOKUP("m1Th", Sheet2!$A$2:$I$10, MATCH(H310, Sheet2!$A$1:$I$1, 0), FALSE)</f>
        <v>0</v>
      </c>
      <c r="AF310" s="4">
        <f>VLOOKUP("beeTh", Sheet2!$A$2:$I$10, MATCH(I310, Sheet2!$A$1:$I$1, 0), FALSE)</f>
        <v>0</v>
      </c>
      <c r="AG310" s="4">
        <f>VLOOKUP("beePr", Sheet2!$A$2:$I$10, MATCH(J310, Sheet2!$A$1:$I$1, 0), FALSE)</f>
        <v>0.3</v>
      </c>
      <c r="AH310" s="4">
        <f>VLOOKUP("egTh", Sheet2!$A$2:$I$10, MATCH(K310, Sheet2!$A$1:$I$1, 0), FALSE)</f>
        <v>0</v>
      </c>
      <c r="AI310" s="4">
        <f>VLOOKUP("egPr", Sheet2!$A$2:$I$10, MATCH(L310, Sheet2!$A$1:$I$1, 0), FALSE)</f>
        <v>0.7</v>
      </c>
      <c r="AJ310" s="4">
        <f>VLOOKUP("emTh", Sheet2!$A$2:$I$10, MATCH(M310, Sheet2!$A$1:$I$1, 0), FALSE)</f>
        <v>0</v>
      </c>
      <c r="AK310" s="4">
        <f>VLOOKUP("eePr", Sheet2!$A$2:$I$10, MATCH(N310, Sheet2!$A$1:$I$1, 0), FALSE)</f>
        <v>0.8</v>
      </c>
      <c r="AM310" s="4" t="e">
        <f>VLOOKUP("m2Th", Sheet2!$A$2:$I$18, MATCH(P310, Sheet2!$A$1:$I$1, 0), FALSE)</f>
        <v>#N/A</v>
      </c>
      <c r="AN310" s="4" t="e">
        <f>VLOOKUP("chemTh", Sheet2!$A$2:$I$18, MATCH(Q310, Sheet2!$A$1:$I$1, 0), FALSE)</f>
        <v>#N/A</v>
      </c>
      <c r="AO310" s="4" t="e">
        <f>VLOOKUP("chemPr", Sheet2!$A$2:$I$18, MATCH(R310, Sheet2!$A$1:$I$1, 0), FALSE)</f>
        <v>#N/A</v>
      </c>
      <c r="AP310" s="4" t="e">
        <f>VLOOKUP("ppsTh", Sheet2!$A$2:$I$18, MATCH(S310, Sheet2!$A$1:$I$1, 0), FALSE)</f>
        <v>#N/A</v>
      </c>
      <c r="AQ310" s="4" t="e">
        <f>VLOOKUP("ppsPr", Sheet2!$A$2:$I$18, MATCH(T310, Sheet2!$A$1:$I$1, 0), FALSE)</f>
        <v>#N/A</v>
      </c>
      <c r="AR310" s="4" t="e">
        <f>VLOOKUP("wmpPr", Sheet2!$A$2:$I$18, MATCH(U310, Sheet2!$A$1:$I$1, 0), FALSE)</f>
        <v>#N/A</v>
      </c>
      <c r="AS310" s="4" t="e">
        <f>VLOOKUP("pcTh", Sheet2!$A$2:$I$18, MATCH(V310, Sheet2!$A$1:$I$1, 0), FALSE)</f>
        <v>#N/A</v>
      </c>
      <c r="AT310" s="4" t="e">
        <f>VLOOKUP("pcPr", Sheet2!$A$2:$I$18, MATCH(W310, Sheet2!$A$1:$I$1, 0), FALSE)</f>
        <v>#N/A</v>
      </c>
    </row>
    <row r="311" spans="1:46" x14ac:dyDescent="0.2">
      <c r="A311" s="5">
        <v>243</v>
      </c>
      <c r="B311" s="5" t="s">
        <v>701</v>
      </c>
      <c r="C311" s="5" t="s">
        <v>1078</v>
      </c>
      <c r="D311" s="5" t="s">
        <v>1079</v>
      </c>
      <c r="E311" s="5" t="s">
        <v>16</v>
      </c>
      <c r="F311" s="5" t="s">
        <v>27</v>
      </c>
      <c r="G311" s="5" t="s">
        <v>28</v>
      </c>
      <c r="H311" s="5" t="s">
        <v>28</v>
      </c>
      <c r="I311" s="5" t="s">
        <v>26</v>
      </c>
      <c r="J311" s="5" t="s">
        <v>28</v>
      </c>
      <c r="K311" s="5" t="s">
        <v>27</v>
      </c>
      <c r="L311" s="5" t="s">
        <v>28</v>
      </c>
      <c r="M311" s="5" t="s">
        <v>27</v>
      </c>
      <c r="N311" s="5" t="s">
        <v>18</v>
      </c>
      <c r="Y311" s="4">
        <f t="shared" si="8"/>
        <v>4.6000000000000005</v>
      </c>
      <c r="Z311" s="4">
        <f t="shared" si="9"/>
        <v>4.6000000000000005</v>
      </c>
      <c r="AC311" s="4">
        <f>VLOOKUP("phyTh", Sheet2!$A$2:$I$10, MATCH(F311, Sheet2!$A$1:$I$1, 0), FALSE)</f>
        <v>0</v>
      </c>
      <c r="AD311" s="4">
        <f>VLOOKUP("phyPr", Sheet2!$A$2:$I$10, MATCH(G311, Sheet2!$A$1:$I$1, 0), FALSE)</f>
        <v>0.35</v>
      </c>
      <c r="AE311" s="4">
        <f>VLOOKUP("m1Th", Sheet2!$A$2:$I$10, MATCH(H311, Sheet2!$A$1:$I$1, 0), FALSE)</f>
        <v>1.4</v>
      </c>
      <c r="AF311" s="4">
        <f>VLOOKUP("beeTh", Sheet2!$A$2:$I$10, MATCH(I311, Sheet2!$A$1:$I$1, 0), FALSE)</f>
        <v>0.9</v>
      </c>
      <c r="AG311" s="4">
        <f>VLOOKUP("beePr", Sheet2!$A$2:$I$10, MATCH(J311, Sheet2!$A$1:$I$1, 0), FALSE)</f>
        <v>0.35</v>
      </c>
      <c r="AH311" s="4">
        <f>VLOOKUP("egTh", Sheet2!$A$2:$I$10, MATCH(K311, Sheet2!$A$1:$I$1, 0), FALSE)</f>
        <v>0</v>
      </c>
      <c r="AI311" s="4">
        <f>VLOOKUP("egPr", Sheet2!$A$2:$I$10, MATCH(L311, Sheet2!$A$1:$I$1, 0), FALSE)</f>
        <v>0.7</v>
      </c>
      <c r="AJ311" s="4">
        <f>VLOOKUP("emTh", Sheet2!$A$2:$I$10, MATCH(M311, Sheet2!$A$1:$I$1, 0), FALSE)</f>
        <v>0</v>
      </c>
      <c r="AK311" s="4">
        <f>VLOOKUP("eePr", Sheet2!$A$2:$I$10, MATCH(N311, Sheet2!$A$1:$I$1, 0), FALSE)</f>
        <v>0.9</v>
      </c>
      <c r="AM311" s="4" t="e">
        <f>VLOOKUP("m2Th", Sheet2!$A$2:$I$18, MATCH(P311, Sheet2!$A$1:$I$1, 0), FALSE)</f>
        <v>#N/A</v>
      </c>
      <c r="AN311" s="4" t="e">
        <f>VLOOKUP("chemTh", Sheet2!$A$2:$I$18, MATCH(Q311, Sheet2!$A$1:$I$1, 0), FALSE)</f>
        <v>#N/A</v>
      </c>
      <c r="AO311" s="4" t="e">
        <f>VLOOKUP("chemPr", Sheet2!$A$2:$I$18, MATCH(R311, Sheet2!$A$1:$I$1, 0), FALSE)</f>
        <v>#N/A</v>
      </c>
      <c r="AP311" s="4" t="e">
        <f>VLOOKUP("ppsTh", Sheet2!$A$2:$I$18, MATCH(S311, Sheet2!$A$1:$I$1, 0), FALSE)</f>
        <v>#N/A</v>
      </c>
      <c r="AQ311" s="4" t="e">
        <f>VLOOKUP("ppsPr", Sheet2!$A$2:$I$18, MATCH(T311, Sheet2!$A$1:$I$1, 0), FALSE)</f>
        <v>#N/A</v>
      </c>
      <c r="AR311" s="4" t="e">
        <f>VLOOKUP("wmpPr", Sheet2!$A$2:$I$18, MATCH(U311, Sheet2!$A$1:$I$1, 0), FALSE)</f>
        <v>#N/A</v>
      </c>
      <c r="AS311" s="4" t="e">
        <f>VLOOKUP("pcTh", Sheet2!$A$2:$I$18, MATCH(V311, Sheet2!$A$1:$I$1, 0), FALSE)</f>
        <v>#N/A</v>
      </c>
      <c r="AT311" s="4" t="e">
        <f>VLOOKUP("pcPr", Sheet2!$A$2:$I$18, MATCH(W311, Sheet2!$A$1:$I$1, 0), FALSE)</f>
        <v>#N/A</v>
      </c>
    </row>
    <row r="312" spans="1:46" x14ac:dyDescent="0.2">
      <c r="A312" s="5">
        <v>71</v>
      </c>
      <c r="B312" s="5" t="s">
        <v>702</v>
      </c>
      <c r="C312" s="5" t="s">
        <v>1080</v>
      </c>
      <c r="D312" s="5" t="s">
        <v>1081</v>
      </c>
      <c r="E312" s="5" t="s">
        <v>16</v>
      </c>
      <c r="F312" s="5" t="s">
        <v>17</v>
      </c>
      <c r="G312" s="5" t="s">
        <v>19</v>
      </c>
      <c r="H312" s="5" t="s">
        <v>17</v>
      </c>
      <c r="I312" s="5" t="s">
        <v>18</v>
      </c>
      <c r="J312" s="5" t="s">
        <v>19</v>
      </c>
      <c r="K312" s="5" t="s">
        <v>17</v>
      </c>
      <c r="L312" s="5" t="s">
        <v>18</v>
      </c>
      <c r="M312" s="5" t="s">
        <v>26</v>
      </c>
      <c r="N312" s="5" t="s">
        <v>18</v>
      </c>
      <c r="Y312" s="4">
        <f t="shared" si="8"/>
        <v>8.35</v>
      </c>
      <c r="Z312" s="4">
        <f t="shared" si="9"/>
        <v>8.35</v>
      </c>
      <c r="AC312" s="4">
        <f>VLOOKUP("phyTh", Sheet2!$A$2:$I$10, MATCH(F312, Sheet2!$A$1:$I$1, 0), FALSE)</f>
        <v>1.2</v>
      </c>
      <c r="AD312" s="4">
        <f>VLOOKUP("phyPr", Sheet2!$A$2:$I$10, MATCH(G312, Sheet2!$A$1:$I$1, 0), FALSE)</f>
        <v>0.5</v>
      </c>
      <c r="AE312" s="4">
        <f>VLOOKUP("m1Th", Sheet2!$A$2:$I$10, MATCH(H312, Sheet2!$A$1:$I$1, 0), FALSE)</f>
        <v>1.6</v>
      </c>
      <c r="AF312" s="4">
        <f>VLOOKUP("beeTh", Sheet2!$A$2:$I$10, MATCH(I312, Sheet2!$A$1:$I$1, 0), FALSE)</f>
        <v>1.35</v>
      </c>
      <c r="AG312" s="4">
        <f>VLOOKUP("beePr", Sheet2!$A$2:$I$10, MATCH(J312, Sheet2!$A$1:$I$1, 0), FALSE)</f>
        <v>0.5</v>
      </c>
      <c r="AH312" s="4">
        <f>VLOOKUP("egTh", Sheet2!$A$2:$I$10, MATCH(K312, Sheet2!$A$1:$I$1, 0), FALSE)</f>
        <v>0.8</v>
      </c>
      <c r="AI312" s="4">
        <f>VLOOKUP("egPr", Sheet2!$A$2:$I$10, MATCH(L312, Sheet2!$A$1:$I$1, 0), FALSE)</f>
        <v>0.9</v>
      </c>
      <c r="AJ312" s="4">
        <f>VLOOKUP("emTh", Sheet2!$A$2:$I$10, MATCH(M312, Sheet2!$A$1:$I$1, 0), FALSE)</f>
        <v>0.6</v>
      </c>
      <c r="AK312" s="4">
        <f>VLOOKUP("eePr", Sheet2!$A$2:$I$10, MATCH(N312, Sheet2!$A$1:$I$1, 0), FALSE)</f>
        <v>0.9</v>
      </c>
      <c r="AM312" s="4" t="e">
        <f>VLOOKUP("m2Th", Sheet2!$A$2:$I$18, MATCH(P312, Sheet2!$A$1:$I$1, 0), FALSE)</f>
        <v>#N/A</v>
      </c>
      <c r="AN312" s="4" t="e">
        <f>VLOOKUP("chemTh", Sheet2!$A$2:$I$18, MATCH(Q312, Sheet2!$A$1:$I$1, 0), FALSE)</f>
        <v>#N/A</v>
      </c>
      <c r="AO312" s="4" t="e">
        <f>VLOOKUP("chemPr", Sheet2!$A$2:$I$18, MATCH(R312, Sheet2!$A$1:$I$1, 0), FALSE)</f>
        <v>#N/A</v>
      </c>
      <c r="AP312" s="4" t="e">
        <f>VLOOKUP("ppsTh", Sheet2!$A$2:$I$18, MATCH(S312, Sheet2!$A$1:$I$1, 0), FALSE)</f>
        <v>#N/A</v>
      </c>
      <c r="AQ312" s="4" t="e">
        <f>VLOOKUP("ppsPr", Sheet2!$A$2:$I$18, MATCH(T312, Sheet2!$A$1:$I$1, 0), FALSE)</f>
        <v>#N/A</v>
      </c>
      <c r="AR312" s="4" t="e">
        <f>VLOOKUP("wmpPr", Sheet2!$A$2:$I$18, MATCH(U312, Sheet2!$A$1:$I$1, 0), FALSE)</f>
        <v>#N/A</v>
      </c>
      <c r="AS312" s="4" t="e">
        <f>VLOOKUP("pcTh", Sheet2!$A$2:$I$18, MATCH(V312, Sheet2!$A$1:$I$1, 0), FALSE)</f>
        <v>#N/A</v>
      </c>
      <c r="AT312" s="4" t="e">
        <f>VLOOKUP("pcPr", Sheet2!$A$2:$I$18, MATCH(W312, Sheet2!$A$1:$I$1, 0), FALSE)</f>
        <v>#N/A</v>
      </c>
    </row>
    <row r="313" spans="1:46" x14ac:dyDescent="0.2">
      <c r="A313" s="5">
        <v>253</v>
      </c>
      <c r="B313" s="5" t="s">
        <v>703</v>
      </c>
      <c r="C313" s="5" t="s">
        <v>1082</v>
      </c>
      <c r="D313" s="5" t="s">
        <v>1083</v>
      </c>
      <c r="E313" s="5" t="s">
        <v>16</v>
      </c>
      <c r="F313" s="5" t="s">
        <v>27</v>
      </c>
      <c r="G313" s="5" t="s">
        <v>18</v>
      </c>
      <c r="H313" s="5" t="s">
        <v>29</v>
      </c>
      <c r="I313" s="5" t="s">
        <v>45</v>
      </c>
      <c r="J313" s="5" t="s">
        <v>28</v>
      </c>
      <c r="K313" s="5" t="s">
        <v>45</v>
      </c>
      <c r="L313" s="5" t="s">
        <v>28</v>
      </c>
      <c r="M313" s="5" t="s">
        <v>27</v>
      </c>
      <c r="N313" s="5" t="s">
        <v>17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>
        <f t="shared" si="8"/>
        <v>4.3499999999999996</v>
      </c>
      <c r="Z313" s="4">
        <f t="shared" si="9"/>
        <v>4.3499999999999996</v>
      </c>
      <c r="AC313" s="4">
        <f>VLOOKUP("phyTh", Sheet2!$A$2:$I$10, MATCH(F313, Sheet2!$A$1:$I$1, 0), FALSE)</f>
        <v>0</v>
      </c>
      <c r="AD313" s="4">
        <f>VLOOKUP("phyPr", Sheet2!$A$2:$I$10, MATCH(G313, Sheet2!$A$1:$I$1, 0), FALSE)</f>
        <v>0.45</v>
      </c>
      <c r="AE313" s="4">
        <f>VLOOKUP("m1Th", Sheet2!$A$2:$I$10, MATCH(H313, Sheet2!$A$1:$I$1, 0), FALSE)</f>
        <v>0.8</v>
      </c>
      <c r="AF313" s="4">
        <f>VLOOKUP("beeTh", Sheet2!$A$2:$I$10, MATCH(I313, Sheet2!$A$1:$I$1, 0), FALSE)</f>
        <v>0.75</v>
      </c>
      <c r="AG313" s="4">
        <f>VLOOKUP("beePr", Sheet2!$A$2:$I$10, MATCH(J313, Sheet2!$A$1:$I$1, 0), FALSE)</f>
        <v>0.35</v>
      </c>
      <c r="AH313" s="4">
        <f>VLOOKUP("egTh", Sheet2!$A$2:$I$10, MATCH(K313, Sheet2!$A$1:$I$1, 0), FALSE)</f>
        <v>0.5</v>
      </c>
      <c r="AI313" s="4">
        <f>VLOOKUP("egPr", Sheet2!$A$2:$I$10, MATCH(L313, Sheet2!$A$1:$I$1, 0), FALSE)</f>
        <v>0.7</v>
      </c>
      <c r="AJ313" s="4">
        <f>VLOOKUP("emTh", Sheet2!$A$2:$I$10, MATCH(M313, Sheet2!$A$1:$I$1, 0), FALSE)</f>
        <v>0</v>
      </c>
      <c r="AK313" s="4">
        <f>VLOOKUP("eePr", Sheet2!$A$2:$I$10, MATCH(N313, Sheet2!$A$1:$I$1, 0), FALSE)</f>
        <v>0.8</v>
      </c>
      <c r="AM313" s="4" t="e">
        <f>VLOOKUP("m2Th", Sheet2!$A$2:$I$18, MATCH(P313, Sheet2!$A$1:$I$1, 0), FALSE)</f>
        <v>#N/A</v>
      </c>
      <c r="AN313" s="4" t="e">
        <f>VLOOKUP("chemTh", Sheet2!$A$2:$I$18, MATCH(Q313, Sheet2!$A$1:$I$1, 0), FALSE)</f>
        <v>#N/A</v>
      </c>
      <c r="AO313" s="4" t="e">
        <f>VLOOKUP("chemPr", Sheet2!$A$2:$I$18, MATCH(R313, Sheet2!$A$1:$I$1, 0), FALSE)</f>
        <v>#N/A</v>
      </c>
      <c r="AP313" s="4" t="e">
        <f>VLOOKUP("ppsTh", Sheet2!$A$2:$I$18, MATCH(S313, Sheet2!$A$1:$I$1, 0), FALSE)</f>
        <v>#N/A</v>
      </c>
      <c r="AQ313" s="4" t="e">
        <f>VLOOKUP("ppsPr", Sheet2!$A$2:$I$18, MATCH(T313, Sheet2!$A$1:$I$1, 0), FALSE)</f>
        <v>#N/A</v>
      </c>
      <c r="AR313" s="4" t="e">
        <f>VLOOKUP("wmpPr", Sheet2!$A$2:$I$18, MATCH(U313, Sheet2!$A$1:$I$1, 0), FALSE)</f>
        <v>#N/A</v>
      </c>
      <c r="AS313" s="4" t="e">
        <f>VLOOKUP("pcTh", Sheet2!$A$2:$I$18, MATCH(V313, Sheet2!$A$1:$I$1, 0), FALSE)</f>
        <v>#N/A</v>
      </c>
      <c r="AT313" s="4" t="e">
        <f>VLOOKUP("pcPr", Sheet2!$A$2:$I$18, MATCH(W313, Sheet2!$A$1:$I$1, 0), FALSE)</f>
        <v>#N/A</v>
      </c>
    </row>
    <row r="314" spans="1:46" x14ac:dyDescent="0.2">
      <c r="A314" s="5">
        <v>237</v>
      </c>
      <c r="B314" s="5" t="s">
        <v>704</v>
      </c>
      <c r="C314" s="5" t="s">
        <v>1084</v>
      </c>
      <c r="D314" s="5" t="s">
        <v>1085</v>
      </c>
      <c r="E314" s="5" t="s">
        <v>16</v>
      </c>
      <c r="F314" s="5" t="s">
        <v>27</v>
      </c>
      <c r="G314" s="5" t="s">
        <v>17</v>
      </c>
      <c r="H314" s="5" t="s">
        <v>28</v>
      </c>
      <c r="I314" s="5" t="s">
        <v>29</v>
      </c>
      <c r="J314" s="5" t="s">
        <v>17</v>
      </c>
      <c r="K314" s="5" t="s">
        <v>45</v>
      </c>
      <c r="L314" s="5" t="s">
        <v>17</v>
      </c>
      <c r="M314" s="5" t="s">
        <v>27</v>
      </c>
      <c r="N314" s="5" t="s">
        <v>18</v>
      </c>
      <c r="Y314" s="4">
        <f t="shared" si="8"/>
        <v>5</v>
      </c>
      <c r="Z314" s="4">
        <f t="shared" si="9"/>
        <v>5</v>
      </c>
      <c r="AC314" s="4">
        <f>VLOOKUP("phyTh", Sheet2!$A$2:$I$10, MATCH(F314, Sheet2!$A$1:$I$1, 0), FALSE)</f>
        <v>0</v>
      </c>
      <c r="AD314" s="4">
        <f>VLOOKUP("phyPr", Sheet2!$A$2:$I$10, MATCH(G314, Sheet2!$A$1:$I$1, 0), FALSE)</f>
        <v>0.4</v>
      </c>
      <c r="AE314" s="4">
        <f>VLOOKUP("m1Th", Sheet2!$A$2:$I$10, MATCH(H314, Sheet2!$A$1:$I$1, 0), FALSE)</f>
        <v>1.4</v>
      </c>
      <c r="AF314" s="4">
        <f>VLOOKUP("beeTh", Sheet2!$A$2:$I$10, MATCH(I314, Sheet2!$A$1:$I$1, 0), FALSE)</f>
        <v>0.6</v>
      </c>
      <c r="AG314" s="4">
        <f>VLOOKUP("beePr", Sheet2!$A$2:$I$10, MATCH(J314, Sheet2!$A$1:$I$1, 0), FALSE)</f>
        <v>0.4</v>
      </c>
      <c r="AH314" s="4">
        <f>VLOOKUP("egTh", Sheet2!$A$2:$I$10, MATCH(K314, Sheet2!$A$1:$I$1, 0), FALSE)</f>
        <v>0.5</v>
      </c>
      <c r="AI314" s="4">
        <f>VLOOKUP("egPr", Sheet2!$A$2:$I$10, MATCH(L314, Sheet2!$A$1:$I$1, 0), FALSE)</f>
        <v>0.8</v>
      </c>
      <c r="AJ314" s="4">
        <f>VLOOKUP("emTh", Sheet2!$A$2:$I$10, MATCH(M314, Sheet2!$A$1:$I$1, 0), FALSE)</f>
        <v>0</v>
      </c>
      <c r="AK314" s="4">
        <f>VLOOKUP("eePr", Sheet2!$A$2:$I$10, MATCH(N314, Sheet2!$A$1:$I$1, 0), FALSE)</f>
        <v>0.9</v>
      </c>
      <c r="AM314" s="4" t="e">
        <f>VLOOKUP("m2Th", Sheet2!$A$2:$I$18, MATCH(P314, Sheet2!$A$1:$I$1, 0), FALSE)</f>
        <v>#N/A</v>
      </c>
      <c r="AN314" s="4" t="e">
        <f>VLOOKUP("chemTh", Sheet2!$A$2:$I$18, MATCH(Q314, Sheet2!$A$1:$I$1, 0), FALSE)</f>
        <v>#N/A</v>
      </c>
      <c r="AO314" s="4" t="e">
        <f>VLOOKUP("chemPr", Sheet2!$A$2:$I$18, MATCH(R314, Sheet2!$A$1:$I$1, 0), FALSE)</f>
        <v>#N/A</v>
      </c>
      <c r="AP314" s="4" t="e">
        <f>VLOOKUP("ppsTh", Sheet2!$A$2:$I$18, MATCH(S314, Sheet2!$A$1:$I$1, 0), FALSE)</f>
        <v>#N/A</v>
      </c>
      <c r="AQ314" s="4" t="e">
        <f>VLOOKUP("ppsPr", Sheet2!$A$2:$I$18, MATCH(T314, Sheet2!$A$1:$I$1, 0), FALSE)</f>
        <v>#N/A</v>
      </c>
      <c r="AR314" s="4" t="e">
        <f>VLOOKUP("wmpPr", Sheet2!$A$2:$I$18, MATCH(U314, Sheet2!$A$1:$I$1, 0), FALSE)</f>
        <v>#N/A</v>
      </c>
      <c r="AS314" s="4" t="e">
        <f>VLOOKUP("pcTh", Sheet2!$A$2:$I$18, MATCH(V314, Sheet2!$A$1:$I$1, 0), FALSE)</f>
        <v>#N/A</v>
      </c>
      <c r="AT314" s="4" t="e">
        <f>VLOOKUP("pcPr", Sheet2!$A$2:$I$18, MATCH(W314, Sheet2!$A$1:$I$1, 0), FALSE)</f>
        <v>#N/A</v>
      </c>
    </row>
    <row r="315" spans="1:46" x14ac:dyDescent="0.2">
      <c r="A315" s="5">
        <v>231</v>
      </c>
      <c r="B315" s="5" t="s">
        <v>705</v>
      </c>
      <c r="C315" s="5" t="s">
        <v>1086</v>
      </c>
      <c r="D315" s="5" t="s">
        <v>1087</v>
      </c>
      <c r="E315" s="5" t="s">
        <v>16</v>
      </c>
      <c r="F315" s="5" t="s">
        <v>29</v>
      </c>
      <c r="G315" s="5" t="s">
        <v>18</v>
      </c>
      <c r="H315" s="5" t="s">
        <v>26</v>
      </c>
      <c r="I315" s="5" t="s">
        <v>45</v>
      </c>
      <c r="J315" s="5" t="s">
        <v>18</v>
      </c>
      <c r="K315" s="5" t="s">
        <v>27</v>
      </c>
      <c r="L315" s="5" t="s">
        <v>17</v>
      </c>
      <c r="M315" s="5" t="s">
        <v>27</v>
      </c>
      <c r="N315" s="5" t="s">
        <v>18</v>
      </c>
      <c r="Y315" s="4">
        <f t="shared" si="8"/>
        <v>5.15</v>
      </c>
      <c r="Z315" s="4">
        <f t="shared" si="9"/>
        <v>5.15</v>
      </c>
      <c r="AC315" s="4">
        <f>VLOOKUP("phyTh", Sheet2!$A$2:$I$10, MATCH(F315, Sheet2!$A$1:$I$1, 0), FALSE)</f>
        <v>0.6</v>
      </c>
      <c r="AD315" s="4">
        <f>VLOOKUP("phyPr", Sheet2!$A$2:$I$10, MATCH(G315, Sheet2!$A$1:$I$1, 0), FALSE)</f>
        <v>0.45</v>
      </c>
      <c r="AE315" s="4">
        <f>VLOOKUP("m1Th", Sheet2!$A$2:$I$10, MATCH(H315, Sheet2!$A$1:$I$1, 0), FALSE)</f>
        <v>1.2</v>
      </c>
      <c r="AF315" s="4">
        <f>VLOOKUP("beeTh", Sheet2!$A$2:$I$10, MATCH(I315, Sheet2!$A$1:$I$1, 0), FALSE)</f>
        <v>0.75</v>
      </c>
      <c r="AG315" s="4">
        <f>VLOOKUP("beePr", Sheet2!$A$2:$I$10, MATCH(J315, Sheet2!$A$1:$I$1, 0), FALSE)</f>
        <v>0.45</v>
      </c>
      <c r="AH315" s="4">
        <f>VLOOKUP("egTh", Sheet2!$A$2:$I$10, MATCH(K315, Sheet2!$A$1:$I$1, 0), FALSE)</f>
        <v>0</v>
      </c>
      <c r="AI315" s="4">
        <f>VLOOKUP("egPr", Sheet2!$A$2:$I$10, MATCH(L315, Sheet2!$A$1:$I$1, 0), FALSE)</f>
        <v>0.8</v>
      </c>
      <c r="AJ315" s="4">
        <f>VLOOKUP("emTh", Sheet2!$A$2:$I$10, MATCH(M315, Sheet2!$A$1:$I$1, 0), FALSE)</f>
        <v>0</v>
      </c>
      <c r="AK315" s="4">
        <f>VLOOKUP("eePr", Sheet2!$A$2:$I$10, MATCH(N315, Sheet2!$A$1:$I$1, 0), FALSE)</f>
        <v>0.9</v>
      </c>
      <c r="AM315" s="4" t="e">
        <f>VLOOKUP("m2Th", Sheet2!$A$2:$I$18, MATCH(P315, Sheet2!$A$1:$I$1, 0), FALSE)</f>
        <v>#N/A</v>
      </c>
      <c r="AN315" s="4" t="e">
        <f>VLOOKUP("chemTh", Sheet2!$A$2:$I$18, MATCH(Q315, Sheet2!$A$1:$I$1, 0), FALSE)</f>
        <v>#N/A</v>
      </c>
      <c r="AO315" s="4" t="e">
        <f>VLOOKUP("chemPr", Sheet2!$A$2:$I$18, MATCH(R315, Sheet2!$A$1:$I$1, 0), FALSE)</f>
        <v>#N/A</v>
      </c>
      <c r="AP315" s="4" t="e">
        <f>VLOOKUP("ppsTh", Sheet2!$A$2:$I$18, MATCH(S315, Sheet2!$A$1:$I$1, 0), FALSE)</f>
        <v>#N/A</v>
      </c>
      <c r="AQ315" s="4" t="e">
        <f>VLOOKUP("ppsPr", Sheet2!$A$2:$I$18, MATCH(T315, Sheet2!$A$1:$I$1, 0), FALSE)</f>
        <v>#N/A</v>
      </c>
      <c r="AR315" s="4" t="e">
        <f>VLOOKUP("wmpPr", Sheet2!$A$2:$I$18, MATCH(U315, Sheet2!$A$1:$I$1, 0), FALSE)</f>
        <v>#N/A</v>
      </c>
      <c r="AS315" s="4" t="e">
        <f>VLOOKUP("pcTh", Sheet2!$A$2:$I$18, MATCH(V315, Sheet2!$A$1:$I$1, 0), FALSE)</f>
        <v>#N/A</v>
      </c>
      <c r="AT315" s="4" t="e">
        <f>VLOOKUP("pcPr", Sheet2!$A$2:$I$18, MATCH(W315, Sheet2!$A$1:$I$1, 0), FALSE)</f>
        <v>#N/A</v>
      </c>
    </row>
    <row r="316" spans="1:46" x14ac:dyDescent="0.2">
      <c r="A316" s="5">
        <v>311</v>
      </c>
      <c r="B316" s="5" t="s">
        <v>706</v>
      </c>
      <c r="C316" s="5" t="s">
        <v>1088</v>
      </c>
      <c r="D316" s="5" t="s">
        <v>1089</v>
      </c>
      <c r="E316" s="5" t="s">
        <v>16</v>
      </c>
      <c r="F316" s="5" t="s">
        <v>27</v>
      </c>
      <c r="G316" s="5" t="s">
        <v>17</v>
      </c>
      <c r="H316" s="5" t="s">
        <v>27</v>
      </c>
      <c r="I316" s="5" t="s">
        <v>27</v>
      </c>
      <c r="J316" s="5" t="s">
        <v>28</v>
      </c>
      <c r="K316" s="5" t="s">
        <v>27</v>
      </c>
      <c r="L316" s="5" t="s">
        <v>17</v>
      </c>
      <c r="M316" s="5" t="s">
        <v>27</v>
      </c>
      <c r="N316" s="5" t="s">
        <v>28</v>
      </c>
      <c r="Y316" s="4">
        <f t="shared" si="8"/>
        <v>2.25</v>
      </c>
      <c r="Z316" s="4">
        <f t="shared" si="9"/>
        <v>2.25</v>
      </c>
      <c r="AC316" s="4">
        <f>VLOOKUP("phyTh", Sheet2!$A$2:$I$10, MATCH(F316, Sheet2!$A$1:$I$1, 0), FALSE)</f>
        <v>0</v>
      </c>
      <c r="AD316" s="4">
        <f>VLOOKUP("phyPr", Sheet2!$A$2:$I$10, MATCH(G316, Sheet2!$A$1:$I$1, 0), FALSE)</f>
        <v>0.4</v>
      </c>
      <c r="AE316" s="4">
        <f>VLOOKUP("m1Th", Sheet2!$A$2:$I$10, MATCH(H316, Sheet2!$A$1:$I$1, 0), FALSE)</f>
        <v>0</v>
      </c>
      <c r="AF316" s="4">
        <f>VLOOKUP("beeTh", Sheet2!$A$2:$I$10, MATCH(I316, Sheet2!$A$1:$I$1, 0), FALSE)</f>
        <v>0</v>
      </c>
      <c r="AG316" s="4">
        <f>VLOOKUP("beePr", Sheet2!$A$2:$I$10, MATCH(J316, Sheet2!$A$1:$I$1, 0), FALSE)</f>
        <v>0.35</v>
      </c>
      <c r="AH316" s="4">
        <f>VLOOKUP("egTh", Sheet2!$A$2:$I$10, MATCH(K316, Sheet2!$A$1:$I$1, 0), FALSE)</f>
        <v>0</v>
      </c>
      <c r="AI316" s="4">
        <f>VLOOKUP("egPr", Sheet2!$A$2:$I$10, MATCH(L316, Sheet2!$A$1:$I$1, 0), FALSE)</f>
        <v>0.8</v>
      </c>
      <c r="AJ316" s="4">
        <f>VLOOKUP("emTh", Sheet2!$A$2:$I$10, MATCH(M316, Sheet2!$A$1:$I$1, 0), FALSE)</f>
        <v>0</v>
      </c>
      <c r="AK316" s="4">
        <f>VLOOKUP("eePr", Sheet2!$A$2:$I$10, MATCH(N316, Sheet2!$A$1:$I$1, 0), FALSE)</f>
        <v>0.7</v>
      </c>
      <c r="AM316" s="4" t="e">
        <f>VLOOKUP("m2Th", Sheet2!$A$2:$I$18, MATCH(P316, Sheet2!$A$1:$I$1, 0), FALSE)</f>
        <v>#N/A</v>
      </c>
      <c r="AN316" s="4" t="e">
        <f>VLOOKUP("chemTh", Sheet2!$A$2:$I$18, MATCH(Q316, Sheet2!$A$1:$I$1, 0), FALSE)</f>
        <v>#N/A</v>
      </c>
      <c r="AO316" s="4" t="e">
        <f>VLOOKUP("chemPr", Sheet2!$A$2:$I$18, MATCH(R316, Sheet2!$A$1:$I$1, 0), FALSE)</f>
        <v>#N/A</v>
      </c>
      <c r="AP316" s="4" t="e">
        <f>VLOOKUP("ppsTh", Sheet2!$A$2:$I$18, MATCH(S316, Sheet2!$A$1:$I$1, 0), FALSE)</f>
        <v>#N/A</v>
      </c>
      <c r="AQ316" s="4" t="e">
        <f>VLOOKUP("ppsPr", Sheet2!$A$2:$I$18, MATCH(T316, Sheet2!$A$1:$I$1, 0), FALSE)</f>
        <v>#N/A</v>
      </c>
      <c r="AR316" s="4" t="e">
        <f>VLOOKUP("wmpPr", Sheet2!$A$2:$I$18, MATCH(U316, Sheet2!$A$1:$I$1, 0), FALSE)</f>
        <v>#N/A</v>
      </c>
      <c r="AS316" s="4" t="e">
        <f>VLOOKUP("pcTh", Sheet2!$A$2:$I$18, MATCH(V316, Sheet2!$A$1:$I$1, 0), FALSE)</f>
        <v>#N/A</v>
      </c>
      <c r="AT316" s="4" t="e">
        <f>VLOOKUP("pcPr", Sheet2!$A$2:$I$18, MATCH(W316, Sheet2!$A$1:$I$1, 0), FALSE)</f>
        <v>#N/A</v>
      </c>
    </row>
    <row r="317" spans="1:46" x14ac:dyDescent="0.2">
      <c r="A317" s="5">
        <v>212</v>
      </c>
      <c r="B317" s="5" t="s">
        <v>707</v>
      </c>
      <c r="C317" s="5" t="s">
        <v>1090</v>
      </c>
      <c r="D317" s="5" t="s">
        <v>1091</v>
      </c>
      <c r="E317" s="5" t="s">
        <v>16</v>
      </c>
      <c r="F317" s="5" t="s">
        <v>26</v>
      </c>
      <c r="G317" s="5" t="s">
        <v>17</v>
      </c>
      <c r="H317" s="5" t="s">
        <v>45</v>
      </c>
      <c r="I317" s="5" t="s">
        <v>26</v>
      </c>
      <c r="J317" s="5" t="s">
        <v>17</v>
      </c>
      <c r="K317" s="5" t="s">
        <v>29</v>
      </c>
      <c r="L317" s="5" t="s">
        <v>17</v>
      </c>
      <c r="M317" s="5" t="s">
        <v>27</v>
      </c>
      <c r="N317" s="5" t="s">
        <v>17</v>
      </c>
      <c r="Y317" s="4">
        <f t="shared" si="8"/>
        <v>5.6</v>
      </c>
      <c r="Z317" s="4">
        <f t="shared" si="9"/>
        <v>5.6</v>
      </c>
      <c r="AC317" s="4">
        <f>VLOOKUP("phyTh", Sheet2!$A$2:$I$10, MATCH(F317, Sheet2!$A$1:$I$1, 0), FALSE)</f>
        <v>0.9</v>
      </c>
      <c r="AD317" s="4">
        <f>VLOOKUP("phyPr", Sheet2!$A$2:$I$10, MATCH(G317, Sheet2!$A$1:$I$1, 0), FALSE)</f>
        <v>0.4</v>
      </c>
      <c r="AE317" s="4">
        <f>VLOOKUP("m1Th", Sheet2!$A$2:$I$10, MATCH(H317, Sheet2!$A$1:$I$1, 0), FALSE)</f>
        <v>1</v>
      </c>
      <c r="AF317" s="4">
        <f>VLOOKUP("beeTh", Sheet2!$A$2:$I$10, MATCH(I317, Sheet2!$A$1:$I$1, 0), FALSE)</f>
        <v>0.9</v>
      </c>
      <c r="AG317" s="4">
        <f>VLOOKUP("beePr", Sheet2!$A$2:$I$10, MATCH(J317, Sheet2!$A$1:$I$1, 0), FALSE)</f>
        <v>0.4</v>
      </c>
      <c r="AH317" s="4">
        <f>VLOOKUP("egTh", Sheet2!$A$2:$I$10, MATCH(K317, Sheet2!$A$1:$I$1, 0), FALSE)</f>
        <v>0.4</v>
      </c>
      <c r="AI317" s="4">
        <f>VLOOKUP("egPr", Sheet2!$A$2:$I$10, MATCH(L317, Sheet2!$A$1:$I$1, 0), FALSE)</f>
        <v>0.8</v>
      </c>
      <c r="AJ317" s="4">
        <f>VLOOKUP("emTh", Sheet2!$A$2:$I$10, MATCH(M317, Sheet2!$A$1:$I$1, 0), FALSE)</f>
        <v>0</v>
      </c>
      <c r="AK317" s="4">
        <f>VLOOKUP("eePr", Sheet2!$A$2:$I$10, MATCH(N317, Sheet2!$A$1:$I$1, 0), FALSE)</f>
        <v>0.8</v>
      </c>
      <c r="AM317" s="4" t="e">
        <f>VLOOKUP("m2Th", Sheet2!$A$2:$I$18, MATCH(P317, Sheet2!$A$1:$I$1, 0), FALSE)</f>
        <v>#N/A</v>
      </c>
      <c r="AN317" s="4" t="e">
        <f>VLOOKUP("chemTh", Sheet2!$A$2:$I$18, MATCH(Q317, Sheet2!$A$1:$I$1, 0), FALSE)</f>
        <v>#N/A</v>
      </c>
      <c r="AO317" s="4" t="e">
        <f>VLOOKUP("chemPr", Sheet2!$A$2:$I$18, MATCH(R317, Sheet2!$A$1:$I$1, 0), FALSE)</f>
        <v>#N/A</v>
      </c>
      <c r="AP317" s="4" t="e">
        <f>VLOOKUP("ppsTh", Sheet2!$A$2:$I$18, MATCH(S317, Sheet2!$A$1:$I$1, 0), FALSE)</f>
        <v>#N/A</v>
      </c>
      <c r="AQ317" s="4" t="e">
        <f>VLOOKUP("ppsPr", Sheet2!$A$2:$I$18, MATCH(T317, Sheet2!$A$1:$I$1, 0), FALSE)</f>
        <v>#N/A</v>
      </c>
      <c r="AR317" s="4" t="e">
        <f>VLOOKUP("wmpPr", Sheet2!$A$2:$I$18, MATCH(U317, Sheet2!$A$1:$I$1, 0), FALSE)</f>
        <v>#N/A</v>
      </c>
      <c r="AS317" s="4" t="e">
        <f>VLOOKUP("pcTh", Sheet2!$A$2:$I$18, MATCH(V317, Sheet2!$A$1:$I$1, 0), FALSE)</f>
        <v>#N/A</v>
      </c>
      <c r="AT317" s="4" t="e">
        <f>VLOOKUP("pcPr", Sheet2!$A$2:$I$18, MATCH(W317, Sheet2!$A$1:$I$1, 0), FALSE)</f>
        <v>#N/A</v>
      </c>
    </row>
    <row r="318" spans="1:46" x14ac:dyDescent="0.2">
      <c r="A318" s="5">
        <v>254</v>
      </c>
      <c r="B318" s="5" t="s">
        <v>708</v>
      </c>
      <c r="C318" s="5" t="s">
        <v>1092</v>
      </c>
      <c r="D318" s="5" t="s">
        <v>1093</v>
      </c>
      <c r="E318" s="5" t="s">
        <v>16</v>
      </c>
      <c r="F318" s="5" t="s">
        <v>27</v>
      </c>
      <c r="G318" s="5" t="s">
        <v>17</v>
      </c>
      <c r="H318" s="5" t="s">
        <v>45</v>
      </c>
      <c r="I318" s="5" t="s">
        <v>26</v>
      </c>
      <c r="J318" s="5" t="s">
        <v>17</v>
      </c>
      <c r="K318" s="5" t="s">
        <v>27</v>
      </c>
      <c r="L318" s="5" t="s">
        <v>18</v>
      </c>
      <c r="M318" s="5" t="s">
        <v>27</v>
      </c>
      <c r="N318" s="5" t="s">
        <v>28</v>
      </c>
      <c r="Y318" s="4">
        <f t="shared" si="8"/>
        <v>4.3</v>
      </c>
      <c r="Z318" s="4">
        <f t="shared" si="9"/>
        <v>4.3</v>
      </c>
      <c r="AC318" s="4">
        <f>VLOOKUP("phyTh", Sheet2!$A$2:$I$10, MATCH(F318, Sheet2!$A$1:$I$1, 0), FALSE)</f>
        <v>0</v>
      </c>
      <c r="AD318" s="4">
        <f>VLOOKUP("phyPr", Sheet2!$A$2:$I$10, MATCH(G318, Sheet2!$A$1:$I$1, 0), FALSE)</f>
        <v>0.4</v>
      </c>
      <c r="AE318" s="4">
        <f>VLOOKUP("m1Th", Sheet2!$A$2:$I$10, MATCH(H318, Sheet2!$A$1:$I$1, 0), FALSE)</f>
        <v>1</v>
      </c>
      <c r="AF318" s="4">
        <f>VLOOKUP("beeTh", Sheet2!$A$2:$I$10, MATCH(I318, Sheet2!$A$1:$I$1, 0), FALSE)</f>
        <v>0.9</v>
      </c>
      <c r="AG318" s="4">
        <f>VLOOKUP("beePr", Sheet2!$A$2:$I$10, MATCH(J318, Sheet2!$A$1:$I$1, 0), FALSE)</f>
        <v>0.4</v>
      </c>
      <c r="AH318" s="4">
        <f>VLOOKUP("egTh", Sheet2!$A$2:$I$10, MATCH(K318, Sheet2!$A$1:$I$1, 0), FALSE)</f>
        <v>0</v>
      </c>
      <c r="AI318" s="4">
        <f>VLOOKUP("egPr", Sheet2!$A$2:$I$10, MATCH(L318, Sheet2!$A$1:$I$1, 0), FALSE)</f>
        <v>0.9</v>
      </c>
      <c r="AJ318" s="4">
        <f>VLOOKUP("emTh", Sheet2!$A$2:$I$10, MATCH(M318, Sheet2!$A$1:$I$1, 0), FALSE)</f>
        <v>0</v>
      </c>
      <c r="AK318" s="4">
        <f>VLOOKUP("eePr", Sheet2!$A$2:$I$10, MATCH(N318, Sheet2!$A$1:$I$1, 0), FALSE)</f>
        <v>0.7</v>
      </c>
      <c r="AM318" s="4" t="e">
        <f>VLOOKUP("m2Th", Sheet2!$A$2:$I$18, MATCH(P318, Sheet2!$A$1:$I$1, 0), FALSE)</f>
        <v>#N/A</v>
      </c>
      <c r="AN318" s="4" t="e">
        <f>VLOOKUP("chemTh", Sheet2!$A$2:$I$18, MATCH(Q318, Sheet2!$A$1:$I$1, 0), FALSE)</f>
        <v>#N/A</v>
      </c>
      <c r="AO318" s="4" t="e">
        <f>VLOOKUP("chemPr", Sheet2!$A$2:$I$18, MATCH(R318, Sheet2!$A$1:$I$1, 0), FALSE)</f>
        <v>#N/A</v>
      </c>
      <c r="AP318" s="4" t="e">
        <f>VLOOKUP("ppsTh", Sheet2!$A$2:$I$18, MATCH(S318, Sheet2!$A$1:$I$1, 0), FALSE)</f>
        <v>#N/A</v>
      </c>
      <c r="AQ318" s="4" t="e">
        <f>VLOOKUP("ppsPr", Sheet2!$A$2:$I$18, MATCH(T318, Sheet2!$A$1:$I$1, 0), FALSE)</f>
        <v>#N/A</v>
      </c>
      <c r="AR318" s="4" t="e">
        <f>VLOOKUP("wmpPr", Sheet2!$A$2:$I$18, MATCH(U318, Sheet2!$A$1:$I$1, 0), FALSE)</f>
        <v>#N/A</v>
      </c>
      <c r="AS318" s="4" t="e">
        <f>VLOOKUP("pcTh", Sheet2!$A$2:$I$18, MATCH(V318, Sheet2!$A$1:$I$1, 0), FALSE)</f>
        <v>#N/A</v>
      </c>
      <c r="AT318" s="4" t="e">
        <f>VLOOKUP("pcPr", Sheet2!$A$2:$I$18, MATCH(W318, Sheet2!$A$1:$I$1, 0), FALSE)</f>
        <v>#N/A</v>
      </c>
    </row>
    <row r="319" spans="1:46" x14ac:dyDescent="0.2">
      <c r="A319" s="5">
        <v>220</v>
      </c>
      <c r="B319" s="5" t="s">
        <v>709</v>
      </c>
      <c r="C319" s="5" t="s">
        <v>1094</v>
      </c>
      <c r="D319" s="5" t="s">
        <v>1095</v>
      </c>
      <c r="E319" s="5" t="s">
        <v>16</v>
      </c>
      <c r="F319" s="5" t="s">
        <v>26</v>
      </c>
      <c r="G319" s="5" t="s">
        <v>18</v>
      </c>
      <c r="H319" s="5" t="s">
        <v>26</v>
      </c>
      <c r="I319" s="5" t="s">
        <v>29</v>
      </c>
      <c r="J319" s="5" t="s">
        <v>28</v>
      </c>
      <c r="K319" s="5" t="s">
        <v>29</v>
      </c>
      <c r="L319" s="5" t="s">
        <v>17</v>
      </c>
      <c r="M319" s="5" t="s">
        <v>27</v>
      </c>
      <c r="N319" s="5" t="s">
        <v>28</v>
      </c>
      <c r="Y319" s="4">
        <f t="shared" si="8"/>
        <v>5.4</v>
      </c>
      <c r="Z319" s="4">
        <f t="shared" si="9"/>
        <v>5.4</v>
      </c>
      <c r="AC319" s="4">
        <f>VLOOKUP("phyTh", Sheet2!$A$2:$I$10, MATCH(F319, Sheet2!$A$1:$I$1, 0), FALSE)</f>
        <v>0.9</v>
      </c>
      <c r="AD319" s="4">
        <f>VLOOKUP("phyPr", Sheet2!$A$2:$I$10, MATCH(G319, Sheet2!$A$1:$I$1, 0), FALSE)</f>
        <v>0.45</v>
      </c>
      <c r="AE319" s="4">
        <f>VLOOKUP("m1Th", Sheet2!$A$2:$I$10, MATCH(H319, Sheet2!$A$1:$I$1, 0), FALSE)</f>
        <v>1.2</v>
      </c>
      <c r="AF319" s="4">
        <f>VLOOKUP("beeTh", Sheet2!$A$2:$I$10, MATCH(I319, Sheet2!$A$1:$I$1, 0), FALSE)</f>
        <v>0.6</v>
      </c>
      <c r="AG319" s="4">
        <f>VLOOKUP("beePr", Sheet2!$A$2:$I$10, MATCH(J319, Sheet2!$A$1:$I$1, 0), FALSE)</f>
        <v>0.35</v>
      </c>
      <c r="AH319" s="4">
        <f>VLOOKUP("egTh", Sheet2!$A$2:$I$10, MATCH(K319, Sheet2!$A$1:$I$1, 0), FALSE)</f>
        <v>0.4</v>
      </c>
      <c r="AI319" s="4">
        <f>VLOOKUP("egPr", Sheet2!$A$2:$I$10, MATCH(L319, Sheet2!$A$1:$I$1, 0), FALSE)</f>
        <v>0.8</v>
      </c>
      <c r="AJ319" s="4">
        <f>VLOOKUP("emTh", Sheet2!$A$2:$I$10, MATCH(M319, Sheet2!$A$1:$I$1, 0), FALSE)</f>
        <v>0</v>
      </c>
      <c r="AK319" s="4">
        <f>VLOOKUP("eePr", Sheet2!$A$2:$I$10, MATCH(N319, Sheet2!$A$1:$I$1, 0), FALSE)</f>
        <v>0.7</v>
      </c>
      <c r="AM319" s="4" t="e">
        <f>VLOOKUP("m2Th", Sheet2!$A$2:$I$18, MATCH(P319, Sheet2!$A$1:$I$1, 0), FALSE)</f>
        <v>#N/A</v>
      </c>
      <c r="AN319" s="4" t="e">
        <f>VLOOKUP("chemTh", Sheet2!$A$2:$I$18, MATCH(Q319, Sheet2!$A$1:$I$1, 0), FALSE)</f>
        <v>#N/A</v>
      </c>
      <c r="AO319" s="4" t="e">
        <f>VLOOKUP("chemPr", Sheet2!$A$2:$I$18, MATCH(R319, Sheet2!$A$1:$I$1, 0), FALSE)</f>
        <v>#N/A</v>
      </c>
      <c r="AP319" s="4" t="e">
        <f>VLOOKUP("ppsTh", Sheet2!$A$2:$I$18, MATCH(S319, Sheet2!$A$1:$I$1, 0), FALSE)</f>
        <v>#N/A</v>
      </c>
      <c r="AQ319" s="4" t="e">
        <f>VLOOKUP("ppsPr", Sheet2!$A$2:$I$18, MATCH(T319, Sheet2!$A$1:$I$1, 0), FALSE)</f>
        <v>#N/A</v>
      </c>
      <c r="AR319" s="4" t="e">
        <f>VLOOKUP("wmpPr", Sheet2!$A$2:$I$18, MATCH(U319, Sheet2!$A$1:$I$1, 0), FALSE)</f>
        <v>#N/A</v>
      </c>
      <c r="AS319" s="4" t="e">
        <f>VLOOKUP("pcTh", Sheet2!$A$2:$I$18, MATCH(V319, Sheet2!$A$1:$I$1, 0), FALSE)</f>
        <v>#N/A</v>
      </c>
      <c r="AT319" s="4" t="e">
        <f>VLOOKUP("pcPr", Sheet2!$A$2:$I$18, MATCH(W319, Sheet2!$A$1:$I$1, 0), FALSE)</f>
        <v>#N/A</v>
      </c>
    </row>
    <row r="320" spans="1:46" x14ac:dyDescent="0.2">
      <c r="A320" s="5">
        <v>175</v>
      </c>
      <c r="B320" s="5" t="s">
        <v>710</v>
      </c>
      <c r="C320" s="5" t="s">
        <v>1096</v>
      </c>
      <c r="D320" s="5" t="s">
        <v>1097</v>
      </c>
      <c r="E320" s="5" t="s">
        <v>16</v>
      </c>
      <c r="F320" s="5" t="s">
        <v>45</v>
      </c>
      <c r="G320" s="5" t="s">
        <v>17</v>
      </c>
      <c r="H320" s="5" t="s">
        <v>28</v>
      </c>
      <c r="I320" s="5" t="s">
        <v>28</v>
      </c>
      <c r="J320" s="5" t="s">
        <v>18</v>
      </c>
      <c r="K320" s="5" t="s">
        <v>45</v>
      </c>
      <c r="L320" s="5" t="s">
        <v>19</v>
      </c>
      <c r="M320" s="5" t="s">
        <v>29</v>
      </c>
      <c r="N320" s="5" t="s">
        <v>28</v>
      </c>
      <c r="Y320" s="4">
        <f t="shared" si="8"/>
        <v>6.65</v>
      </c>
      <c r="Z320" s="4">
        <f t="shared" si="9"/>
        <v>6.65</v>
      </c>
      <c r="AC320" s="4">
        <f>VLOOKUP("phyTh", Sheet2!$A$2:$I$10, MATCH(F320, Sheet2!$A$1:$I$1, 0), FALSE)</f>
        <v>0.75</v>
      </c>
      <c r="AD320" s="4">
        <f>VLOOKUP("phyPr", Sheet2!$A$2:$I$10, MATCH(G320, Sheet2!$A$1:$I$1, 0), FALSE)</f>
        <v>0.4</v>
      </c>
      <c r="AE320" s="4">
        <f>VLOOKUP("m1Th", Sheet2!$A$2:$I$10, MATCH(H320, Sheet2!$A$1:$I$1, 0), FALSE)</f>
        <v>1.4</v>
      </c>
      <c r="AF320" s="4">
        <f>VLOOKUP("beeTh", Sheet2!$A$2:$I$10, MATCH(I320, Sheet2!$A$1:$I$1, 0), FALSE)</f>
        <v>1.05</v>
      </c>
      <c r="AG320" s="4">
        <f>VLOOKUP("beePr", Sheet2!$A$2:$I$10, MATCH(J320, Sheet2!$A$1:$I$1, 0), FALSE)</f>
        <v>0.45</v>
      </c>
      <c r="AH320" s="4">
        <f>VLOOKUP("egTh", Sheet2!$A$2:$I$10, MATCH(K320, Sheet2!$A$1:$I$1, 0), FALSE)</f>
        <v>0.5</v>
      </c>
      <c r="AI320" s="4">
        <f>VLOOKUP("egPr", Sheet2!$A$2:$I$10, MATCH(L320, Sheet2!$A$1:$I$1, 0), FALSE)</f>
        <v>1</v>
      </c>
      <c r="AJ320" s="4">
        <f>VLOOKUP("emTh", Sheet2!$A$2:$I$10, MATCH(M320, Sheet2!$A$1:$I$1, 0), FALSE)</f>
        <v>0.4</v>
      </c>
      <c r="AK320" s="4">
        <f>VLOOKUP("eePr", Sheet2!$A$2:$I$10, MATCH(N320, Sheet2!$A$1:$I$1, 0), FALSE)</f>
        <v>0.7</v>
      </c>
      <c r="AM320" s="4" t="e">
        <f>VLOOKUP("m2Th", Sheet2!$A$2:$I$18, MATCH(P320, Sheet2!$A$1:$I$1, 0), FALSE)</f>
        <v>#N/A</v>
      </c>
      <c r="AN320" s="4" t="e">
        <f>VLOOKUP("chemTh", Sheet2!$A$2:$I$18, MATCH(Q320, Sheet2!$A$1:$I$1, 0), FALSE)</f>
        <v>#N/A</v>
      </c>
      <c r="AO320" s="4" t="e">
        <f>VLOOKUP("chemPr", Sheet2!$A$2:$I$18, MATCH(R320, Sheet2!$A$1:$I$1, 0), FALSE)</f>
        <v>#N/A</v>
      </c>
      <c r="AP320" s="4" t="e">
        <f>VLOOKUP("ppsTh", Sheet2!$A$2:$I$18, MATCH(S320, Sheet2!$A$1:$I$1, 0), FALSE)</f>
        <v>#N/A</v>
      </c>
      <c r="AQ320" s="4" t="e">
        <f>VLOOKUP("ppsPr", Sheet2!$A$2:$I$18, MATCH(T320, Sheet2!$A$1:$I$1, 0), FALSE)</f>
        <v>#N/A</v>
      </c>
      <c r="AR320" s="4" t="e">
        <f>VLOOKUP("wmpPr", Sheet2!$A$2:$I$18, MATCH(U320, Sheet2!$A$1:$I$1, 0), FALSE)</f>
        <v>#N/A</v>
      </c>
      <c r="AS320" s="4" t="e">
        <f>VLOOKUP("pcTh", Sheet2!$A$2:$I$18, MATCH(V320, Sheet2!$A$1:$I$1, 0), FALSE)</f>
        <v>#N/A</v>
      </c>
      <c r="AT320" s="4" t="e">
        <f>VLOOKUP("pcPr", Sheet2!$A$2:$I$18, MATCH(W320, Sheet2!$A$1:$I$1, 0), FALSE)</f>
        <v>#N/A</v>
      </c>
    </row>
    <row r="321" spans="1:46" x14ac:dyDescent="0.2">
      <c r="A321" s="5">
        <v>195</v>
      </c>
      <c r="B321" s="5" t="s">
        <v>711</v>
      </c>
      <c r="C321" s="5" t="s">
        <v>1098</v>
      </c>
      <c r="D321" s="5" t="s">
        <v>1099</v>
      </c>
      <c r="E321" s="5" t="s">
        <v>16</v>
      </c>
      <c r="F321" s="5" t="s">
        <v>28</v>
      </c>
      <c r="G321" s="5" t="s">
        <v>17</v>
      </c>
      <c r="H321" s="5" t="s">
        <v>26</v>
      </c>
      <c r="I321" s="5" t="s">
        <v>17</v>
      </c>
      <c r="J321" s="5" t="s">
        <v>28</v>
      </c>
      <c r="K321" s="5" t="s">
        <v>45</v>
      </c>
      <c r="L321" s="5" t="s">
        <v>17</v>
      </c>
      <c r="M321" s="5" t="s">
        <v>27</v>
      </c>
      <c r="N321" s="5" t="s">
        <v>28</v>
      </c>
      <c r="Y321" s="4">
        <f t="shared" si="8"/>
        <v>6.2</v>
      </c>
      <c r="Z321" s="4">
        <f t="shared" si="9"/>
        <v>6.2</v>
      </c>
      <c r="AC321" s="4">
        <f>VLOOKUP("phyTh", Sheet2!$A$2:$I$10, MATCH(F321, Sheet2!$A$1:$I$1, 0), FALSE)</f>
        <v>1.05</v>
      </c>
      <c r="AD321" s="4">
        <f>VLOOKUP("phyPr", Sheet2!$A$2:$I$10, MATCH(G321, Sheet2!$A$1:$I$1, 0), FALSE)</f>
        <v>0.4</v>
      </c>
      <c r="AE321" s="4">
        <f>VLOOKUP("m1Th", Sheet2!$A$2:$I$10, MATCH(H321, Sheet2!$A$1:$I$1, 0), FALSE)</f>
        <v>1.2</v>
      </c>
      <c r="AF321" s="4">
        <f>VLOOKUP("beeTh", Sheet2!$A$2:$I$10, MATCH(I321, Sheet2!$A$1:$I$1, 0), FALSE)</f>
        <v>1.2</v>
      </c>
      <c r="AG321" s="4">
        <f>VLOOKUP("beePr", Sheet2!$A$2:$I$10, MATCH(J321, Sheet2!$A$1:$I$1, 0), FALSE)</f>
        <v>0.35</v>
      </c>
      <c r="AH321" s="4">
        <f>VLOOKUP("egTh", Sheet2!$A$2:$I$10, MATCH(K321, Sheet2!$A$1:$I$1, 0), FALSE)</f>
        <v>0.5</v>
      </c>
      <c r="AI321" s="4">
        <f>VLOOKUP("egPr", Sheet2!$A$2:$I$10, MATCH(L321, Sheet2!$A$1:$I$1, 0), FALSE)</f>
        <v>0.8</v>
      </c>
      <c r="AJ321" s="4">
        <f>VLOOKUP("emTh", Sheet2!$A$2:$I$10, MATCH(M321, Sheet2!$A$1:$I$1, 0), FALSE)</f>
        <v>0</v>
      </c>
      <c r="AK321" s="4">
        <f>VLOOKUP("eePr", Sheet2!$A$2:$I$10, MATCH(N321, Sheet2!$A$1:$I$1, 0), FALSE)</f>
        <v>0.7</v>
      </c>
      <c r="AM321" s="4" t="e">
        <f>VLOOKUP("m2Th", Sheet2!$A$2:$I$18, MATCH(P321, Sheet2!$A$1:$I$1, 0), FALSE)</f>
        <v>#N/A</v>
      </c>
      <c r="AN321" s="4" t="e">
        <f>VLOOKUP("chemTh", Sheet2!$A$2:$I$18, MATCH(Q321, Sheet2!$A$1:$I$1, 0), FALSE)</f>
        <v>#N/A</v>
      </c>
      <c r="AO321" s="4" t="e">
        <f>VLOOKUP("chemPr", Sheet2!$A$2:$I$18, MATCH(R321, Sheet2!$A$1:$I$1, 0), FALSE)</f>
        <v>#N/A</v>
      </c>
      <c r="AP321" s="4" t="e">
        <f>VLOOKUP("ppsTh", Sheet2!$A$2:$I$18, MATCH(S321, Sheet2!$A$1:$I$1, 0), FALSE)</f>
        <v>#N/A</v>
      </c>
      <c r="AQ321" s="4" t="e">
        <f>VLOOKUP("ppsPr", Sheet2!$A$2:$I$18, MATCH(T321, Sheet2!$A$1:$I$1, 0), FALSE)</f>
        <v>#N/A</v>
      </c>
      <c r="AR321" s="4" t="e">
        <f>VLOOKUP("wmpPr", Sheet2!$A$2:$I$18, MATCH(U321, Sheet2!$A$1:$I$1, 0), FALSE)</f>
        <v>#N/A</v>
      </c>
      <c r="AS321" s="4" t="e">
        <f>VLOOKUP("pcTh", Sheet2!$A$2:$I$18, MATCH(V321, Sheet2!$A$1:$I$1, 0), FALSE)</f>
        <v>#N/A</v>
      </c>
      <c r="AT321" s="4" t="e">
        <f>VLOOKUP("pcPr", Sheet2!$A$2:$I$18, MATCH(W321, Sheet2!$A$1:$I$1, 0), FALSE)</f>
        <v>#N/A</v>
      </c>
    </row>
    <row r="322" spans="1:46" x14ac:dyDescent="0.2">
      <c r="A322" s="5"/>
      <c r="B322" s="5" t="s">
        <v>712</v>
      </c>
      <c r="C322" s="5" t="s">
        <v>1100</v>
      </c>
      <c r="D322" s="5" t="s">
        <v>1101</v>
      </c>
      <c r="E322" s="5" t="s">
        <v>16</v>
      </c>
      <c r="F322" s="5" t="s">
        <v>45</v>
      </c>
      <c r="G322" s="5" t="s">
        <v>45</v>
      </c>
      <c r="H322" s="5" t="s">
        <v>26</v>
      </c>
      <c r="I322" s="5" t="s">
        <v>45</v>
      </c>
      <c r="J322" s="5" t="s">
        <v>17</v>
      </c>
      <c r="K322" s="5" t="s">
        <v>27</v>
      </c>
      <c r="L322" s="5" t="s">
        <v>17</v>
      </c>
      <c r="M322" s="5" t="s">
        <v>27</v>
      </c>
      <c r="N322" s="5" t="s">
        <v>1102</v>
      </c>
      <c r="Y322" s="4" t="e">
        <f t="shared" ref="Y322:Y339" si="10">SUM(AC322:AK322)</f>
        <v>#N/A</v>
      </c>
      <c r="Z322" s="4" t="e">
        <f t="shared" si="9"/>
        <v>#N/A</v>
      </c>
      <c r="AC322" s="4">
        <f>VLOOKUP("phyTh", Sheet2!$A$2:$I$10, MATCH(F322, Sheet2!$A$1:$I$1, 0), FALSE)</f>
        <v>0.75</v>
      </c>
      <c r="AD322" s="4">
        <f>VLOOKUP("phyPr", Sheet2!$A$2:$I$10, MATCH(G322, Sheet2!$A$1:$I$1, 0), FALSE)</f>
        <v>0.25</v>
      </c>
      <c r="AE322" s="4">
        <f>VLOOKUP("m1Th", Sheet2!$A$2:$I$10, MATCH(H322, Sheet2!$A$1:$I$1, 0), FALSE)</f>
        <v>1.2</v>
      </c>
      <c r="AF322" s="4">
        <f>VLOOKUP("beeTh", Sheet2!$A$2:$I$10, MATCH(I322, Sheet2!$A$1:$I$1, 0), FALSE)</f>
        <v>0.75</v>
      </c>
      <c r="AG322" s="4">
        <f>VLOOKUP("beePr", Sheet2!$A$2:$I$10, MATCH(J322, Sheet2!$A$1:$I$1, 0), FALSE)</f>
        <v>0.4</v>
      </c>
      <c r="AH322" s="4">
        <f>VLOOKUP("egTh", Sheet2!$A$2:$I$10, MATCH(K322, Sheet2!$A$1:$I$1, 0), FALSE)</f>
        <v>0</v>
      </c>
      <c r="AI322" s="4">
        <f>VLOOKUP("egPr", Sheet2!$A$2:$I$10, MATCH(L322, Sheet2!$A$1:$I$1, 0), FALSE)</f>
        <v>0.8</v>
      </c>
      <c r="AJ322" s="4">
        <f>VLOOKUP("emTh", Sheet2!$A$2:$I$10, MATCH(M322, Sheet2!$A$1:$I$1, 0), FALSE)</f>
        <v>0</v>
      </c>
      <c r="AK322" s="4" t="e">
        <f>VLOOKUP("eePr", Sheet2!$A$2:$I$10, MATCH(N322, Sheet2!$A$1:$I$1, 0), FALSE)</f>
        <v>#N/A</v>
      </c>
      <c r="AM322" s="4" t="e">
        <f>VLOOKUP("m2Th", Sheet2!$A$2:$I$18, MATCH(P322, Sheet2!$A$1:$I$1, 0), FALSE)</f>
        <v>#N/A</v>
      </c>
      <c r="AN322" s="4" t="e">
        <f>VLOOKUP("chemTh", Sheet2!$A$2:$I$18, MATCH(Q322, Sheet2!$A$1:$I$1, 0), FALSE)</f>
        <v>#N/A</v>
      </c>
      <c r="AO322" s="4" t="e">
        <f>VLOOKUP("chemPr", Sheet2!$A$2:$I$18, MATCH(R322, Sheet2!$A$1:$I$1, 0), FALSE)</f>
        <v>#N/A</v>
      </c>
      <c r="AP322" s="4" t="e">
        <f>VLOOKUP("ppsTh", Sheet2!$A$2:$I$18, MATCH(S322, Sheet2!$A$1:$I$1, 0), FALSE)</f>
        <v>#N/A</v>
      </c>
      <c r="AQ322" s="4" t="e">
        <f>VLOOKUP("ppsPr", Sheet2!$A$2:$I$18, MATCH(T322, Sheet2!$A$1:$I$1, 0), FALSE)</f>
        <v>#N/A</v>
      </c>
      <c r="AR322" s="4" t="e">
        <f>VLOOKUP("wmpPr", Sheet2!$A$2:$I$18, MATCH(U322, Sheet2!$A$1:$I$1, 0), FALSE)</f>
        <v>#N/A</v>
      </c>
      <c r="AS322" s="4" t="e">
        <f>VLOOKUP("pcTh", Sheet2!$A$2:$I$18, MATCH(V322, Sheet2!$A$1:$I$1, 0), FALSE)</f>
        <v>#N/A</v>
      </c>
      <c r="AT322" s="4" t="e">
        <f>VLOOKUP("pcPr", Sheet2!$A$2:$I$18, MATCH(W322, Sheet2!$A$1:$I$1, 0), FALSE)</f>
        <v>#N/A</v>
      </c>
    </row>
    <row r="323" spans="1:46" ht="20.399999999999999" x14ac:dyDescent="0.2">
      <c r="A323" s="5">
        <v>174</v>
      </c>
      <c r="B323" s="5" t="s">
        <v>713</v>
      </c>
      <c r="C323" s="5" t="s">
        <v>1103</v>
      </c>
      <c r="D323" s="5" t="s">
        <v>1104</v>
      </c>
      <c r="E323" s="5" t="s">
        <v>16</v>
      </c>
      <c r="F323" s="5" t="s">
        <v>26</v>
      </c>
      <c r="G323" s="5" t="s">
        <v>17</v>
      </c>
      <c r="H323" s="5" t="s">
        <v>28</v>
      </c>
      <c r="I323" s="5" t="s">
        <v>28</v>
      </c>
      <c r="J323" s="5" t="s">
        <v>28</v>
      </c>
      <c r="K323" s="5" t="s">
        <v>26</v>
      </c>
      <c r="L323" s="5" t="s">
        <v>17</v>
      </c>
      <c r="M323" s="5" t="s">
        <v>26</v>
      </c>
      <c r="N323" s="5" t="s">
        <v>26</v>
      </c>
      <c r="Y323" s="4">
        <f t="shared" si="10"/>
        <v>6.6999999999999984</v>
      </c>
      <c r="Z323" s="4">
        <f t="shared" ref="Z323:Z386" si="11">SUM(AC323:AK323)</f>
        <v>6.6999999999999984</v>
      </c>
      <c r="AC323" s="4">
        <f>VLOOKUP("phyTh", Sheet2!$A$2:$I$10, MATCH(F323, Sheet2!$A$1:$I$1, 0), FALSE)</f>
        <v>0.9</v>
      </c>
      <c r="AD323" s="4">
        <f>VLOOKUP("phyPr", Sheet2!$A$2:$I$10, MATCH(G323, Sheet2!$A$1:$I$1, 0), FALSE)</f>
        <v>0.4</v>
      </c>
      <c r="AE323" s="4">
        <f>VLOOKUP("m1Th", Sheet2!$A$2:$I$10, MATCH(H323, Sheet2!$A$1:$I$1, 0), FALSE)</f>
        <v>1.4</v>
      </c>
      <c r="AF323" s="4">
        <f>VLOOKUP("beeTh", Sheet2!$A$2:$I$10, MATCH(I323, Sheet2!$A$1:$I$1, 0), FALSE)</f>
        <v>1.05</v>
      </c>
      <c r="AG323" s="4">
        <f>VLOOKUP("beePr", Sheet2!$A$2:$I$10, MATCH(J323, Sheet2!$A$1:$I$1, 0), FALSE)</f>
        <v>0.35</v>
      </c>
      <c r="AH323" s="4">
        <f>VLOOKUP("egTh", Sheet2!$A$2:$I$10, MATCH(K323, Sheet2!$A$1:$I$1, 0), FALSE)</f>
        <v>0.6</v>
      </c>
      <c r="AI323" s="4">
        <f>VLOOKUP("egPr", Sheet2!$A$2:$I$10, MATCH(L323, Sheet2!$A$1:$I$1, 0), FALSE)</f>
        <v>0.8</v>
      </c>
      <c r="AJ323" s="4">
        <f>VLOOKUP("emTh", Sheet2!$A$2:$I$10, MATCH(M323, Sheet2!$A$1:$I$1, 0), FALSE)</f>
        <v>0.6</v>
      </c>
      <c r="AK323" s="4">
        <f>VLOOKUP("eePr", Sheet2!$A$2:$I$10, MATCH(N323, Sheet2!$A$1:$I$1, 0), FALSE)</f>
        <v>0.6</v>
      </c>
      <c r="AM323" s="4" t="e">
        <f>VLOOKUP("m2Th", Sheet2!$A$2:$I$18, MATCH(P323, Sheet2!$A$1:$I$1, 0), FALSE)</f>
        <v>#N/A</v>
      </c>
      <c r="AN323" s="4" t="e">
        <f>VLOOKUP("chemTh", Sheet2!$A$2:$I$18, MATCH(Q323, Sheet2!$A$1:$I$1, 0), FALSE)</f>
        <v>#N/A</v>
      </c>
      <c r="AO323" s="4" t="e">
        <f>VLOOKUP("chemPr", Sheet2!$A$2:$I$18, MATCH(R323, Sheet2!$A$1:$I$1, 0), FALSE)</f>
        <v>#N/A</v>
      </c>
      <c r="AP323" s="4" t="e">
        <f>VLOOKUP("ppsTh", Sheet2!$A$2:$I$18, MATCH(S323, Sheet2!$A$1:$I$1, 0), FALSE)</f>
        <v>#N/A</v>
      </c>
      <c r="AQ323" s="4" t="e">
        <f>VLOOKUP("ppsPr", Sheet2!$A$2:$I$18, MATCH(T323, Sheet2!$A$1:$I$1, 0), FALSE)</f>
        <v>#N/A</v>
      </c>
      <c r="AR323" s="4" t="e">
        <f>VLOOKUP("wmpPr", Sheet2!$A$2:$I$18, MATCH(U323, Sheet2!$A$1:$I$1, 0), FALSE)</f>
        <v>#N/A</v>
      </c>
      <c r="AS323" s="4" t="e">
        <f>VLOOKUP("pcTh", Sheet2!$A$2:$I$18, MATCH(V323, Sheet2!$A$1:$I$1, 0), FALSE)</f>
        <v>#N/A</v>
      </c>
      <c r="AT323" s="4" t="e">
        <f>VLOOKUP("pcPr", Sheet2!$A$2:$I$18, MATCH(W323, Sheet2!$A$1:$I$1, 0), FALSE)</f>
        <v>#N/A</v>
      </c>
    </row>
    <row r="324" spans="1:46" x14ac:dyDescent="0.2">
      <c r="A324" s="5"/>
      <c r="B324" s="5" t="s">
        <v>714</v>
      </c>
      <c r="C324" s="5" t="s">
        <v>1105</v>
      </c>
      <c r="D324" s="5" t="s">
        <v>1106</v>
      </c>
      <c r="E324" s="5" t="s">
        <v>16</v>
      </c>
      <c r="F324" s="5" t="s">
        <v>587</v>
      </c>
      <c r="G324" s="5" t="s">
        <v>27</v>
      </c>
      <c r="H324" s="5" t="s">
        <v>27</v>
      </c>
      <c r="I324" s="5" t="s">
        <v>587</v>
      </c>
      <c r="J324" s="5" t="s">
        <v>587</v>
      </c>
      <c r="K324" s="5" t="s">
        <v>587</v>
      </c>
      <c r="L324" s="5" t="s">
        <v>587</v>
      </c>
      <c r="M324" s="5" t="s">
        <v>587</v>
      </c>
      <c r="N324" s="5" t="s">
        <v>27</v>
      </c>
      <c r="Y324" s="4" t="e">
        <f t="shared" si="10"/>
        <v>#N/A</v>
      </c>
      <c r="Z324" s="4" t="e">
        <f t="shared" si="11"/>
        <v>#N/A</v>
      </c>
      <c r="AC324" s="4" t="e">
        <f>VLOOKUP("phyTh", Sheet2!$A$2:$I$10, MATCH(F324, Sheet2!$A$1:$I$1, 0), FALSE)</f>
        <v>#N/A</v>
      </c>
      <c r="AD324" s="4">
        <f>VLOOKUP("phyPr", Sheet2!$A$2:$I$10, MATCH(G324, Sheet2!$A$1:$I$1, 0), FALSE)</f>
        <v>0</v>
      </c>
      <c r="AE324" s="4">
        <f>VLOOKUP("m1Th", Sheet2!$A$2:$I$10, MATCH(H324, Sheet2!$A$1:$I$1, 0), FALSE)</f>
        <v>0</v>
      </c>
      <c r="AF324" s="4" t="e">
        <f>VLOOKUP("beeTh", Sheet2!$A$2:$I$10, MATCH(I324, Sheet2!$A$1:$I$1, 0), FALSE)</f>
        <v>#N/A</v>
      </c>
      <c r="AG324" s="4" t="e">
        <f>VLOOKUP("beePr", Sheet2!$A$2:$I$10, MATCH(J324, Sheet2!$A$1:$I$1, 0), FALSE)</f>
        <v>#N/A</v>
      </c>
      <c r="AH324" s="4" t="e">
        <f>VLOOKUP("egTh", Sheet2!$A$2:$I$10, MATCH(K324, Sheet2!$A$1:$I$1, 0), FALSE)</f>
        <v>#N/A</v>
      </c>
      <c r="AI324" s="4" t="e">
        <f>VLOOKUP("egPr", Sheet2!$A$2:$I$10, MATCH(L324, Sheet2!$A$1:$I$1, 0), FALSE)</f>
        <v>#N/A</v>
      </c>
      <c r="AJ324" s="4" t="e">
        <f>VLOOKUP("emTh", Sheet2!$A$2:$I$10, MATCH(M324, Sheet2!$A$1:$I$1, 0), FALSE)</f>
        <v>#N/A</v>
      </c>
      <c r="AK324" s="4">
        <f>VLOOKUP("eePr", Sheet2!$A$2:$I$10, MATCH(N324, Sheet2!$A$1:$I$1, 0), FALSE)</f>
        <v>0</v>
      </c>
      <c r="AM324" s="4" t="e">
        <f>VLOOKUP("m2Th", Sheet2!$A$2:$I$18, MATCH(P324, Sheet2!$A$1:$I$1, 0), FALSE)</f>
        <v>#N/A</v>
      </c>
      <c r="AN324" s="4" t="e">
        <f>VLOOKUP("chemTh", Sheet2!$A$2:$I$18, MATCH(Q324, Sheet2!$A$1:$I$1, 0), FALSE)</f>
        <v>#N/A</v>
      </c>
      <c r="AO324" s="4" t="e">
        <f>VLOOKUP("chemPr", Sheet2!$A$2:$I$18, MATCH(R324, Sheet2!$A$1:$I$1, 0), FALSE)</f>
        <v>#N/A</v>
      </c>
      <c r="AP324" s="4" t="e">
        <f>VLOOKUP("ppsTh", Sheet2!$A$2:$I$18, MATCH(S324, Sheet2!$A$1:$I$1, 0), FALSE)</f>
        <v>#N/A</v>
      </c>
      <c r="AQ324" s="4" t="e">
        <f>VLOOKUP("ppsPr", Sheet2!$A$2:$I$18, MATCH(T324, Sheet2!$A$1:$I$1, 0), FALSE)</f>
        <v>#N/A</v>
      </c>
      <c r="AR324" s="4" t="e">
        <f>VLOOKUP("wmpPr", Sheet2!$A$2:$I$18, MATCH(U324, Sheet2!$A$1:$I$1, 0), FALSE)</f>
        <v>#N/A</v>
      </c>
      <c r="AS324" s="4" t="e">
        <f>VLOOKUP("pcTh", Sheet2!$A$2:$I$18, MATCH(V324, Sheet2!$A$1:$I$1, 0), FALSE)</f>
        <v>#N/A</v>
      </c>
      <c r="AT324" s="4" t="e">
        <f>VLOOKUP("pcPr", Sheet2!$A$2:$I$18, MATCH(W324, Sheet2!$A$1:$I$1, 0), FALSE)</f>
        <v>#N/A</v>
      </c>
    </row>
    <row r="325" spans="1:46" x14ac:dyDescent="0.2">
      <c r="A325" s="5">
        <v>190</v>
      </c>
      <c r="B325" s="5" t="s">
        <v>715</v>
      </c>
      <c r="C325" s="5" t="s">
        <v>1107</v>
      </c>
      <c r="D325" s="5" t="s">
        <v>1108</v>
      </c>
      <c r="E325" s="5" t="s">
        <v>16</v>
      </c>
      <c r="F325" s="5" t="s">
        <v>29</v>
      </c>
      <c r="G325" s="5" t="s">
        <v>17</v>
      </c>
      <c r="H325" s="5" t="s">
        <v>17</v>
      </c>
      <c r="I325" s="5" t="s">
        <v>28</v>
      </c>
      <c r="J325" s="5" t="s">
        <v>17</v>
      </c>
      <c r="K325" s="5" t="s">
        <v>26</v>
      </c>
      <c r="L325" s="5" t="s">
        <v>18</v>
      </c>
      <c r="M325" s="5" t="s">
        <v>27</v>
      </c>
      <c r="N325" s="5" t="s">
        <v>28</v>
      </c>
      <c r="Y325" s="4">
        <f t="shared" si="10"/>
        <v>6.2500000000000009</v>
      </c>
      <c r="Z325" s="4">
        <f t="shared" si="11"/>
        <v>6.2500000000000009</v>
      </c>
      <c r="AC325" s="4">
        <f>VLOOKUP("phyTh", Sheet2!$A$2:$I$10, MATCH(F325, Sheet2!$A$1:$I$1, 0), FALSE)</f>
        <v>0.6</v>
      </c>
      <c r="AD325" s="4">
        <f>VLOOKUP("phyPr", Sheet2!$A$2:$I$10, MATCH(G325, Sheet2!$A$1:$I$1, 0), FALSE)</f>
        <v>0.4</v>
      </c>
      <c r="AE325" s="4">
        <f>VLOOKUP("m1Th", Sheet2!$A$2:$I$10, MATCH(H325, Sheet2!$A$1:$I$1, 0), FALSE)</f>
        <v>1.6</v>
      </c>
      <c r="AF325" s="4">
        <f>VLOOKUP("beeTh", Sheet2!$A$2:$I$10, MATCH(I325, Sheet2!$A$1:$I$1, 0), FALSE)</f>
        <v>1.05</v>
      </c>
      <c r="AG325" s="4">
        <f>VLOOKUP("beePr", Sheet2!$A$2:$I$10, MATCH(J325, Sheet2!$A$1:$I$1, 0), FALSE)</f>
        <v>0.4</v>
      </c>
      <c r="AH325" s="4">
        <f>VLOOKUP("egTh", Sheet2!$A$2:$I$10, MATCH(K325, Sheet2!$A$1:$I$1, 0), FALSE)</f>
        <v>0.6</v>
      </c>
      <c r="AI325" s="4">
        <f>VLOOKUP("egPr", Sheet2!$A$2:$I$10, MATCH(L325, Sheet2!$A$1:$I$1, 0), FALSE)</f>
        <v>0.9</v>
      </c>
      <c r="AJ325" s="4">
        <f>VLOOKUP("emTh", Sheet2!$A$2:$I$10, MATCH(M325, Sheet2!$A$1:$I$1, 0), FALSE)</f>
        <v>0</v>
      </c>
      <c r="AK325" s="4">
        <f>VLOOKUP("eePr", Sheet2!$A$2:$I$10, MATCH(N325, Sheet2!$A$1:$I$1, 0), FALSE)</f>
        <v>0.7</v>
      </c>
      <c r="AM325" s="4" t="e">
        <f>VLOOKUP("m2Th", Sheet2!$A$2:$I$18, MATCH(P325, Sheet2!$A$1:$I$1, 0), FALSE)</f>
        <v>#N/A</v>
      </c>
      <c r="AN325" s="4" t="e">
        <f>VLOOKUP("chemTh", Sheet2!$A$2:$I$18, MATCH(Q325, Sheet2!$A$1:$I$1, 0), FALSE)</f>
        <v>#N/A</v>
      </c>
      <c r="AO325" s="4" t="e">
        <f>VLOOKUP("chemPr", Sheet2!$A$2:$I$18, MATCH(R325, Sheet2!$A$1:$I$1, 0), FALSE)</f>
        <v>#N/A</v>
      </c>
      <c r="AP325" s="4" t="e">
        <f>VLOOKUP("ppsTh", Sheet2!$A$2:$I$18, MATCH(S325, Sheet2!$A$1:$I$1, 0), FALSE)</f>
        <v>#N/A</v>
      </c>
      <c r="AQ325" s="4" t="e">
        <f>VLOOKUP("ppsPr", Sheet2!$A$2:$I$18, MATCH(T325, Sheet2!$A$1:$I$1, 0), FALSE)</f>
        <v>#N/A</v>
      </c>
      <c r="AR325" s="4" t="e">
        <f>VLOOKUP("wmpPr", Sheet2!$A$2:$I$18, MATCH(U325, Sheet2!$A$1:$I$1, 0), FALSE)</f>
        <v>#N/A</v>
      </c>
      <c r="AS325" s="4" t="e">
        <f>VLOOKUP("pcTh", Sheet2!$A$2:$I$18, MATCH(V325, Sheet2!$A$1:$I$1, 0), FALSE)</f>
        <v>#N/A</v>
      </c>
      <c r="AT325" s="4" t="e">
        <f>VLOOKUP("pcPr", Sheet2!$A$2:$I$18, MATCH(W325, Sheet2!$A$1:$I$1, 0), FALSE)</f>
        <v>#N/A</v>
      </c>
    </row>
    <row r="326" spans="1:46" x14ac:dyDescent="0.2">
      <c r="A326" s="5">
        <v>88</v>
      </c>
      <c r="B326" s="5" t="s">
        <v>716</v>
      </c>
      <c r="C326" s="5" t="s">
        <v>1109</v>
      </c>
      <c r="D326" s="5" t="s">
        <v>1110</v>
      </c>
      <c r="E326" s="5" t="s">
        <v>16</v>
      </c>
      <c r="F326" s="5" t="s">
        <v>28</v>
      </c>
      <c r="G326" s="5" t="s">
        <v>19</v>
      </c>
      <c r="H326" s="5" t="s">
        <v>18</v>
      </c>
      <c r="I326" s="5" t="s">
        <v>17</v>
      </c>
      <c r="J326" s="5" t="s">
        <v>17</v>
      </c>
      <c r="K326" s="5" t="s">
        <v>28</v>
      </c>
      <c r="L326" s="5" t="s">
        <v>17</v>
      </c>
      <c r="M326" s="5" t="s">
        <v>18</v>
      </c>
      <c r="N326" s="5" t="s">
        <v>17</v>
      </c>
      <c r="Y326" s="4">
        <f t="shared" si="10"/>
        <v>8.15</v>
      </c>
      <c r="Z326" s="4">
        <f t="shared" si="11"/>
        <v>8.15</v>
      </c>
      <c r="AC326" s="4">
        <f>VLOOKUP("phyTh", Sheet2!$A$2:$I$10, MATCH(F326, Sheet2!$A$1:$I$1, 0), FALSE)</f>
        <v>1.05</v>
      </c>
      <c r="AD326" s="4">
        <f>VLOOKUP("phyPr", Sheet2!$A$2:$I$10, MATCH(G326, Sheet2!$A$1:$I$1, 0), FALSE)</f>
        <v>0.5</v>
      </c>
      <c r="AE326" s="4">
        <f>VLOOKUP("m1Th", Sheet2!$A$2:$I$10, MATCH(H326, Sheet2!$A$1:$I$1, 0), FALSE)</f>
        <v>1.8</v>
      </c>
      <c r="AF326" s="4">
        <f>VLOOKUP("beeTh", Sheet2!$A$2:$I$10, MATCH(I326, Sheet2!$A$1:$I$1, 0), FALSE)</f>
        <v>1.2</v>
      </c>
      <c r="AG326" s="4">
        <f>VLOOKUP("beePr", Sheet2!$A$2:$I$10, MATCH(J326, Sheet2!$A$1:$I$1, 0), FALSE)</f>
        <v>0.4</v>
      </c>
      <c r="AH326" s="4">
        <f>VLOOKUP("egTh", Sheet2!$A$2:$I$10, MATCH(K326, Sheet2!$A$1:$I$1, 0), FALSE)</f>
        <v>0.7</v>
      </c>
      <c r="AI326" s="4">
        <f>VLOOKUP("egPr", Sheet2!$A$2:$I$10, MATCH(L326, Sheet2!$A$1:$I$1, 0), FALSE)</f>
        <v>0.8</v>
      </c>
      <c r="AJ326" s="4">
        <f>VLOOKUP("emTh", Sheet2!$A$2:$I$10, MATCH(M326, Sheet2!$A$1:$I$1, 0), FALSE)</f>
        <v>0.9</v>
      </c>
      <c r="AK326" s="4">
        <f>VLOOKUP("eePr", Sheet2!$A$2:$I$10, MATCH(N326, Sheet2!$A$1:$I$1, 0), FALSE)</f>
        <v>0.8</v>
      </c>
      <c r="AM326" s="4" t="e">
        <f>VLOOKUP("m2Th", Sheet2!$A$2:$I$18, MATCH(P326, Sheet2!$A$1:$I$1, 0), FALSE)</f>
        <v>#N/A</v>
      </c>
      <c r="AN326" s="4" t="e">
        <f>VLOOKUP("chemTh", Sheet2!$A$2:$I$18, MATCH(Q326, Sheet2!$A$1:$I$1, 0), FALSE)</f>
        <v>#N/A</v>
      </c>
      <c r="AO326" s="4" t="e">
        <f>VLOOKUP("chemPr", Sheet2!$A$2:$I$18, MATCH(R326, Sheet2!$A$1:$I$1, 0), FALSE)</f>
        <v>#N/A</v>
      </c>
      <c r="AP326" s="4" t="e">
        <f>VLOOKUP("ppsTh", Sheet2!$A$2:$I$18, MATCH(S326, Sheet2!$A$1:$I$1, 0), FALSE)</f>
        <v>#N/A</v>
      </c>
      <c r="AQ326" s="4" t="e">
        <f>VLOOKUP("ppsPr", Sheet2!$A$2:$I$18, MATCH(T326, Sheet2!$A$1:$I$1, 0), FALSE)</f>
        <v>#N/A</v>
      </c>
      <c r="AR326" s="4" t="e">
        <f>VLOOKUP("wmpPr", Sheet2!$A$2:$I$18, MATCH(U326, Sheet2!$A$1:$I$1, 0), FALSE)</f>
        <v>#N/A</v>
      </c>
      <c r="AS326" s="4" t="e">
        <f>VLOOKUP("pcTh", Sheet2!$A$2:$I$18, MATCH(V326, Sheet2!$A$1:$I$1, 0), FALSE)</f>
        <v>#N/A</v>
      </c>
      <c r="AT326" s="4" t="e">
        <f>VLOOKUP("pcPr", Sheet2!$A$2:$I$18, MATCH(W326, Sheet2!$A$1:$I$1, 0), FALSE)</f>
        <v>#N/A</v>
      </c>
    </row>
    <row r="327" spans="1:46" x14ac:dyDescent="0.2">
      <c r="A327" s="5">
        <v>280</v>
      </c>
      <c r="B327" s="5" t="s">
        <v>717</v>
      </c>
      <c r="C327" s="5" t="s">
        <v>1111</v>
      </c>
      <c r="D327" s="5" t="s">
        <v>1112</v>
      </c>
      <c r="E327" s="5" t="s">
        <v>16</v>
      </c>
      <c r="F327" s="5" t="s">
        <v>27</v>
      </c>
      <c r="G327" s="5" t="s">
        <v>28</v>
      </c>
      <c r="H327" s="5" t="s">
        <v>29</v>
      </c>
      <c r="I327" s="5" t="s">
        <v>27</v>
      </c>
      <c r="J327" s="5" t="s">
        <v>28</v>
      </c>
      <c r="K327" s="5" t="s">
        <v>45</v>
      </c>
      <c r="L327" s="5" t="s">
        <v>26</v>
      </c>
      <c r="M327" s="5" t="s">
        <v>27</v>
      </c>
      <c r="N327" s="5" t="s">
        <v>26</v>
      </c>
      <c r="Y327" s="4">
        <f t="shared" si="10"/>
        <v>3.2</v>
      </c>
      <c r="Z327" s="4">
        <f t="shared" si="11"/>
        <v>3.2</v>
      </c>
      <c r="AC327" s="4">
        <f>VLOOKUP("phyTh", Sheet2!$A$2:$I$10, MATCH(F327, Sheet2!$A$1:$I$1, 0), FALSE)</f>
        <v>0</v>
      </c>
      <c r="AD327" s="4">
        <f>VLOOKUP("phyPr", Sheet2!$A$2:$I$10, MATCH(G327, Sheet2!$A$1:$I$1, 0), FALSE)</f>
        <v>0.35</v>
      </c>
      <c r="AE327" s="4">
        <f>VLOOKUP("m1Th", Sheet2!$A$2:$I$10, MATCH(H327, Sheet2!$A$1:$I$1, 0), FALSE)</f>
        <v>0.8</v>
      </c>
      <c r="AF327" s="4">
        <f>VLOOKUP("beeTh", Sheet2!$A$2:$I$10, MATCH(I327, Sheet2!$A$1:$I$1, 0), FALSE)</f>
        <v>0</v>
      </c>
      <c r="AG327" s="4">
        <f>VLOOKUP("beePr", Sheet2!$A$2:$I$10, MATCH(J327, Sheet2!$A$1:$I$1, 0), FALSE)</f>
        <v>0.35</v>
      </c>
      <c r="AH327" s="4">
        <f>VLOOKUP("egTh", Sheet2!$A$2:$I$10, MATCH(K327, Sheet2!$A$1:$I$1, 0), FALSE)</f>
        <v>0.5</v>
      </c>
      <c r="AI327" s="4">
        <f>VLOOKUP("egPr", Sheet2!$A$2:$I$10, MATCH(L327, Sheet2!$A$1:$I$1, 0), FALSE)</f>
        <v>0.6</v>
      </c>
      <c r="AJ327" s="4">
        <f>VLOOKUP("emTh", Sheet2!$A$2:$I$10, MATCH(M327, Sheet2!$A$1:$I$1, 0), FALSE)</f>
        <v>0</v>
      </c>
      <c r="AK327" s="4">
        <f>VLOOKUP("eePr", Sheet2!$A$2:$I$10, MATCH(N327, Sheet2!$A$1:$I$1, 0), FALSE)</f>
        <v>0.6</v>
      </c>
      <c r="AM327" s="4" t="e">
        <f>VLOOKUP("m2Th", Sheet2!$A$2:$I$18, MATCH(P327, Sheet2!$A$1:$I$1, 0), FALSE)</f>
        <v>#N/A</v>
      </c>
      <c r="AN327" s="4" t="e">
        <f>VLOOKUP("chemTh", Sheet2!$A$2:$I$18, MATCH(Q327, Sheet2!$A$1:$I$1, 0), FALSE)</f>
        <v>#N/A</v>
      </c>
      <c r="AO327" s="4" t="e">
        <f>VLOOKUP("chemPr", Sheet2!$A$2:$I$18, MATCH(R327, Sheet2!$A$1:$I$1, 0), FALSE)</f>
        <v>#N/A</v>
      </c>
      <c r="AP327" s="4" t="e">
        <f>VLOOKUP("ppsTh", Sheet2!$A$2:$I$18, MATCH(S327, Sheet2!$A$1:$I$1, 0), FALSE)</f>
        <v>#N/A</v>
      </c>
      <c r="AQ327" s="4" t="e">
        <f>VLOOKUP("ppsPr", Sheet2!$A$2:$I$18, MATCH(T327, Sheet2!$A$1:$I$1, 0), FALSE)</f>
        <v>#N/A</v>
      </c>
      <c r="AR327" s="4" t="e">
        <f>VLOOKUP("wmpPr", Sheet2!$A$2:$I$18, MATCH(U327, Sheet2!$A$1:$I$1, 0), FALSE)</f>
        <v>#N/A</v>
      </c>
      <c r="AS327" s="4" t="e">
        <f>VLOOKUP("pcTh", Sheet2!$A$2:$I$18, MATCH(V327, Sheet2!$A$1:$I$1, 0), FALSE)</f>
        <v>#N/A</v>
      </c>
      <c r="AT327" s="4" t="e">
        <f>VLOOKUP("pcPr", Sheet2!$A$2:$I$18, MATCH(W327, Sheet2!$A$1:$I$1, 0), FALSE)</f>
        <v>#N/A</v>
      </c>
    </row>
    <row r="328" spans="1:46" x14ac:dyDescent="0.2">
      <c r="A328" s="5">
        <v>233</v>
      </c>
      <c r="B328" s="5" t="s">
        <v>718</v>
      </c>
      <c r="C328" s="5" t="s">
        <v>1113</v>
      </c>
      <c r="D328" s="5" t="s">
        <v>1114</v>
      </c>
      <c r="E328" s="5" t="s">
        <v>16</v>
      </c>
      <c r="F328" s="5" t="s">
        <v>28</v>
      </c>
      <c r="G328" s="5" t="s">
        <v>17</v>
      </c>
      <c r="H328" s="5" t="s">
        <v>45</v>
      </c>
      <c r="I328" s="5" t="s">
        <v>29</v>
      </c>
      <c r="J328" s="5" t="s">
        <v>17</v>
      </c>
      <c r="K328" s="5" t="s">
        <v>27</v>
      </c>
      <c r="L328" s="5" t="s">
        <v>18</v>
      </c>
      <c r="M328" s="5" t="s">
        <v>27</v>
      </c>
      <c r="N328" s="5" t="s">
        <v>28</v>
      </c>
      <c r="Y328" s="4">
        <f t="shared" si="10"/>
        <v>5.0500000000000007</v>
      </c>
      <c r="Z328" s="4">
        <f t="shared" si="11"/>
        <v>5.0500000000000007</v>
      </c>
      <c r="AC328" s="4">
        <f>VLOOKUP("phyTh", Sheet2!$A$2:$I$10, MATCH(F328, Sheet2!$A$1:$I$1, 0), FALSE)</f>
        <v>1.05</v>
      </c>
      <c r="AD328" s="4">
        <f>VLOOKUP("phyPr", Sheet2!$A$2:$I$10, MATCH(G328, Sheet2!$A$1:$I$1, 0), FALSE)</f>
        <v>0.4</v>
      </c>
      <c r="AE328" s="4">
        <f>VLOOKUP("m1Th", Sheet2!$A$2:$I$10, MATCH(H328, Sheet2!$A$1:$I$1, 0), FALSE)</f>
        <v>1</v>
      </c>
      <c r="AF328" s="4">
        <f>VLOOKUP("beeTh", Sheet2!$A$2:$I$10, MATCH(I328, Sheet2!$A$1:$I$1, 0), FALSE)</f>
        <v>0.6</v>
      </c>
      <c r="AG328" s="4">
        <f>VLOOKUP("beePr", Sheet2!$A$2:$I$10, MATCH(J328, Sheet2!$A$1:$I$1, 0), FALSE)</f>
        <v>0.4</v>
      </c>
      <c r="AH328" s="4">
        <f>VLOOKUP("egTh", Sheet2!$A$2:$I$10, MATCH(K328, Sheet2!$A$1:$I$1, 0), FALSE)</f>
        <v>0</v>
      </c>
      <c r="AI328" s="4">
        <f>VLOOKUP("egPr", Sheet2!$A$2:$I$10, MATCH(L328, Sheet2!$A$1:$I$1, 0), FALSE)</f>
        <v>0.9</v>
      </c>
      <c r="AJ328" s="4">
        <f>VLOOKUP("emTh", Sheet2!$A$2:$I$10, MATCH(M328, Sheet2!$A$1:$I$1, 0), FALSE)</f>
        <v>0</v>
      </c>
      <c r="AK328" s="4">
        <f>VLOOKUP("eePr", Sheet2!$A$2:$I$10, MATCH(N328, Sheet2!$A$1:$I$1, 0), FALSE)</f>
        <v>0.7</v>
      </c>
      <c r="AM328" s="4" t="e">
        <f>VLOOKUP("m2Th", Sheet2!$A$2:$I$18, MATCH(P328, Sheet2!$A$1:$I$1, 0), FALSE)</f>
        <v>#N/A</v>
      </c>
      <c r="AN328" s="4" t="e">
        <f>VLOOKUP("chemTh", Sheet2!$A$2:$I$18, MATCH(Q328, Sheet2!$A$1:$I$1, 0), FALSE)</f>
        <v>#N/A</v>
      </c>
      <c r="AO328" s="4" t="e">
        <f>VLOOKUP("chemPr", Sheet2!$A$2:$I$18, MATCH(R328, Sheet2!$A$1:$I$1, 0), FALSE)</f>
        <v>#N/A</v>
      </c>
      <c r="AP328" s="4" t="e">
        <f>VLOOKUP("ppsTh", Sheet2!$A$2:$I$18, MATCH(S328, Sheet2!$A$1:$I$1, 0), FALSE)</f>
        <v>#N/A</v>
      </c>
      <c r="AQ328" s="4" t="e">
        <f>VLOOKUP("ppsPr", Sheet2!$A$2:$I$18, MATCH(T328, Sheet2!$A$1:$I$1, 0), FALSE)</f>
        <v>#N/A</v>
      </c>
      <c r="AR328" s="4" t="e">
        <f>VLOOKUP("wmpPr", Sheet2!$A$2:$I$18, MATCH(U328, Sheet2!$A$1:$I$1, 0), FALSE)</f>
        <v>#N/A</v>
      </c>
      <c r="AS328" s="4" t="e">
        <f>VLOOKUP("pcTh", Sheet2!$A$2:$I$18, MATCH(V328, Sheet2!$A$1:$I$1, 0), FALSE)</f>
        <v>#N/A</v>
      </c>
      <c r="AT328" s="4" t="e">
        <f>VLOOKUP("pcPr", Sheet2!$A$2:$I$18, MATCH(W328, Sheet2!$A$1:$I$1, 0), FALSE)</f>
        <v>#N/A</v>
      </c>
    </row>
    <row r="329" spans="1:46" x14ac:dyDescent="0.2">
      <c r="A329" s="5"/>
      <c r="B329" s="5" t="s">
        <v>719</v>
      </c>
      <c r="C329" s="5" t="s">
        <v>1115</v>
      </c>
      <c r="D329" s="5" t="s">
        <v>1116</v>
      </c>
      <c r="E329" s="5" t="s">
        <v>16</v>
      </c>
      <c r="F329" s="5" t="s">
        <v>45</v>
      </c>
      <c r="G329" s="5" t="s">
        <v>19</v>
      </c>
      <c r="H329" s="5" t="s">
        <v>27</v>
      </c>
      <c r="I329" s="5" t="s">
        <v>29</v>
      </c>
      <c r="J329" s="5" t="s">
        <v>28</v>
      </c>
      <c r="K329" s="5" t="s">
        <v>27</v>
      </c>
      <c r="L329" s="5" t="s">
        <v>1117</v>
      </c>
      <c r="M329" s="5" t="s">
        <v>27</v>
      </c>
      <c r="N329" s="5" t="s">
        <v>28</v>
      </c>
      <c r="Y329" s="4" t="e">
        <f t="shared" si="10"/>
        <v>#N/A</v>
      </c>
      <c r="Z329" s="4" t="e">
        <f t="shared" si="11"/>
        <v>#N/A</v>
      </c>
      <c r="AC329" s="4">
        <f>VLOOKUP("phyTh", Sheet2!$A$2:$I$10, MATCH(F329, Sheet2!$A$1:$I$1, 0), FALSE)</f>
        <v>0.75</v>
      </c>
      <c r="AD329" s="4">
        <f>VLOOKUP("phyPr", Sheet2!$A$2:$I$10, MATCH(G329, Sheet2!$A$1:$I$1, 0), FALSE)</f>
        <v>0.5</v>
      </c>
      <c r="AE329" s="4">
        <f>VLOOKUP("m1Th", Sheet2!$A$2:$I$10, MATCH(H329, Sheet2!$A$1:$I$1, 0), FALSE)</f>
        <v>0</v>
      </c>
      <c r="AF329" s="4">
        <f>VLOOKUP("beeTh", Sheet2!$A$2:$I$10, MATCH(I329, Sheet2!$A$1:$I$1, 0), FALSE)</f>
        <v>0.6</v>
      </c>
      <c r="AG329" s="4">
        <f>VLOOKUP("beePr", Sheet2!$A$2:$I$10, MATCH(J329, Sheet2!$A$1:$I$1, 0), FALSE)</f>
        <v>0.35</v>
      </c>
      <c r="AH329" s="4">
        <f>VLOOKUP("egTh", Sheet2!$A$2:$I$10, MATCH(K329, Sheet2!$A$1:$I$1, 0), FALSE)</f>
        <v>0</v>
      </c>
      <c r="AI329" s="4" t="e">
        <f>VLOOKUP("egPr", Sheet2!$A$2:$I$10, MATCH(L329, Sheet2!$A$1:$I$1, 0), FALSE)</f>
        <v>#N/A</v>
      </c>
      <c r="AJ329" s="4">
        <f>VLOOKUP("emTh", Sheet2!$A$2:$I$10, MATCH(M329, Sheet2!$A$1:$I$1, 0), FALSE)</f>
        <v>0</v>
      </c>
      <c r="AK329" s="4">
        <f>VLOOKUP("eePr", Sheet2!$A$2:$I$10, MATCH(N329, Sheet2!$A$1:$I$1, 0), FALSE)</f>
        <v>0.7</v>
      </c>
      <c r="AM329" s="4" t="e">
        <f>VLOOKUP("m2Th", Sheet2!$A$2:$I$18, MATCH(P329, Sheet2!$A$1:$I$1, 0), FALSE)</f>
        <v>#N/A</v>
      </c>
      <c r="AN329" s="4" t="e">
        <f>VLOOKUP("chemTh", Sheet2!$A$2:$I$18, MATCH(Q329, Sheet2!$A$1:$I$1, 0), FALSE)</f>
        <v>#N/A</v>
      </c>
      <c r="AO329" s="4" t="e">
        <f>VLOOKUP("chemPr", Sheet2!$A$2:$I$18, MATCH(R329, Sheet2!$A$1:$I$1, 0), FALSE)</f>
        <v>#N/A</v>
      </c>
      <c r="AP329" s="4" t="e">
        <f>VLOOKUP("ppsTh", Sheet2!$A$2:$I$18, MATCH(S329, Sheet2!$A$1:$I$1, 0), FALSE)</f>
        <v>#N/A</v>
      </c>
      <c r="AQ329" s="4" t="e">
        <f>VLOOKUP("ppsPr", Sheet2!$A$2:$I$18, MATCH(T329, Sheet2!$A$1:$I$1, 0), FALSE)</f>
        <v>#N/A</v>
      </c>
      <c r="AR329" s="4" t="e">
        <f>VLOOKUP("wmpPr", Sheet2!$A$2:$I$18, MATCH(U329, Sheet2!$A$1:$I$1, 0), FALSE)</f>
        <v>#N/A</v>
      </c>
      <c r="AS329" s="4" t="e">
        <f>VLOOKUP("pcTh", Sheet2!$A$2:$I$18, MATCH(V329, Sheet2!$A$1:$I$1, 0), FALSE)</f>
        <v>#N/A</v>
      </c>
      <c r="AT329" s="4" t="e">
        <f>VLOOKUP("pcPr", Sheet2!$A$2:$I$18, MATCH(W329, Sheet2!$A$1:$I$1, 0), FALSE)</f>
        <v>#N/A</v>
      </c>
    </row>
    <row r="330" spans="1:46" ht="20.399999999999999" x14ac:dyDescent="0.2">
      <c r="A330" s="5">
        <v>226</v>
      </c>
      <c r="B330" s="5" t="s">
        <v>720</v>
      </c>
      <c r="C330" s="5" t="s">
        <v>1118</v>
      </c>
      <c r="D330" s="5" t="s">
        <v>1119</v>
      </c>
      <c r="E330" s="5" t="s">
        <v>16</v>
      </c>
      <c r="F330" s="5" t="s">
        <v>45</v>
      </c>
      <c r="G330" s="5" t="s">
        <v>18</v>
      </c>
      <c r="H330" s="5" t="s">
        <v>28</v>
      </c>
      <c r="I330" s="5" t="s">
        <v>45</v>
      </c>
      <c r="J330" s="5" t="s">
        <v>18</v>
      </c>
      <c r="K330" s="5" t="s">
        <v>27</v>
      </c>
      <c r="L330" s="5" t="s">
        <v>17</v>
      </c>
      <c r="M330" s="5" t="s">
        <v>27</v>
      </c>
      <c r="N330" s="5" t="s">
        <v>28</v>
      </c>
      <c r="Y330" s="4">
        <f t="shared" si="10"/>
        <v>5.3</v>
      </c>
      <c r="Z330" s="4">
        <f t="shared" si="11"/>
        <v>5.3</v>
      </c>
      <c r="AC330" s="4">
        <f>VLOOKUP("phyTh", Sheet2!$A$2:$I$10, MATCH(F330, Sheet2!$A$1:$I$1, 0), FALSE)</f>
        <v>0.75</v>
      </c>
      <c r="AD330" s="4">
        <f>VLOOKUP("phyPr", Sheet2!$A$2:$I$10, MATCH(G330, Sheet2!$A$1:$I$1, 0), FALSE)</f>
        <v>0.45</v>
      </c>
      <c r="AE330" s="4">
        <f>VLOOKUP("m1Th", Sheet2!$A$2:$I$10, MATCH(H330, Sheet2!$A$1:$I$1, 0), FALSE)</f>
        <v>1.4</v>
      </c>
      <c r="AF330" s="4">
        <f>VLOOKUP("beeTh", Sheet2!$A$2:$I$10, MATCH(I330, Sheet2!$A$1:$I$1, 0), FALSE)</f>
        <v>0.75</v>
      </c>
      <c r="AG330" s="4">
        <f>VLOOKUP("beePr", Sheet2!$A$2:$I$10, MATCH(J330, Sheet2!$A$1:$I$1, 0), FALSE)</f>
        <v>0.45</v>
      </c>
      <c r="AH330" s="4">
        <f>VLOOKUP("egTh", Sheet2!$A$2:$I$10, MATCH(K330, Sheet2!$A$1:$I$1, 0), FALSE)</f>
        <v>0</v>
      </c>
      <c r="AI330" s="4">
        <f>VLOOKUP("egPr", Sheet2!$A$2:$I$10, MATCH(L330, Sheet2!$A$1:$I$1, 0), FALSE)</f>
        <v>0.8</v>
      </c>
      <c r="AJ330" s="4">
        <f>VLOOKUP("emTh", Sheet2!$A$2:$I$10, MATCH(M330, Sheet2!$A$1:$I$1, 0), FALSE)</f>
        <v>0</v>
      </c>
      <c r="AK330" s="4">
        <f>VLOOKUP("eePr", Sheet2!$A$2:$I$10, MATCH(N330, Sheet2!$A$1:$I$1, 0), FALSE)</f>
        <v>0.7</v>
      </c>
      <c r="AM330" s="4" t="e">
        <f>VLOOKUP("m2Th", Sheet2!$A$2:$I$18, MATCH(P330, Sheet2!$A$1:$I$1, 0), FALSE)</f>
        <v>#N/A</v>
      </c>
      <c r="AN330" s="4" t="e">
        <f>VLOOKUP("chemTh", Sheet2!$A$2:$I$18, MATCH(Q330, Sheet2!$A$1:$I$1, 0), FALSE)</f>
        <v>#N/A</v>
      </c>
      <c r="AO330" s="4" t="e">
        <f>VLOOKUP("chemPr", Sheet2!$A$2:$I$18, MATCH(R330, Sheet2!$A$1:$I$1, 0), FALSE)</f>
        <v>#N/A</v>
      </c>
      <c r="AP330" s="4" t="e">
        <f>VLOOKUP("ppsTh", Sheet2!$A$2:$I$18, MATCH(S330, Sheet2!$A$1:$I$1, 0), FALSE)</f>
        <v>#N/A</v>
      </c>
      <c r="AQ330" s="4" t="e">
        <f>VLOOKUP("ppsPr", Sheet2!$A$2:$I$18, MATCH(T330, Sheet2!$A$1:$I$1, 0), FALSE)</f>
        <v>#N/A</v>
      </c>
      <c r="AR330" s="4" t="e">
        <f>VLOOKUP("wmpPr", Sheet2!$A$2:$I$18, MATCH(U330, Sheet2!$A$1:$I$1, 0), FALSE)</f>
        <v>#N/A</v>
      </c>
      <c r="AS330" s="4" t="e">
        <f>VLOOKUP("pcTh", Sheet2!$A$2:$I$18, MATCH(V330, Sheet2!$A$1:$I$1, 0), FALSE)</f>
        <v>#N/A</v>
      </c>
      <c r="AT330" s="4" t="e">
        <f>VLOOKUP("pcPr", Sheet2!$A$2:$I$18, MATCH(W330, Sheet2!$A$1:$I$1, 0), FALSE)</f>
        <v>#N/A</v>
      </c>
    </row>
    <row r="331" spans="1:46" x14ac:dyDescent="0.2">
      <c r="A331" s="5">
        <v>221</v>
      </c>
      <c r="B331" s="5" t="s">
        <v>721</v>
      </c>
      <c r="C331" s="5" t="s">
        <v>1120</v>
      </c>
      <c r="D331" s="5" t="s">
        <v>1121</v>
      </c>
      <c r="E331" s="5" t="s">
        <v>16</v>
      </c>
      <c r="F331" s="5" t="s">
        <v>45</v>
      </c>
      <c r="G331" s="5" t="s">
        <v>18</v>
      </c>
      <c r="H331" s="5" t="s">
        <v>17</v>
      </c>
      <c r="I331" s="5" t="s">
        <v>45</v>
      </c>
      <c r="J331" s="5" t="s">
        <v>18</v>
      </c>
      <c r="K331" s="5" t="s">
        <v>45</v>
      </c>
      <c r="L331" s="5" t="s">
        <v>18</v>
      </c>
      <c r="M331" s="5" t="s">
        <v>27</v>
      </c>
      <c r="N331" s="5" t="s">
        <v>27</v>
      </c>
      <c r="Y331" s="4">
        <f t="shared" si="10"/>
        <v>5.4</v>
      </c>
      <c r="Z331" s="4">
        <f t="shared" si="11"/>
        <v>5.4</v>
      </c>
      <c r="AC331" s="4">
        <f>VLOOKUP("phyTh", Sheet2!$A$2:$I$10, MATCH(F331, Sheet2!$A$1:$I$1, 0), FALSE)</f>
        <v>0.75</v>
      </c>
      <c r="AD331" s="4">
        <f>VLOOKUP("phyPr", Sheet2!$A$2:$I$10, MATCH(G331, Sheet2!$A$1:$I$1, 0), FALSE)</f>
        <v>0.45</v>
      </c>
      <c r="AE331" s="4">
        <f>VLOOKUP("m1Th", Sheet2!$A$2:$I$10, MATCH(H331, Sheet2!$A$1:$I$1, 0), FALSE)</f>
        <v>1.6</v>
      </c>
      <c r="AF331" s="4">
        <f>VLOOKUP("beeTh", Sheet2!$A$2:$I$10, MATCH(I331, Sheet2!$A$1:$I$1, 0), FALSE)</f>
        <v>0.75</v>
      </c>
      <c r="AG331" s="4">
        <f>VLOOKUP("beePr", Sheet2!$A$2:$I$10, MATCH(J331, Sheet2!$A$1:$I$1, 0), FALSE)</f>
        <v>0.45</v>
      </c>
      <c r="AH331" s="4">
        <f>VLOOKUP("egTh", Sheet2!$A$2:$I$10, MATCH(K331, Sheet2!$A$1:$I$1, 0), FALSE)</f>
        <v>0.5</v>
      </c>
      <c r="AI331" s="4">
        <f>VLOOKUP("egPr", Sheet2!$A$2:$I$10, MATCH(L331, Sheet2!$A$1:$I$1, 0), FALSE)</f>
        <v>0.9</v>
      </c>
      <c r="AJ331" s="4">
        <f>VLOOKUP("emTh", Sheet2!$A$2:$I$10, MATCH(M331, Sheet2!$A$1:$I$1, 0), FALSE)</f>
        <v>0</v>
      </c>
      <c r="AK331" s="4">
        <f>VLOOKUP("eePr", Sheet2!$A$2:$I$10, MATCH(N331, Sheet2!$A$1:$I$1, 0), FALSE)</f>
        <v>0</v>
      </c>
      <c r="AM331" s="4" t="e">
        <f>VLOOKUP("m2Th", Sheet2!$A$2:$I$18, MATCH(P331, Sheet2!$A$1:$I$1, 0), FALSE)</f>
        <v>#N/A</v>
      </c>
      <c r="AN331" s="4" t="e">
        <f>VLOOKUP("chemTh", Sheet2!$A$2:$I$18, MATCH(Q331, Sheet2!$A$1:$I$1, 0), FALSE)</f>
        <v>#N/A</v>
      </c>
      <c r="AO331" s="4" t="e">
        <f>VLOOKUP("chemPr", Sheet2!$A$2:$I$18, MATCH(R331, Sheet2!$A$1:$I$1, 0), FALSE)</f>
        <v>#N/A</v>
      </c>
      <c r="AP331" s="4" t="e">
        <f>VLOOKUP("ppsTh", Sheet2!$A$2:$I$18, MATCH(S331, Sheet2!$A$1:$I$1, 0), FALSE)</f>
        <v>#N/A</v>
      </c>
      <c r="AQ331" s="4" t="e">
        <f>VLOOKUP("ppsPr", Sheet2!$A$2:$I$18, MATCH(T331, Sheet2!$A$1:$I$1, 0), FALSE)</f>
        <v>#N/A</v>
      </c>
      <c r="AR331" s="4" t="e">
        <f>VLOOKUP("wmpPr", Sheet2!$A$2:$I$18, MATCH(U331, Sheet2!$A$1:$I$1, 0), FALSE)</f>
        <v>#N/A</v>
      </c>
      <c r="AS331" s="4" t="e">
        <f>VLOOKUP("pcTh", Sheet2!$A$2:$I$18, MATCH(V331, Sheet2!$A$1:$I$1, 0), FALSE)</f>
        <v>#N/A</v>
      </c>
      <c r="AT331" s="4" t="e">
        <f>VLOOKUP("pcPr", Sheet2!$A$2:$I$18, MATCH(W331, Sheet2!$A$1:$I$1, 0), FALSE)</f>
        <v>#N/A</v>
      </c>
    </row>
    <row r="332" spans="1:46" x14ac:dyDescent="0.2">
      <c r="A332" s="5">
        <v>275</v>
      </c>
      <c r="B332" s="5" t="s">
        <v>722</v>
      </c>
      <c r="C332" s="5" t="s">
        <v>1122</v>
      </c>
      <c r="D332" s="5" t="s">
        <v>1123</v>
      </c>
      <c r="E332" s="5" t="s">
        <v>16</v>
      </c>
      <c r="F332" s="5" t="s">
        <v>27</v>
      </c>
      <c r="G332" s="5" t="s">
        <v>17</v>
      </c>
      <c r="H332" s="5" t="s">
        <v>29</v>
      </c>
      <c r="I332" s="5" t="s">
        <v>27</v>
      </c>
      <c r="J332" s="5" t="s">
        <v>28</v>
      </c>
      <c r="K332" s="5" t="s">
        <v>29</v>
      </c>
      <c r="L332" s="5" t="s">
        <v>17</v>
      </c>
      <c r="M332" s="5" t="s">
        <v>27</v>
      </c>
      <c r="N332" s="5" t="s">
        <v>28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4">
        <f t="shared" si="10"/>
        <v>3.45</v>
      </c>
      <c r="Z332" s="4">
        <f t="shared" si="11"/>
        <v>3.45</v>
      </c>
      <c r="AC332" s="4">
        <f>VLOOKUP("phyTh", Sheet2!$A$2:$I$10, MATCH(F332, Sheet2!$A$1:$I$1, 0), FALSE)</f>
        <v>0</v>
      </c>
      <c r="AD332" s="4">
        <f>VLOOKUP("phyPr", Sheet2!$A$2:$I$10, MATCH(G332, Sheet2!$A$1:$I$1, 0), FALSE)</f>
        <v>0.4</v>
      </c>
      <c r="AE332" s="4">
        <f>VLOOKUP("m1Th", Sheet2!$A$2:$I$10, MATCH(H332, Sheet2!$A$1:$I$1, 0), FALSE)</f>
        <v>0.8</v>
      </c>
      <c r="AF332" s="4">
        <f>VLOOKUP("beeTh", Sheet2!$A$2:$I$10, MATCH(I332, Sheet2!$A$1:$I$1, 0), FALSE)</f>
        <v>0</v>
      </c>
      <c r="AG332" s="4">
        <f>VLOOKUP("beePr", Sheet2!$A$2:$I$10, MATCH(J332, Sheet2!$A$1:$I$1, 0), FALSE)</f>
        <v>0.35</v>
      </c>
      <c r="AH332" s="4">
        <f>VLOOKUP("egTh", Sheet2!$A$2:$I$10, MATCH(K332, Sheet2!$A$1:$I$1, 0), FALSE)</f>
        <v>0.4</v>
      </c>
      <c r="AI332" s="4">
        <f>VLOOKUP("egPr", Sheet2!$A$2:$I$10, MATCH(L332, Sheet2!$A$1:$I$1, 0), FALSE)</f>
        <v>0.8</v>
      </c>
      <c r="AJ332" s="4">
        <f>VLOOKUP("emTh", Sheet2!$A$2:$I$10, MATCH(M332, Sheet2!$A$1:$I$1, 0), FALSE)</f>
        <v>0</v>
      </c>
      <c r="AK332" s="4">
        <f>VLOOKUP("eePr", Sheet2!$A$2:$I$10, MATCH(N332, Sheet2!$A$1:$I$1, 0), FALSE)</f>
        <v>0.7</v>
      </c>
      <c r="AM332" s="4" t="e">
        <f>VLOOKUP("m2Th", Sheet2!$A$2:$I$18, MATCH(P332, Sheet2!$A$1:$I$1, 0), FALSE)</f>
        <v>#N/A</v>
      </c>
      <c r="AN332" s="4" t="e">
        <f>VLOOKUP("chemTh", Sheet2!$A$2:$I$18, MATCH(Q332, Sheet2!$A$1:$I$1, 0), FALSE)</f>
        <v>#N/A</v>
      </c>
      <c r="AO332" s="4" t="e">
        <f>VLOOKUP("chemPr", Sheet2!$A$2:$I$18, MATCH(R332, Sheet2!$A$1:$I$1, 0), FALSE)</f>
        <v>#N/A</v>
      </c>
      <c r="AP332" s="4" t="e">
        <f>VLOOKUP("ppsTh", Sheet2!$A$2:$I$18, MATCH(S332, Sheet2!$A$1:$I$1, 0), FALSE)</f>
        <v>#N/A</v>
      </c>
      <c r="AQ332" s="4" t="e">
        <f>VLOOKUP("ppsPr", Sheet2!$A$2:$I$18, MATCH(T332, Sheet2!$A$1:$I$1, 0), FALSE)</f>
        <v>#N/A</v>
      </c>
      <c r="AR332" s="4" t="e">
        <f>VLOOKUP("wmpPr", Sheet2!$A$2:$I$18, MATCH(U332, Sheet2!$A$1:$I$1, 0), FALSE)</f>
        <v>#N/A</v>
      </c>
      <c r="AS332" s="4" t="e">
        <f>VLOOKUP("pcTh", Sheet2!$A$2:$I$18, MATCH(V332, Sheet2!$A$1:$I$1, 0), FALSE)</f>
        <v>#N/A</v>
      </c>
      <c r="AT332" s="4" t="e">
        <f>VLOOKUP("pcPr", Sheet2!$A$2:$I$18, MATCH(W332, Sheet2!$A$1:$I$1, 0), FALSE)</f>
        <v>#N/A</v>
      </c>
    </row>
    <row r="333" spans="1:46" x14ac:dyDescent="0.2">
      <c r="A333" s="5">
        <v>240</v>
      </c>
      <c r="B333" s="5" t="s">
        <v>723</v>
      </c>
      <c r="C333" s="5" t="s">
        <v>1124</v>
      </c>
      <c r="D333" s="5" t="s">
        <v>1125</v>
      </c>
      <c r="E333" s="5" t="s">
        <v>16</v>
      </c>
      <c r="F333" s="5" t="s">
        <v>26</v>
      </c>
      <c r="G333" s="5" t="s">
        <v>17</v>
      </c>
      <c r="H333" s="5" t="s">
        <v>29</v>
      </c>
      <c r="I333" s="5" t="s">
        <v>45</v>
      </c>
      <c r="J333" s="5" t="s">
        <v>18</v>
      </c>
      <c r="K333" s="5" t="s">
        <v>27</v>
      </c>
      <c r="L333" s="5" t="s">
        <v>18</v>
      </c>
      <c r="M333" s="5" t="s">
        <v>27</v>
      </c>
      <c r="N333" s="5" t="s">
        <v>28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>
        <f t="shared" si="10"/>
        <v>4.9000000000000004</v>
      </c>
      <c r="Z333" s="4">
        <f t="shared" si="11"/>
        <v>4.9000000000000004</v>
      </c>
      <c r="AC333" s="4">
        <f>VLOOKUP("phyTh", Sheet2!$A$2:$I$10, MATCH(F333, Sheet2!$A$1:$I$1, 0), FALSE)</f>
        <v>0.9</v>
      </c>
      <c r="AD333" s="4">
        <f>VLOOKUP("phyPr", Sheet2!$A$2:$I$10, MATCH(G333, Sheet2!$A$1:$I$1, 0), FALSE)</f>
        <v>0.4</v>
      </c>
      <c r="AE333" s="4">
        <f>VLOOKUP("m1Th", Sheet2!$A$2:$I$10, MATCH(H333, Sheet2!$A$1:$I$1, 0), FALSE)</f>
        <v>0.8</v>
      </c>
      <c r="AF333" s="4">
        <f>VLOOKUP("beeTh", Sheet2!$A$2:$I$10, MATCH(I333, Sheet2!$A$1:$I$1, 0), FALSE)</f>
        <v>0.75</v>
      </c>
      <c r="AG333" s="4">
        <f>VLOOKUP("beePr", Sheet2!$A$2:$I$10, MATCH(J333, Sheet2!$A$1:$I$1, 0), FALSE)</f>
        <v>0.45</v>
      </c>
      <c r="AH333" s="4">
        <f>VLOOKUP("egTh", Sheet2!$A$2:$I$10, MATCH(K333, Sheet2!$A$1:$I$1, 0), FALSE)</f>
        <v>0</v>
      </c>
      <c r="AI333" s="4">
        <f>VLOOKUP("egPr", Sheet2!$A$2:$I$10, MATCH(L333, Sheet2!$A$1:$I$1, 0), FALSE)</f>
        <v>0.9</v>
      </c>
      <c r="AJ333" s="4">
        <f>VLOOKUP("emTh", Sheet2!$A$2:$I$10, MATCH(M333, Sheet2!$A$1:$I$1, 0), FALSE)</f>
        <v>0</v>
      </c>
      <c r="AK333" s="4">
        <f>VLOOKUP("eePr", Sheet2!$A$2:$I$10, MATCH(N333, Sheet2!$A$1:$I$1, 0), FALSE)</f>
        <v>0.7</v>
      </c>
      <c r="AM333" s="4" t="e">
        <f>VLOOKUP("m2Th", Sheet2!$A$2:$I$18, MATCH(P333, Sheet2!$A$1:$I$1, 0), FALSE)</f>
        <v>#N/A</v>
      </c>
      <c r="AN333" s="4" t="e">
        <f>VLOOKUP("chemTh", Sheet2!$A$2:$I$18, MATCH(Q333, Sheet2!$A$1:$I$1, 0), FALSE)</f>
        <v>#N/A</v>
      </c>
      <c r="AO333" s="4" t="e">
        <f>VLOOKUP("chemPr", Sheet2!$A$2:$I$18, MATCH(R333, Sheet2!$A$1:$I$1, 0), FALSE)</f>
        <v>#N/A</v>
      </c>
      <c r="AP333" s="4" t="e">
        <f>VLOOKUP("ppsTh", Sheet2!$A$2:$I$18, MATCH(S333, Sheet2!$A$1:$I$1, 0), FALSE)</f>
        <v>#N/A</v>
      </c>
      <c r="AQ333" s="4" t="e">
        <f>VLOOKUP("ppsPr", Sheet2!$A$2:$I$18, MATCH(T333, Sheet2!$A$1:$I$1, 0), FALSE)</f>
        <v>#N/A</v>
      </c>
      <c r="AR333" s="4" t="e">
        <f>VLOOKUP("wmpPr", Sheet2!$A$2:$I$18, MATCH(U333, Sheet2!$A$1:$I$1, 0), FALSE)</f>
        <v>#N/A</v>
      </c>
      <c r="AS333" s="4" t="e">
        <f>VLOOKUP("pcTh", Sheet2!$A$2:$I$18, MATCH(V333, Sheet2!$A$1:$I$1, 0), FALSE)</f>
        <v>#N/A</v>
      </c>
      <c r="AT333" s="4" t="e">
        <f>VLOOKUP("pcPr", Sheet2!$A$2:$I$18, MATCH(W333, Sheet2!$A$1:$I$1, 0), FALSE)</f>
        <v>#N/A</v>
      </c>
    </row>
    <row r="334" spans="1:46" x14ac:dyDescent="0.2">
      <c r="A334" s="5">
        <v>322</v>
      </c>
      <c r="B334" s="5" t="s">
        <v>724</v>
      </c>
      <c r="C334" s="5" t="s">
        <v>1126</v>
      </c>
      <c r="D334" s="5" t="s">
        <v>1127</v>
      </c>
      <c r="E334" s="5" t="s">
        <v>16</v>
      </c>
      <c r="F334" s="5" t="s">
        <v>27</v>
      </c>
      <c r="G334" s="5" t="s">
        <v>28</v>
      </c>
      <c r="H334" s="5" t="s">
        <v>27</v>
      </c>
      <c r="I334" s="5" t="s">
        <v>27</v>
      </c>
      <c r="J334" s="5" t="s">
        <v>26</v>
      </c>
      <c r="K334" s="5" t="s">
        <v>27</v>
      </c>
      <c r="L334" s="5" t="s">
        <v>26</v>
      </c>
      <c r="M334" s="5" t="s">
        <v>27</v>
      </c>
      <c r="N334" s="5" t="s">
        <v>28</v>
      </c>
      <c r="Y334" s="4">
        <f t="shared" si="10"/>
        <v>1.95</v>
      </c>
      <c r="Z334" s="4">
        <f t="shared" si="11"/>
        <v>1.95</v>
      </c>
      <c r="AC334" s="4">
        <f>VLOOKUP("phyTh", Sheet2!$A$2:$I$10, MATCH(F334, Sheet2!$A$1:$I$1, 0), FALSE)</f>
        <v>0</v>
      </c>
      <c r="AD334" s="4">
        <f>VLOOKUP("phyPr", Sheet2!$A$2:$I$10, MATCH(G334, Sheet2!$A$1:$I$1, 0), FALSE)</f>
        <v>0.35</v>
      </c>
      <c r="AE334" s="4">
        <f>VLOOKUP("m1Th", Sheet2!$A$2:$I$10, MATCH(H334, Sheet2!$A$1:$I$1, 0), FALSE)</f>
        <v>0</v>
      </c>
      <c r="AF334" s="4">
        <f>VLOOKUP("beeTh", Sheet2!$A$2:$I$10, MATCH(I334, Sheet2!$A$1:$I$1, 0), FALSE)</f>
        <v>0</v>
      </c>
      <c r="AG334" s="4">
        <f>VLOOKUP("beePr", Sheet2!$A$2:$I$10, MATCH(J334, Sheet2!$A$1:$I$1, 0), FALSE)</f>
        <v>0.3</v>
      </c>
      <c r="AH334" s="4">
        <f>VLOOKUP("egTh", Sheet2!$A$2:$I$10, MATCH(K334, Sheet2!$A$1:$I$1, 0), FALSE)</f>
        <v>0</v>
      </c>
      <c r="AI334" s="4">
        <f>VLOOKUP("egPr", Sheet2!$A$2:$I$10, MATCH(L334, Sheet2!$A$1:$I$1, 0), FALSE)</f>
        <v>0.6</v>
      </c>
      <c r="AJ334" s="4">
        <f>VLOOKUP("emTh", Sheet2!$A$2:$I$10, MATCH(M334, Sheet2!$A$1:$I$1, 0), FALSE)</f>
        <v>0</v>
      </c>
      <c r="AK334" s="4">
        <f>VLOOKUP("eePr", Sheet2!$A$2:$I$10, MATCH(N334, Sheet2!$A$1:$I$1, 0), FALSE)</f>
        <v>0.7</v>
      </c>
      <c r="AM334" s="4" t="e">
        <f>VLOOKUP("m2Th", Sheet2!$A$2:$I$18, MATCH(P334, Sheet2!$A$1:$I$1, 0), FALSE)</f>
        <v>#N/A</v>
      </c>
      <c r="AN334" s="4" t="e">
        <f>VLOOKUP("chemTh", Sheet2!$A$2:$I$18, MATCH(Q334, Sheet2!$A$1:$I$1, 0), FALSE)</f>
        <v>#N/A</v>
      </c>
      <c r="AO334" s="4" t="e">
        <f>VLOOKUP("chemPr", Sheet2!$A$2:$I$18, MATCH(R334, Sheet2!$A$1:$I$1, 0), FALSE)</f>
        <v>#N/A</v>
      </c>
      <c r="AP334" s="4" t="e">
        <f>VLOOKUP("ppsTh", Sheet2!$A$2:$I$18, MATCH(S334, Sheet2!$A$1:$I$1, 0), FALSE)</f>
        <v>#N/A</v>
      </c>
      <c r="AQ334" s="4" t="e">
        <f>VLOOKUP("ppsPr", Sheet2!$A$2:$I$18, MATCH(T334, Sheet2!$A$1:$I$1, 0), FALSE)</f>
        <v>#N/A</v>
      </c>
      <c r="AR334" s="4" t="e">
        <f>VLOOKUP("wmpPr", Sheet2!$A$2:$I$18, MATCH(U334, Sheet2!$A$1:$I$1, 0), FALSE)</f>
        <v>#N/A</v>
      </c>
      <c r="AS334" s="4" t="e">
        <f>VLOOKUP("pcTh", Sheet2!$A$2:$I$18, MATCH(V334, Sheet2!$A$1:$I$1, 0), FALSE)</f>
        <v>#N/A</v>
      </c>
      <c r="AT334" s="4" t="e">
        <f>VLOOKUP("pcPr", Sheet2!$A$2:$I$18, MATCH(W334, Sheet2!$A$1:$I$1, 0), FALSE)</f>
        <v>#N/A</v>
      </c>
    </row>
    <row r="335" spans="1:46" x14ac:dyDescent="0.2">
      <c r="A335" s="5"/>
      <c r="B335" s="5" t="s">
        <v>725</v>
      </c>
      <c r="C335" s="5" t="s">
        <v>1128</v>
      </c>
      <c r="D335" s="5" t="s">
        <v>1129</v>
      </c>
      <c r="E335" s="5" t="s">
        <v>16</v>
      </c>
      <c r="F335" s="5" t="s">
        <v>27</v>
      </c>
      <c r="G335" s="5" t="s">
        <v>17</v>
      </c>
      <c r="H335" s="5" t="s">
        <v>27</v>
      </c>
      <c r="I335" s="5" t="s">
        <v>27</v>
      </c>
      <c r="J335" s="5" t="s">
        <v>587</v>
      </c>
      <c r="K335" s="5" t="s">
        <v>27</v>
      </c>
      <c r="L335" s="5" t="s">
        <v>27</v>
      </c>
      <c r="M335" s="5" t="s">
        <v>27</v>
      </c>
      <c r="N335" s="5" t="s">
        <v>26</v>
      </c>
      <c r="Y335" s="4" t="e">
        <f t="shared" si="10"/>
        <v>#N/A</v>
      </c>
      <c r="Z335" s="4" t="e">
        <f t="shared" si="11"/>
        <v>#N/A</v>
      </c>
      <c r="AC335" s="4">
        <f>VLOOKUP("phyTh", Sheet2!$A$2:$I$10, MATCH(F335, Sheet2!$A$1:$I$1, 0), FALSE)</f>
        <v>0</v>
      </c>
      <c r="AD335" s="4">
        <f>VLOOKUP("phyPr", Sheet2!$A$2:$I$10, MATCH(G335, Sheet2!$A$1:$I$1, 0), FALSE)</f>
        <v>0.4</v>
      </c>
      <c r="AE335" s="4">
        <f>VLOOKUP("m1Th", Sheet2!$A$2:$I$10, MATCH(H335, Sheet2!$A$1:$I$1, 0), FALSE)</f>
        <v>0</v>
      </c>
      <c r="AF335" s="4">
        <f>VLOOKUP("beeTh", Sheet2!$A$2:$I$10, MATCH(I335, Sheet2!$A$1:$I$1, 0), FALSE)</f>
        <v>0</v>
      </c>
      <c r="AG335" s="4" t="e">
        <f>VLOOKUP("beePr", Sheet2!$A$2:$I$10, MATCH(J335, Sheet2!$A$1:$I$1, 0), FALSE)</f>
        <v>#N/A</v>
      </c>
      <c r="AH335" s="4">
        <f>VLOOKUP("egTh", Sheet2!$A$2:$I$10, MATCH(K335, Sheet2!$A$1:$I$1, 0), FALSE)</f>
        <v>0</v>
      </c>
      <c r="AI335" s="4">
        <f>VLOOKUP("egPr", Sheet2!$A$2:$I$10, MATCH(L335, Sheet2!$A$1:$I$1, 0), FALSE)</f>
        <v>0</v>
      </c>
      <c r="AJ335" s="4">
        <f>VLOOKUP("emTh", Sheet2!$A$2:$I$10, MATCH(M335, Sheet2!$A$1:$I$1, 0), FALSE)</f>
        <v>0</v>
      </c>
      <c r="AK335" s="4">
        <f>VLOOKUP("eePr", Sheet2!$A$2:$I$10, MATCH(N335, Sheet2!$A$1:$I$1, 0), FALSE)</f>
        <v>0.6</v>
      </c>
      <c r="AM335" s="4" t="e">
        <f>VLOOKUP("m2Th", Sheet2!$A$2:$I$18, MATCH(P335, Sheet2!$A$1:$I$1, 0), FALSE)</f>
        <v>#N/A</v>
      </c>
      <c r="AN335" s="4" t="e">
        <f>VLOOKUP("chemTh", Sheet2!$A$2:$I$18, MATCH(Q335, Sheet2!$A$1:$I$1, 0), FALSE)</f>
        <v>#N/A</v>
      </c>
      <c r="AO335" s="4" t="e">
        <f>VLOOKUP("chemPr", Sheet2!$A$2:$I$18, MATCH(R335, Sheet2!$A$1:$I$1, 0), FALSE)</f>
        <v>#N/A</v>
      </c>
      <c r="AP335" s="4" t="e">
        <f>VLOOKUP("ppsTh", Sheet2!$A$2:$I$18, MATCH(S335, Sheet2!$A$1:$I$1, 0), FALSE)</f>
        <v>#N/A</v>
      </c>
      <c r="AQ335" s="4" t="e">
        <f>VLOOKUP("ppsPr", Sheet2!$A$2:$I$18, MATCH(T335, Sheet2!$A$1:$I$1, 0), FALSE)</f>
        <v>#N/A</v>
      </c>
      <c r="AR335" s="4" t="e">
        <f>VLOOKUP("wmpPr", Sheet2!$A$2:$I$18, MATCH(U335, Sheet2!$A$1:$I$1, 0), FALSE)</f>
        <v>#N/A</v>
      </c>
      <c r="AS335" s="4" t="e">
        <f>VLOOKUP("pcTh", Sheet2!$A$2:$I$18, MATCH(V335, Sheet2!$A$1:$I$1, 0), FALSE)</f>
        <v>#N/A</v>
      </c>
      <c r="AT335" s="4" t="e">
        <f>VLOOKUP("pcPr", Sheet2!$A$2:$I$18, MATCH(W335, Sheet2!$A$1:$I$1, 0), FALSE)</f>
        <v>#N/A</v>
      </c>
    </row>
    <row r="336" spans="1:46" x14ac:dyDescent="0.2">
      <c r="A336" s="5">
        <v>281</v>
      </c>
      <c r="B336" s="5" t="s">
        <v>726</v>
      </c>
      <c r="C336" s="5" t="s">
        <v>1130</v>
      </c>
      <c r="D336" s="5" t="s">
        <v>1131</v>
      </c>
      <c r="E336" s="5" t="s">
        <v>16</v>
      </c>
      <c r="F336" s="5" t="s">
        <v>27</v>
      </c>
      <c r="G336" s="5" t="s">
        <v>18</v>
      </c>
      <c r="H336" s="5" t="s">
        <v>29</v>
      </c>
      <c r="I336" s="5" t="s">
        <v>27</v>
      </c>
      <c r="J336" s="5" t="s">
        <v>18</v>
      </c>
      <c r="K336" s="5" t="s">
        <v>27</v>
      </c>
      <c r="L336" s="5" t="s">
        <v>17</v>
      </c>
      <c r="M336" s="5" t="s">
        <v>27</v>
      </c>
      <c r="N336" s="5" t="s">
        <v>28</v>
      </c>
      <c r="Y336" s="4">
        <f t="shared" si="10"/>
        <v>3.2</v>
      </c>
      <c r="Z336" s="4">
        <f t="shared" si="11"/>
        <v>3.2</v>
      </c>
      <c r="AC336" s="4">
        <f>VLOOKUP("phyTh", Sheet2!$A$2:$I$10, MATCH(F336, Sheet2!$A$1:$I$1, 0), FALSE)</f>
        <v>0</v>
      </c>
      <c r="AD336" s="4">
        <f>VLOOKUP("phyPr", Sheet2!$A$2:$I$10, MATCH(G336, Sheet2!$A$1:$I$1, 0), FALSE)</f>
        <v>0.45</v>
      </c>
      <c r="AE336" s="4">
        <f>VLOOKUP("m1Th", Sheet2!$A$2:$I$10, MATCH(H336, Sheet2!$A$1:$I$1, 0), FALSE)</f>
        <v>0.8</v>
      </c>
      <c r="AF336" s="4">
        <f>VLOOKUP("beeTh", Sheet2!$A$2:$I$10, MATCH(I336, Sheet2!$A$1:$I$1, 0), FALSE)</f>
        <v>0</v>
      </c>
      <c r="AG336" s="4">
        <f>VLOOKUP("beePr", Sheet2!$A$2:$I$10, MATCH(J336, Sheet2!$A$1:$I$1, 0), FALSE)</f>
        <v>0.45</v>
      </c>
      <c r="AH336" s="4">
        <f>VLOOKUP("egTh", Sheet2!$A$2:$I$10, MATCH(K336, Sheet2!$A$1:$I$1, 0), FALSE)</f>
        <v>0</v>
      </c>
      <c r="AI336" s="4">
        <f>VLOOKUP("egPr", Sheet2!$A$2:$I$10, MATCH(L336, Sheet2!$A$1:$I$1, 0), FALSE)</f>
        <v>0.8</v>
      </c>
      <c r="AJ336" s="4">
        <f>VLOOKUP("emTh", Sheet2!$A$2:$I$10, MATCH(M336, Sheet2!$A$1:$I$1, 0), FALSE)</f>
        <v>0</v>
      </c>
      <c r="AK336" s="4">
        <f>VLOOKUP("eePr", Sheet2!$A$2:$I$10, MATCH(N336, Sheet2!$A$1:$I$1, 0), FALSE)</f>
        <v>0.7</v>
      </c>
      <c r="AM336" s="4" t="e">
        <f>VLOOKUP("m2Th", Sheet2!$A$2:$I$18, MATCH(P336, Sheet2!$A$1:$I$1, 0), FALSE)</f>
        <v>#N/A</v>
      </c>
      <c r="AN336" s="4" t="e">
        <f>VLOOKUP("chemTh", Sheet2!$A$2:$I$18, MATCH(Q336, Sheet2!$A$1:$I$1, 0), FALSE)</f>
        <v>#N/A</v>
      </c>
      <c r="AO336" s="4" t="e">
        <f>VLOOKUP("chemPr", Sheet2!$A$2:$I$18, MATCH(R336, Sheet2!$A$1:$I$1, 0), FALSE)</f>
        <v>#N/A</v>
      </c>
      <c r="AP336" s="4" t="e">
        <f>VLOOKUP("ppsTh", Sheet2!$A$2:$I$18, MATCH(S336, Sheet2!$A$1:$I$1, 0), FALSE)</f>
        <v>#N/A</v>
      </c>
      <c r="AQ336" s="4" t="e">
        <f>VLOOKUP("ppsPr", Sheet2!$A$2:$I$18, MATCH(T336, Sheet2!$A$1:$I$1, 0), FALSE)</f>
        <v>#N/A</v>
      </c>
      <c r="AR336" s="4" t="e">
        <f>VLOOKUP("wmpPr", Sheet2!$A$2:$I$18, MATCH(U336, Sheet2!$A$1:$I$1, 0), FALSE)</f>
        <v>#N/A</v>
      </c>
      <c r="AS336" s="4" t="e">
        <f>VLOOKUP("pcTh", Sheet2!$A$2:$I$18, MATCH(V336, Sheet2!$A$1:$I$1, 0), FALSE)</f>
        <v>#N/A</v>
      </c>
      <c r="AT336" s="4" t="e">
        <f>VLOOKUP("pcPr", Sheet2!$A$2:$I$18, MATCH(W336, Sheet2!$A$1:$I$1, 0), FALSE)</f>
        <v>#N/A</v>
      </c>
    </row>
    <row r="337" spans="1:46" x14ac:dyDescent="0.2">
      <c r="A337" s="5">
        <v>328</v>
      </c>
      <c r="B337" s="5" t="s">
        <v>727</v>
      </c>
      <c r="C337" s="5" t="s">
        <v>1132</v>
      </c>
      <c r="D337" s="5" t="s">
        <v>1133</v>
      </c>
      <c r="E337" s="5" t="s">
        <v>16</v>
      </c>
      <c r="F337" s="5" t="s">
        <v>27</v>
      </c>
      <c r="G337" s="5" t="s">
        <v>17</v>
      </c>
      <c r="H337" s="5" t="s">
        <v>27</v>
      </c>
      <c r="I337" s="5" t="s">
        <v>27</v>
      </c>
      <c r="J337" s="5" t="s">
        <v>45</v>
      </c>
      <c r="K337" s="5" t="s">
        <v>27</v>
      </c>
      <c r="L337" s="5" t="s">
        <v>45</v>
      </c>
      <c r="M337" s="5" t="s">
        <v>27</v>
      </c>
      <c r="N337" s="5" t="s">
        <v>45</v>
      </c>
      <c r="Y337" s="4">
        <f t="shared" si="10"/>
        <v>1.65</v>
      </c>
      <c r="Z337" s="4">
        <f t="shared" si="11"/>
        <v>1.65</v>
      </c>
      <c r="AC337" s="4">
        <f>VLOOKUP("phyTh", Sheet2!$A$2:$I$10, MATCH(F337, Sheet2!$A$1:$I$1, 0), FALSE)</f>
        <v>0</v>
      </c>
      <c r="AD337" s="4">
        <f>VLOOKUP("phyPr", Sheet2!$A$2:$I$10, MATCH(G337, Sheet2!$A$1:$I$1, 0), FALSE)</f>
        <v>0.4</v>
      </c>
      <c r="AE337" s="4">
        <f>VLOOKUP("m1Th", Sheet2!$A$2:$I$10, MATCH(H337, Sheet2!$A$1:$I$1, 0), FALSE)</f>
        <v>0</v>
      </c>
      <c r="AF337" s="4">
        <f>VLOOKUP("beeTh", Sheet2!$A$2:$I$10, MATCH(I337, Sheet2!$A$1:$I$1, 0), FALSE)</f>
        <v>0</v>
      </c>
      <c r="AG337" s="4">
        <f>VLOOKUP("beePr", Sheet2!$A$2:$I$10, MATCH(J337, Sheet2!$A$1:$I$1, 0), FALSE)</f>
        <v>0.25</v>
      </c>
      <c r="AH337" s="4">
        <f>VLOOKUP("egTh", Sheet2!$A$2:$I$10, MATCH(K337, Sheet2!$A$1:$I$1, 0), FALSE)</f>
        <v>0</v>
      </c>
      <c r="AI337" s="4">
        <f>VLOOKUP("egPr", Sheet2!$A$2:$I$10, MATCH(L337, Sheet2!$A$1:$I$1, 0), FALSE)</f>
        <v>0.5</v>
      </c>
      <c r="AJ337" s="4">
        <f>VLOOKUP("emTh", Sheet2!$A$2:$I$10, MATCH(M337, Sheet2!$A$1:$I$1, 0), FALSE)</f>
        <v>0</v>
      </c>
      <c r="AK337" s="4">
        <f>VLOOKUP("eePr", Sheet2!$A$2:$I$10, MATCH(N337, Sheet2!$A$1:$I$1, 0), FALSE)</f>
        <v>0.5</v>
      </c>
      <c r="AM337" s="4" t="e">
        <f>VLOOKUP("m2Th", Sheet2!$A$2:$I$18, MATCH(P337, Sheet2!$A$1:$I$1, 0), FALSE)</f>
        <v>#N/A</v>
      </c>
      <c r="AN337" s="4" t="e">
        <f>VLOOKUP("chemTh", Sheet2!$A$2:$I$18, MATCH(Q337, Sheet2!$A$1:$I$1, 0), FALSE)</f>
        <v>#N/A</v>
      </c>
      <c r="AO337" s="4" t="e">
        <f>VLOOKUP("chemPr", Sheet2!$A$2:$I$18, MATCH(R337, Sheet2!$A$1:$I$1, 0), FALSE)</f>
        <v>#N/A</v>
      </c>
      <c r="AP337" s="4" t="e">
        <f>VLOOKUP("ppsTh", Sheet2!$A$2:$I$18, MATCH(S337, Sheet2!$A$1:$I$1, 0), FALSE)</f>
        <v>#N/A</v>
      </c>
      <c r="AQ337" s="4" t="e">
        <f>VLOOKUP("ppsPr", Sheet2!$A$2:$I$18, MATCH(T337, Sheet2!$A$1:$I$1, 0), FALSE)</f>
        <v>#N/A</v>
      </c>
      <c r="AR337" s="4" t="e">
        <f>VLOOKUP("wmpPr", Sheet2!$A$2:$I$18, MATCH(U337, Sheet2!$A$1:$I$1, 0), FALSE)</f>
        <v>#N/A</v>
      </c>
      <c r="AS337" s="4" t="e">
        <f>VLOOKUP("pcTh", Sheet2!$A$2:$I$18, MATCH(V337, Sheet2!$A$1:$I$1, 0), FALSE)</f>
        <v>#N/A</v>
      </c>
      <c r="AT337" s="4" t="e">
        <f>VLOOKUP("pcPr", Sheet2!$A$2:$I$18, MATCH(W337, Sheet2!$A$1:$I$1, 0), FALSE)</f>
        <v>#N/A</v>
      </c>
    </row>
    <row r="338" spans="1:46" x14ac:dyDescent="0.2">
      <c r="A338" s="5">
        <v>321</v>
      </c>
      <c r="B338" s="5" t="s">
        <v>728</v>
      </c>
      <c r="C338" s="5" t="s">
        <v>1134</v>
      </c>
      <c r="D338" s="5" t="s">
        <v>1135</v>
      </c>
      <c r="E338" s="5" t="s">
        <v>16</v>
      </c>
      <c r="F338" s="5" t="s">
        <v>27</v>
      </c>
      <c r="G338" s="5" t="s">
        <v>28</v>
      </c>
      <c r="H338" s="5" t="s">
        <v>27</v>
      </c>
      <c r="I338" s="5" t="s">
        <v>27</v>
      </c>
      <c r="J338" s="5" t="s">
        <v>28</v>
      </c>
      <c r="K338" s="5" t="s">
        <v>27</v>
      </c>
      <c r="L338" s="5" t="s">
        <v>28</v>
      </c>
      <c r="M338" s="5" t="s">
        <v>27</v>
      </c>
      <c r="N338" s="5" t="s">
        <v>26</v>
      </c>
      <c r="Y338" s="4">
        <f t="shared" si="10"/>
        <v>2</v>
      </c>
      <c r="Z338" s="4">
        <f t="shared" si="11"/>
        <v>2</v>
      </c>
      <c r="AC338" s="4">
        <f>VLOOKUP("phyTh", Sheet2!$A$2:$I$10, MATCH(F338, Sheet2!$A$1:$I$1, 0), FALSE)</f>
        <v>0</v>
      </c>
      <c r="AD338" s="4">
        <f>VLOOKUP("phyPr", Sheet2!$A$2:$I$10, MATCH(G338, Sheet2!$A$1:$I$1, 0), FALSE)</f>
        <v>0.35</v>
      </c>
      <c r="AE338" s="4">
        <f>VLOOKUP("m1Th", Sheet2!$A$2:$I$10, MATCH(H338, Sheet2!$A$1:$I$1, 0), FALSE)</f>
        <v>0</v>
      </c>
      <c r="AF338" s="4">
        <f>VLOOKUP("beeTh", Sheet2!$A$2:$I$10, MATCH(I338, Sheet2!$A$1:$I$1, 0), FALSE)</f>
        <v>0</v>
      </c>
      <c r="AG338" s="4">
        <f>VLOOKUP("beePr", Sheet2!$A$2:$I$10, MATCH(J338, Sheet2!$A$1:$I$1, 0), FALSE)</f>
        <v>0.35</v>
      </c>
      <c r="AH338" s="4">
        <f>VLOOKUP("egTh", Sheet2!$A$2:$I$10, MATCH(K338, Sheet2!$A$1:$I$1, 0), FALSE)</f>
        <v>0</v>
      </c>
      <c r="AI338" s="4">
        <f>VLOOKUP("egPr", Sheet2!$A$2:$I$10, MATCH(L338, Sheet2!$A$1:$I$1, 0), FALSE)</f>
        <v>0.7</v>
      </c>
      <c r="AJ338" s="4">
        <f>VLOOKUP("emTh", Sheet2!$A$2:$I$10, MATCH(M338, Sheet2!$A$1:$I$1, 0), FALSE)</f>
        <v>0</v>
      </c>
      <c r="AK338" s="4">
        <f>VLOOKUP("eePr", Sheet2!$A$2:$I$10, MATCH(N338, Sheet2!$A$1:$I$1, 0), FALSE)</f>
        <v>0.6</v>
      </c>
      <c r="AM338" s="4" t="e">
        <f>VLOOKUP("m2Th", Sheet2!$A$2:$I$18, MATCH(P338, Sheet2!$A$1:$I$1, 0), FALSE)</f>
        <v>#N/A</v>
      </c>
      <c r="AN338" s="4" t="e">
        <f>VLOOKUP("chemTh", Sheet2!$A$2:$I$18, MATCH(Q338, Sheet2!$A$1:$I$1, 0), FALSE)</f>
        <v>#N/A</v>
      </c>
      <c r="AO338" s="4" t="e">
        <f>VLOOKUP("chemPr", Sheet2!$A$2:$I$18, MATCH(R338, Sheet2!$A$1:$I$1, 0), FALSE)</f>
        <v>#N/A</v>
      </c>
      <c r="AP338" s="4" t="e">
        <f>VLOOKUP("ppsTh", Sheet2!$A$2:$I$18, MATCH(S338, Sheet2!$A$1:$I$1, 0), FALSE)</f>
        <v>#N/A</v>
      </c>
      <c r="AQ338" s="4" t="e">
        <f>VLOOKUP("ppsPr", Sheet2!$A$2:$I$18, MATCH(T338, Sheet2!$A$1:$I$1, 0), FALSE)</f>
        <v>#N/A</v>
      </c>
      <c r="AR338" s="4" t="e">
        <f>VLOOKUP("wmpPr", Sheet2!$A$2:$I$18, MATCH(U338, Sheet2!$A$1:$I$1, 0), FALSE)</f>
        <v>#N/A</v>
      </c>
      <c r="AS338" s="4" t="e">
        <f>VLOOKUP("pcTh", Sheet2!$A$2:$I$18, MATCH(V338, Sheet2!$A$1:$I$1, 0), FALSE)</f>
        <v>#N/A</v>
      </c>
      <c r="AT338" s="4" t="e">
        <f>VLOOKUP("pcPr", Sheet2!$A$2:$I$18, MATCH(W338, Sheet2!$A$1:$I$1, 0), FALSE)</f>
        <v>#N/A</v>
      </c>
    </row>
    <row r="339" spans="1:46" x14ac:dyDescent="0.2">
      <c r="A339" s="5"/>
      <c r="B339" s="5" t="s">
        <v>729</v>
      </c>
      <c r="C339" s="5" t="s">
        <v>1136</v>
      </c>
      <c r="D339" s="5" t="s">
        <v>1137</v>
      </c>
      <c r="E339" s="5" t="s">
        <v>16</v>
      </c>
      <c r="F339" s="5" t="s">
        <v>27</v>
      </c>
      <c r="G339" s="5" t="s">
        <v>587</v>
      </c>
      <c r="H339" s="5" t="s">
        <v>27</v>
      </c>
      <c r="I339" s="5" t="s">
        <v>27</v>
      </c>
      <c r="J339" s="5" t="s">
        <v>587</v>
      </c>
      <c r="K339" s="5" t="s">
        <v>27</v>
      </c>
      <c r="L339" s="5" t="s">
        <v>587</v>
      </c>
      <c r="M339" s="5" t="s">
        <v>27</v>
      </c>
      <c r="N339" s="5" t="s">
        <v>27</v>
      </c>
      <c r="Y339" s="4" t="e">
        <f t="shared" si="10"/>
        <v>#N/A</v>
      </c>
      <c r="Z339" s="4" t="e">
        <f t="shared" si="11"/>
        <v>#N/A</v>
      </c>
      <c r="AC339" s="4">
        <f>VLOOKUP("phyTh", Sheet2!$A$2:$I$10, MATCH(F339, Sheet2!$A$1:$I$1, 0), FALSE)</f>
        <v>0</v>
      </c>
      <c r="AD339" s="4" t="e">
        <f>VLOOKUP("phyPr", Sheet2!$A$2:$I$10, MATCH(G339, Sheet2!$A$1:$I$1, 0), FALSE)</f>
        <v>#N/A</v>
      </c>
      <c r="AE339" s="4">
        <f>VLOOKUP("m1Th", Sheet2!$A$2:$I$10, MATCH(H339, Sheet2!$A$1:$I$1, 0), FALSE)</f>
        <v>0</v>
      </c>
      <c r="AF339" s="4">
        <f>VLOOKUP("beeTh", Sheet2!$A$2:$I$10, MATCH(I339, Sheet2!$A$1:$I$1, 0), FALSE)</f>
        <v>0</v>
      </c>
      <c r="AG339" s="4" t="e">
        <f>VLOOKUP("beePr", Sheet2!$A$2:$I$10, MATCH(J339, Sheet2!$A$1:$I$1, 0), FALSE)</f>
        <v>#N/A</v>
      </c>
      <c r="AH339" s="4">
        <f>VLOOKUP("egTh", Sheet2!$A$2:$I$10, MATCH(K339, Sheet2!$A$1:$I$1, 0), FALSE)</f>
        <v>0</v>
      </c>
      <c r="AI339" s="4" t="e">
        <f>VLOOKUP("egPr", Sheet2!$A$2:$I$10, MATCH(L339, Sheet2!$A$1:$I$1, 0), FALSE)</f>
        <v>#N/A</v>
      </c>
      <c r="AJ339" s="4">
        <f>VLOOKUP("emTh", Sheet2!$A$2:$I$10, MATCH(M339, Sheet2!$A$1:$I$1, 0), FALSE)</f>
        <v>0</v>
      </c>
      <c r="AK339" s="4">
        <f>VLOOKUP("eePr", Sheet2!$A$2:$I$10, MATCH(N339, Sheet2!$A$1:$I$1, 0), FALSE)</f>
        <v>0</v>
      </c>
      <c r="AM339" s="4" t="e">
        <f>VLOOKUP("m2Th", Sheet2!$A$2:$I$18, MATCH(P339, Sheet2!$A$1:$I$1, 0), FALSE)</f>
        <v>#N/A</v>
      </c>
      <c r="AN339" s="4" t="e">
        <f>VLOOKUP("chemTh", Sheet2!$A$2:$I$18, MATCH(Q339, Sheet2!$A$1:$I$1, 0), FALSE)</f>
        <v>#N/A</v>
      </c>
      <c r="AO339" s="4" t="e">
        <f>VLOOKUP("chemPr", Sheet2!$A$2:$I$18, MATCH(R339, Sheet2!$A$1:$I$1, 0), FALSE)</f>
        <v>#N/A</v>
      </c>
      <c r="AP339" s="4" t="e">
        <f>VLOOKUP("ppsTh", Sheet2!$A$2:$I$18, MATCH(S339, Sheet2!$A$1:$I$1, 0), FALSE)</f>
        <v>#N/A</v>
      </c>
      <c r="AQ339" s="4" t="e">
        <f>VLOOKUP("ppsPr", Sheet2!$A$2:$I$18, MATCH(T339, Sheet2!$A$1:$I$1, 0), FALSE)</f>
        <v>#N/A</v>
      </c>
      <c r="AR339" s="4" t="e">
        <f>VLOOKUP("wmpPr", Sheet2!$A$2:$I$18, MATCH(U339, Sheet2!$A$1:$I$1, 0), FALSE)</f>
        <v>#N/A</v>
      </c>
      <c r="AS339" s="4" t="e">
        <f>VLOOKUP("pcTh", Sheet2!$A$2:$I$18, MATCH(V339, Sheet2!$A$1:$I$1, 0), FALSE)</f>
        <v>#N/A</v>
      </c>
      <c r="AT339" s="4" t="e">
        <f>VLOOKUP("pcPr", Sheet2!$A$2:$I$18, MATCH(W339, Sheet2!$A$1:$I$1, 0), FALSE)</f>
        <v>#N/A</v>
      </c>
    </row>
    <row r="340" spans="1:46" x14ac:dyDescent="0.2">
      <c r="A340" s="5"/>
      <c r="B340" s="5" t="s">
        <v>2019</v>
      </c>
      <c r="C340" s="5" t="s">
        <v>1148</v>
      </c>
      <c r="D340" s="5" t="s">
        <v>808</v>
      </c>
      <c r="E340" s="5" t="s">
        <v>16</v>
      </c>
      <c r="F340" s="5"/>
      <c r="G340" s="5"/>
      <c r="H340" s="5"/>
      <c r="I340" s="5"/>
      <c r="J340" s="5"/>
      <c r="K340" s="5"/>
      <c r="L340" s="5"/>
      <c r="M340" s="5"/>
      <c r="N340" s="5"/>
      <c r="P340" s="6" t="s">
        <v>29</v>
      </c>
      <c r="Q340" s="6" t="s">
        <v>26</v>
      </c>
      <c r="R340" s="6" t="s">
        <v>28</v>
      </c>
      <c r="S340" s="6" t="s">
        <v>45</v>
      </c>
      <c r="T340" s="6" t="s">
        <v>17</v>
      </c>
      <c r="U340" s="6" t="s">
        <v>17</v>
      </c>
      <c r="V340" s="6" t="s">
        <v>28</v>
      </c>
      <c r="W340" s="6" t="s">
        <v>17</v>
      </c>
      <c r="X340" s="6" t="s">
        <v>1138</v>
      </c>
      <c r="Z340" s="4">
        <f t="shared" si="11"/>
        <v>0</v>
      </c>
      <c r="AM340" s="4">
        <f>VLOOKUP("m2Th", Sheet2!$A$2:$I$18, MATCH(P340, Sheet2!$A$1:$I$1, 0), FALSE)</f>
        <v>0.89</v>
      </c>
      <c r="AN340" s="4">
        <f>VLOOKUP("chemTh", Sheet2!$A$2:$I$18, MATCH(Q340, Sheet2!$A$1:$I$1, 0), FALSE)</f>
        <v>1</v>
      </c>
      <c r="AO340" s="4">
        <f>VLOOKUP("chemPr", Sheet2!$A$2:$I$18, MATCH(R340, Sheet2!$A$1:$I$1, 0), FALSE)</f>
        <v>0.39</v>
      </c>
      <c r="AP340" s="4">
        <f>VLOOKUP("ppsTh", Sheet2!$A$2:$I$18, MATCH(S340, Sheet2!$A$1:$I$1, 0), FALSE)</f>
        <v>0.83</v>
      </c>
      <c r="AQ340" s="4">
        <f>VLOOKUP("ppsPr", Sheet2!$A$2:$I$18, MATCH(T340, Sheet2!$A$1:$I$1, 0), FALSE)</f>
        <v>0.44</v>
      </c>
      <c r="AR340" s="4">
        <f>VLOOKUP("wmpPr", Sheet2!$A$2:$I$18, MATCH(U340, Sheet2!$A$1:$I$1, 0), FALSE)</f>
        <v>1.33</v>
      </c>
      <c r="AS340" s="4">
        <f>VLOOKUP("pcTh", Sheet2!$A$2:$I$18, MATCH(V340, Sheet2!$A$1:$I$1, 0), FALSE)</f>
        <v>0.78</v>
      </c>
      <c r="AT340" s="4">
        <f>VLOOKUP("pcPr", Sheet2!$A$2:$I$18, MATCH(W340, Sheet2!$A$1:$I$1, 0), FALSE)</f>
        <v>0.44</v>
      </c>
    </row>
    <row r="341" spans="1:46" x14ac:dyDescent="0.2">
      <c r="A341" s="5"/>
      <c r="B341" s="5" t="s">
        <v>2020</v>
      </c>
      <c r="C341" s="5" t="s">
        <v>1149</v>
      </c>
      <c r="D341" s="5" t="s">
        <v>1150</v>
      </c>
      <c r="E341" s="5" t="s">
        <v>16</v>
      </c>
      <c r="F341" s="5"/>
      <c r="G341" s="5"/>
      <c r="H341" s="5"/>
      <c r="I341" s="5"/>
      <c r="J341" s="5"/>
      <c r="K341" s="5"/>
      <c r="L341" s="5"/>
      <c r="M341" s="5"/>
      <c r="N341" s="5"/>
      <c r="P341" s="6" t="s">
        <v>19</v>
      </c>
      <c r="Q341" s="6" t="s">
        <v>17</v>
      </c>
      <c r="R341" s="6" t="s">
        <v>18</v>
      </c>
      <c r="S341" s="6" t="s">
        <v>18</v>
      </c>
      <c r="T341" s="6" t="s">
        <v>19</v>
      </c>
      <c r="U341" s="6" t="s">
        <v>18</v>
      </c>
      <c r="V341" s="6" t="s">
        <v>17</v>
      </c>
      <c r="W341" s="6" t="s">
        <v>17</v>
      </c>
      <c r="X341" s="6" t="s">
        <v>1138</v>
      </c>
      <c r="Z341" s="4">
        <f t="shared" si="11"/>
        <v>0</v>
      </c>
      <c r="AM341" s="4">
        <f>VLOOKUP("m2Th", Sheet2!$A$2:$I$18, MATCH(P341, Sheet2!$A$1:$I$1, 0), FALSE)</f>
        <v>2.2200000000000002</v>
      </c>
      <c r="AN341" s="4">
        <f>VLOOKUP("chemTh", Sheet2!$A$2:$I$18, MATCH(Q341, Sheet2!$A$1:$I$1, 0), FALSE)</f>
        <v>1.33</v>
      </c>
      <c r="AO341" s="4">
        <f>VLOOKUP("chemPr", Sheet2!$A$2:$I$18, MATCH(R341, Sheet2!$A$1:$I$1, 0), FALSE)</f>
        <v>0.5</v>
      </c>
      <c r="AP341" s="4">
        <f>VLOOKUP("ppsTh", Sheet2!$A$2:$I$18, MATCH(S341, Sheet2!$A$1:$I$1, 0), FALSE)</f>
        <v>1.5</v>
      </c>
      <c r="AQ341" s="4">
        <f>VLOOKUP("ppsPr", Sheet2!$A$2:$I$18, MATCH(T341, Sheet2!$A$1:$I$1, 0), FALSE)</f>
        <v>0.56000000000000005</v>
      </c>
      <c r="AR341" s="4">
        <f>VLOOKUP("wmpPr", Sheet2!$A$2:$I$18, MATCH(U341, Sheet2!$A$1:$I$1, 0), FALSE)</f>
        <v>1.5</v>
      </c>
      <c r="AS341" s="4">
        <f>VLOOKUP("pcTh", Sheet2!$A$2:$I$18, MATCH(V341, Sheet2!$A$1:$I$1, 0), FALSE)</f>
        <v>0.89</v>
      </c>
      <c r="AT341" s="4">
        <f>VLOOKUP("pcPr", Sheet2!$A$2:$I$18, MATCH(W341, Sheet2!$A$1:$I$1, 0), FALSE)</f>
        <v>0.44</v>
      </c>
    </row>
    <row r="342" spans="1:46" x14ac:dyDescent="0.2">
      <c r="A342" s="5"/>
      <c r="B342" s="5" t="s">
        <v>2021</v>
      </c>
      <c r="C342" s="5" t="s">
        <v>1151</v>
      </c>
      <c r="D342" s="5" t="s">
        <v>1152</v>
      </c>
      <c r="E342" s="5" t="s">
        <v>16</v>
      </c>
      <c r="F342" s="5"/>
      <c r="G342" s="5"/>
      <c r="H342" s="5"/>
      <c r="I342" s="5"/>
      <c r="J342" s="5"/>
      <c r="K342" s="5"/>
      <c r="L342" s="5"/>
      <c r="M342" s="5"/>
      <c r="N342" s="5"/>
      <c r="P342" s="6" t="s">
        <v>17</v>
      </c>
      <c r="Q342" s="6" t="s">
        <v>26</v>
      </c>
      <c r="R342" s="6" t="s">
        <v>17</v>
      </c>
      <c r="S342" s="6" t="s">
        <v>17</v>
      </c>
      <c r="T342" s="6" t="s">
        <v>19</v>
      </c>
      <c r="U342" s="6" t="s">
        <v>17</v>
      </c>
      <c r="V342" s="6" t="s">
        <v>28</v>
      </c>
      <c r="W342" s="6" t="s">
        <v>28</v>
      </c>
      <c r="X342" s="6" t="s">
        <v>1138</v>
      </c>
      <c r="Z342" s="4">
        <f t="shared" si="11"/>
        <v>0</v>
      </c>
      <c r="AM342" s="4">
        <f>VLOOKUP("m2Th", Sheet2!$A$2:$I$18, MATCH(P342, Sheet2!$A$1:$I$1, 0), FALSE)</f>
        <v>1.78</v>
      </c>
      <c r="AN342" s="4">
        <f>VLOOKUP("chemTh", Sheet2!$A$2:$I$18, MATCH(Q342, Sheet2!$A$1:$I$1, 0), FALSE)</f>
        <v>1</v>
      </c>
      <c r="AO342" s="4">
        <f>VLOOKUP("chemPr", Sheet2!$A$2:$I$18, MATCH(R342, Sheet2!$A$1:$I$1, 0), FALSE)</f>
        <v>0.44</v>
      </c>
      <c r="AP342" s="4">
        <f>VLOOKUP("ppsTh", Sheet2!$A$2:$I$18, MATCH(S342, Sheet2!$A$1:$I$1, 0), FALSE)</f>
        <v>1.33</v>
      </c>
      <c r="AQ342" s="4">
        <f>VLOOKUP("ppsPr", Sheet2!$A$2:$I$18, MATCH(T342, Sheet2!$A$1:$I$1, 0), FALSE)</f>
        <v>0.56000000000000005</v>
      </c>
      <c r="AR342" s="4">
        <f>VLOOKUP("wmpPr", Sheet2!$A$2:$I$18, MATCH(U342, Sheet2!$A$1:$I$1, 0), FALSE)</f>
        <v>1.33</v>
      </c>
      <c r="AS342" s="4">
        <f>VLOOKUP("pcTh", Sheet2!$A$2:$I$18, MATCH(V342, Sheet2!$A$1:$I$1, 0), FALSE)</f>
        <v>0.78</v>
      </c>
      <c r="AT342" s="4">
        <f>VLOOKUP("pcPr", Sheet2!$A$2:$I$18, MATCH(W342, Sheet2!$A$1:$I$1, 0), FALSE)</f>
        <v>0.39</v>
      </c>
    </row>
    <row r="343" spans="1:46" x14ac:dyDescent="0.2">
      <c r="A343" s="5"/>
      <c r="B343" s="5" t="s">
        <v>2022</v>
      </c>
      <c r="C343" s="5" t="s">
        <v>1153</v>
      </c>
      <c r="D343" s="5" t="s">
        <v>1154</v>
      </c>
      <c r="E343" s="5" t="s">
        <v>16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 t="s">
        <v>18</v>
      </c>
      <c r="Q343" s="5" t="s">
        <v>17</v>
      </c>
      <c r="R343" s="5" t="s">
        <v>18</v>
      </c>
      <c r="S343" s="5" t="s">
        <v>19</v>
      </c>
      <c r="T343" s="5" t="s">
        <v>18</v>
      </c>
      <c r="U343" s="6" t="s">
        <v>17</v>
      </c>
      <c r="V343" s="6" t="s">
        <v>18</v>
      </c>
      <c r="W343" s="6" t="s">
        <v>19</v>
      </c>
      <c r="X343" s="6" t="s">
        <v>1138</v>
      </c>
      <c r="Z343" s="4">
        <f t="shared" si="11"/>
        <v>0</v>
      </c>
      <c r="AM343" s="4">
        <f>VLOOKUP("m2Th", Sheet2!$A$2:$I$18, MATCH(P343, Sheet2!$A$1:$I$1, 0), FALSE)</f>
        <v>2</v>
      </c>
      <c r="AN343" s="4">
        <f>VLOOKUP("chemTh", Sheet2!$A$2:$I$18, MATCH(Q343, Sheet2!$A$1:$I$1, 0), FALSE)</f>
        <v>1.33</v>
      </c>
      <c r="AO343" s="4">
        <f>VLOOKUP("chemPr", Sheet2!$A$2:$I$18, MATCH(R343, Sheet2!$A$1:$I$1, 0), FALSE)</f>
        <v>0.5</v>
      </c>
      <c r="AP343" s="4">
        <f>VLOOKUP("ppsTh", Sheet2!$A$2:$I$18, MATCH(S343, Sheet2!$A$1:$I$1, 0), FALSE)</f>
        <v>1.67</v>
      </c>
      <c r="AQ343" s="4">
        <f>VLOOKUP("ppsPr", Sheet2!$A$2:$I$18, MATCH(T343, Sheet2!$A$1:$I$1, 0), FALSE)</f>
        <v>0.5</v>
      </c>
      <c r="AR343" s="4">
        <f>VLOOKUP("wmpPr", Sheet2!$A$2:$I$18, MATCH(U343, Sheet2!$A$1:$I$1, 0), FALSE)</f>
        <v>1.33</v>
      </c>
      <c r="AS343" s="4">
        <f>VLOOKUP("pcTh", Sheet2!$A$2:$I$18, MATCH(V343, Sheet2!$A$1:$I$1, 0), FALSE)</f>
        <v>1</v>
      </c>
      <c r="AT343" s="4">
        <f>VLOOKUP("pcPr", Sheet2!$A$2:$I$18, MATCH(W343, Sheet2!$A$1:$I$1, 0), FALSE)</f>
        <v>0.55000000000000004</v>
      </c>
    </row>
    <row r="344" spans="1:46" x14ac:dyDescent="0.2">
      <c r="A344" s="5"/>
      <c r="B344" s="5" t="s">
        <v>2023</v>
      </c>
      <c r="C344" s="5" t="s">
        <v>1155</v>
      </c>
      <c r="D344" s="5" t="s">
        <v>1156</v>
      </c>
      <c r="E344" s="5" t="s">
        <v>16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 t="s">
        <v>18</v>
      </c>
      <c r="Q344" s="5" t="s">
        <v>18</v>
      </c>
      <c r="R344" s="5" t="s">
        <v>18</v>
      </c>
      <c r="S344" s="5" t="s">
        <v>19</v>
      </c>
      <c r="T344" s="5" t="s">
        <v>19</v>
      </c>
      <c r="U344" s="6" t="s">
        <v>19</v>
      </c>
      <c r="V344" s="6" t="s">
        <v>28</v>
      </c>
      <c r="W344" s="6" t="s">
        <v>28</v>
      </c>
      <c r="X344" s="6" t="s">
        <v>1138</v>
      </c>
      <c r="Z344" s="4">
        <f t="shared" si="11"/>
        <v>0</v>
      </c>
      <c r="AM344" s="4">
        <f>VLOOKUP("m2Th", Sheet2!$A$2:$I$18, MATCH(P344, Sheet2!$A$1:$I$1, 0), FALSE)</f>
        <v>2</v>
      </c>
      <c r="AN344" s="4">
        <f>VLOOKUP("chemTh", Sheet2!$A$2:$I$18, MATCH(Q344, Sheet2!$A$1:$I$1, 0), FALSE)</f>
        <v>1.5</v>
      </c>
      <c r="AO344" s="4">
        <f>VLOOKUP("chemPr", Sheet2!$A$2:$I$18, MATCH(R344, Sheet2!$A$1:$I$1, 0), FALSE)</f>
        <v>0.5</v>
      </c>
      <c r="AP344" s="4">
        <f>VLOOKUP("ppsTh", Sheet2!$A$2:$I$18, MATCH(S344, Sheet2!$A$1:$I$1, 0), FALSE)</f>
        <v>1.67</v>
      </c>
      <c r="AQ344" s="4">
        <f>VLOOKUP("ppsPr", Sheet2!$A$2:$I$18, MATCH(T344, Sheet2!$A$1:$I$1, 0), FALSE)</f>
        <v>0.56000000000000005</v>
      </c>
      <c r="AR344" s="4">
        <f>VLOOKUP("wmpPr", Sheet2!$A$2:$I$18, MATCH(U344, Sheet2!$A$1:$I$1, 0), FALSE)</f>
        <v>1.66</v>
      </c>
      <c r="AS344" s="4">
        <f>VLOOKUP("pcTh", Sheet2!$A$2:$I$18, MATCH(V344, Sheet2!$A$1:$I$1, 0), FALSE)</f>
        <v>0.78</v>
      </c>
      <c r="AT344" s="4">
        <f>VLOOKUP("pcPr", Sheet2!$A$2:$I$18, MATCH(W344, Sheet2!$A$1:$I$1, 0), FALSE)</f>
        <v>0.39</v>
      </c>
    </row>
    <row r="345" spans="1:46" x14ac:dyDescent="0.2">
      <c r="A345" s="5"/>
      <c r="B345" s="5" t="s">
        <v>2024</v>
      </c>
      <c r="C345" s="5" t="s">
        <v>1157</v>
      </c>
      <c r="D345" s="5" t="s">
        <v>1158</v>
      </c>
      <c r="E345" s="5" t="s">
        <v>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 t="s">
        <v>27</v>
      </c>
      <c r="Q345" s="5" t="s">
        <v>27</v>
      </c>
      <c r="R345" s="5" t="s">
        <v>26</v>
      </c>
      <c r="S345" s="5" t="s">
        <v>27</v>
      </c>
      <c r="T345" s="5"/>
      <c r="U345" s="6" t="s">
        <v>28</v>
      </c>
      <c r="V345" s="6" t="s">
        <v>45</v>
      </c>
      <c r="W345" s="6" t="s">
        <v>28</v>
      </c>
      <c r="X345" s="6" t="s">
        <v>1138</v>
      </c>
      <c r="Z345" s="4">
        <f t="shared" si="11"/>
        <v>0</v>
      </c>
      <c r="AM345" s="4">
        <f>VLOOKUP("m2Th", Sheet2!$A$2:$I$18, MATCH(P345, Sheet2!$A$1:$I$1, 0), FALSE)</f>
        <v>0</v>
      </c>
      <c r="AN345" s="4">
        <f>VLOOKUP("chemTh", Sheet2!$A$2:$I$18, MATCH(Q345, Sheet2!$A$1:$I$1, 0), FALSE)</f>
        <v>0</v>
      </c>
      <c r="AO345" s="4">
        <f>VLOOKUP("chemPr", Sheet2!$A$2:$I$18, MATCH(R345, Sheet2!$A$1:$I$1, 0), FALSE)</f>
        <v>0.33</v>
      </c>
      <c r="AP345" s="4">
        <f>VLOOKUP("ppsTh", Sheet2!$A$2:$I$18, MATCH(S345, Sheet2!$A$1:$I$1, 0), FALSE)</f>
        <v>0</v>
      </c>
      <c r="AQ345" s="4" t="e">
        <f>VLOOKUP("ppsPr", Sheet2!$A$2:$I$18, MATCH(T345, Sheet2!$A$1:$I$1, 0), FALSE)</f>
        <v>#N/A</v>
      </c>
      <c r="AR345" s="4">
        <f>VLOOKUP("wmpPr", Sheet2!$A$2:$I$18, MATCH(U345, Sheet2!$A$1:$I$1, 0), FALSE)</f>
        <v>1.17</v>
      </c>
      <c r="AS345" s="4">
        <f>VLOOKUP("pcTh", Sheet2!$A$2:$I$18, MATCH(V345, Sheet2!$A$1:$I$1, 0), FALSE)</f>
        <v>0.56000000000000005</v>
      </c>
      <c r="AT345" s="4">
        <f>VLOOKUP("pcPr", Sheet2!$A$2:$I$18, MATCH(W345, Sheet2!$A$1:$I$1, 0), FALSE)</f>
        <v>0.39</v>
      </c>
    </row>
    <row r="346" spans="1:46" x14ac:dyDescent="0.2">
      <c r="A346" s="5"/>
      <c r="B346" s="5" t="s">
        <v>2025</v>
      </c>
      <c r="C346" s="5" t="s">
        <v>1159</v>
      </c>
      <c r="D346" s="5" t="s">
        <v>1160</v>
      </c>
      <c r="E346" s="5" t="s">
        <v>16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 t="s">
        <v>28</v>
      </c>
      <c r="Q346" s="5" t="s">
        <v>26</v>
      </c>
      <c r="R346" s="5" t="s">
        <v>18</v>
      </c>
      <c r="S346" s="5" t="s">
        <v>28</v>
      </c>
      <c r="T346" s="5" t="s">
        <v>18</v>
      </c>
      <c r="U346" s="6" t="s">
        <v>17</v>
      </c>
      <c r="V346" s="6" t="s">
        <v>26</v>
      </c>
      <c r="W346" s="6" t="s">
        <v>18</v>
      </c>
      <c r="X346" s="6" t="s">
        <v>1138</v>
      </c>
      <c r="Z346" s="4">
        <f t="shared" si="11"/>
        <v>0</v>
      </c>
      <c r="AM346" s="4">
        <f>VLOOKUP("m2Th", Sheet2!$A$2:$I$18, MATCH(P346, Sheet2!$A$1:$I$1, 0), FALSE)</f>
        <v>1.56</v>
      </c>
      <c r="AN346" s="4">
        <f>VLOOKUP("chemTh", Sheet2!$A$2:$I$18, MATCH(Q346, Sheet2!$A$1:$I$1, 0), FALSE)</f>
        <v>1</v>
      </c>
      <c r="AO346" s="4">
        <f>VLOOKUP("chemPr", Sheet2!$A$2:$I$18, MATCH(R346, Sheet2!$A$1:$I$1, 0), FALSE)</f>
        <v>0.5</v>
      </c>
      <c r="AP346" s="4">
        <f>VLOOKUP("ppsTh", Sheet2!$A$2:$I$18, MATCH(S346, Sheet2!$A$1:$I$1, 0), FALSE)</f>
        <v>1.17</v>
      </c>
      <c r="AQ346" s="4">
        <f>VLOOKUP("ppsPr", Sheet2!$A$2:$I$18, MATCH(T346, Sheet2!$A$1:$I$1, 0), FALSE)</f>
        <v>0.5</v>
      </c>
      <c r="AR346" s="4">
        <f>VLOOKUP("wmpPr", Sheet2!$A$2:$I$18, MATCH(U346, Sheet2!$A$1:$I$1, 0), FALSE)</f>
        <v>1.33</v>
      </c>
      <c r="AS346" s="4">
        <f>VLOOKUP("pcTh", Sheet2!$A$2:$I$18, MATCH(V346, Sheet2!$A$1:$I$1, 0), FALSE)</f>
        <v>0.67</v>
      </c>
      <c r="AT346" s="4">
        <f>VLOOKUP("pcPr", Sheet2!$A$2:$I$18, MATCH(W346, Sheet2!$A$1:$I$1, 0), FALSE)</f>
        <v>0.5</v>
      </c>
    </row>
    <row r="347" spans="1:46" x14ac:dyDescent="0.2">
      <c r="A347" s="5"/>
      <c r="B347" s="5" t="s">
        <v>2026</v>
      </c>
      <c r="C347" s="5" t="s">
        <v>1161</v>
      </c>
      <c r="D347" s="5" t="s">
        <v>1162</v>
      </c>
      <c r="E347" s="5" t="s">
        <v>16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 t="s">
        <v>17</v>
      </c>
      <c r="Q347" s="5" t="s">
        <v>17</v>
      </c>
      <c r="R347" s="5" t="s">
        <v>17</v>
      </c>
      <c r="S347" s="5" t="s">
        <v>17</v>
      </c>
      <c r="T347" s="5" t="s">
        <v>17</v>
      </c>
      <c r="U347" s="6" t="s">
        <v>17</v>
      </c>
      <c r="V347" s="6" t="s">
        <v>26</v>
      </c>
      <c r="W347" s="6" t="s">
        <v>17</v>
      </c>
      <c r="X347" s="6" t="s">
        <v>1138</v>
      </c>
      <c r="Z347" s="4">
        <f t="shared" si="11"/>
        <v>0</v>
      </c>
      <c r="AM347" s="4">
        <f>VLOOKUP("m2Th", Sheet2!$A$2:$I$18, MATCH(P347, Sheet2!$A$1:$I$1, 0), FALSE)</f>
        <v>1.78</v>
      </c>
      <c r="AN347" s="4">
        <f>VLOOKUP("chemTh", Sheet2!$A$2:$I$18, MATCH(Q347, Sheet2!$A$1:$I$1, 0), FALSE)</f>
        <v>1.33</v>
      </c>
      <c r="AO347" s="4">
        <f>VLOOKUP("chemPr", Sheet2!$A$2:$I$18, MATCH(R347, Sheet2!$A$1:$I$1, 0), FALSE)</f>
        <v>0.44</v>
      </c>
      <c r="AP347" s="4">
        <f>VLOOKUP("ppsTh", Sheet2!$A$2:$I$18, MATCH(S347, Sheet2!$A$1:$I$1, 0), FALSE)</f>
        <v>1.33</v>
      </c>
      <c r="AQ347" s="4">
        <f>VLOOKUP("ppsPr", Sheet2!$A$2:$I$18, MATCH(T347, Sheet2!$A$1:$I$1, 0), FALSE)</f>
        <v>0.44</v>
      </c>
      <c r="AR347" s="4">
        <f>VLOOKUP("wmpPr", Sheet2!$A$2:$I$18, MATCH(U347, Sheet2!$A$1:$I$1, 0), FALSE)</f>
        <v>1.33</v>
      </c>
      <c r="AS347" s="4">
        <f>VLOOKUP("pcTh", Sheet2!$A$2:$I$18, MATCH(V347, Sheet2!$A$1:$I$1, 0), FALSE)</f>
        <v>0.67</v>
      </c>
      <c r="AT347" s="4">
        <f>VLOOKUP("pcPr", Sheet2!$A$2:$I$18, MATCH(W347, Sheet2!$A$1:$I$1, 0), FALSE)</f>
        <v>0.44</v>
      </c>
    </row>
    <row r="348" spans="1:46" x14ac:dyDescent="0.2">
      <c r="A348" s="5"/>
      <c r="B348" s="5" t="s">
        <v>2027</v>
      </c>
      <c r="C348" s="5" t="s">
        <v>1163</v>
      </c>
      <c r="D348" s="5" t="s">
        <v>1164</v>
      </c>
      <c r="E348" s="5" t="s">
        <v>16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 t="s">
        <v>26</v>
      </c>
      <c r="Q348" s="5" t="s">
        <v>17</v>
      </c>
      <c r="R348" s="5" t="s">
        <v>18</v>
      </c>
      <c r="S348" s="5" t="s">
        <v>17</v>
      </c>
      <c r="T348" s="5" t="s">
        <v>18</v>
      </c>
      <c r="U348" s="6" t="s">
        <v>17</v>
      </c>
      <c r="V348" s="6" t="s">
        <v>28</v>
      </c>
      <c r="W348" s="6" t="s">
        <v>18</v>
      </c>
      <c r="X348" s="6" t="s">
        <v>1138</v>
      </c>
      <c r="Z348" s="4">
        <f t="shared" si="11"/>
        <v>0</v>
      </c>
      <c r="AM348" s="4">
        <f>VLOOKUP("m2Th", Sheet2!$A$2:$I$18, MATCH(P348, Sheet2!$A$1:$I$1, 0), FALSE)</f>
        <v>1.33</v>
      </c>
      <c r="AN348" s="4">
        <f>VLOOKUP("chemTh", Sheet2!$A$2:$I$18, MATCH(Q348, Sheet2!$A$1:$I$1, 0), FALSE)</f>
        <v>1.33</v>
      </c>
      <c r="AO348" s="4">
        <f>VLOOKUP("chemPr", Sheet2!$A$2:$I$18, MATCH(R348, Sheet2!$A$1:$I$1, 0), FALSE)</f>
        <v>0.5</v>
      </c>
      <c r="AP348" s="4">
        <f>VLOOKUP("ppsTh", Sheet2!$A$2:$I$18, MATCH(S348, Sheet2!$A$1:$I$1, 0), FALSE)</f>
        <v>1.33</v>
      </c>
      <c r="AQ348" s="4">
        <f>VLOOKUP("ppsPr", Sheet2!$A$2:$I$18, MATCH(T348, Sheet2!$A$1:$I$1, 0), FALSE)</f>
        <v>0.5</v>
      </c>
      <c r="AR348" s="4">
        <f>VLOOKUP("wmpPr", Sheet2!$A$2:$I$18, MATCH(U348, Sheet2!$A$1:$I$1, 0), FALSE)</f>
        <v>1.33</v>
      </c>
      <c r="AS348" s="4">
        <f>VLOOKUP("pcTh", Sheet2!$A$2:$I$18, MATCH(V348, Sheet2!$A$1:$I$1, 0), FALSE)</f>
        <v>0.78</v>
      </c>
      <c r="AT348" s="4">
        <f>VLOOKUP("pcPr", Sheet2!$A$2:$I$18, MATCH(W348, Sheet2!$A$1:$I$1, 0), FALSE)</f>
        <v>0.5</v>
      </c>
    </row>
    <row r="349" spans="1:46" x14ac:dyDescent="0.2">
      <c r="A349" s="5"/>
      <c r="B349" s="5" t="s">
        <v>2028</v>
      </c>
      <c r="C349" s="5" t="s">
        <v>1165</v>
      </c>
      <c r="D349" s="5" t="s">
        <v>1166</v>
      </c>
      <c r="E349" s="5" t="s">
        <v>16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 t="s">
        <v>19</v>
      </c>
      <c r="Q349" s="5" t="s">
        <v>18</v>
      </c>
      <c r="R349" s="5" t="s">
        <v>18</v>
      </c>
      <c r="S349" s="5" t="s">
        <v>18</v>
      </c>
      <c r="T349" s="5" t="s">
        <v>19</v>
      </c>
      <c r="U349" s="6" t="s">
        <v>19</v>
      </c>
      <c r="V349" s="6" t="s">
        <v>18</v>
      </c>
      <c r="W349" s="6" t="s">
        <v>19</v>
      </c>
      <c r="X349" s="6" t="s">
        <v>1138</v>
      </c>
      <c r="Z349" s="4">
        <f t="shared" si="11"/>
        <v>0</v>
      </c>
      <c r="AM349" s="4">
        <f>VLOOKUP("m2Th", Sheet2!$A$2:$I$18, MATCH(P349, Sheet2!$A$1:$I$1, 0), FALSE)</f>
        <v>2.2200000000000002</v>
      </c>
      <c r="AN349" s="4">
        <f>VLOOKUP("chemTh", Sheet2!$A$2:$I$18, MATCH(Q349, Sheet2!$A$1:$I$1, 0), FALSE)</f>
        <v>1.5</v>
      </c>
      <c r="AO349" s="4">
        <f>VLOOKUP("chemPr", Sheet2!$A$2:$I$18, MATCH(R349, Sheet2!$A$1:$I$1, 0), FALSE)</f>
        <v>0.5</v>
      </c>
      <c r="AP349" s="4">
        <f>VLOOKUP("ppsTh", Sheet2!$A$2:$I$18, MATCH(S349, Sheet2!$A$1:$I$1, 0), FALSE)</f>
        <v>1.5</v>
      </c>
      <c r="AQ349" s="4">
        <f>VLOOKUP("ppsPr", Sheet2!$A$2:$I$18, MATCH(T349, Sheet2!$A$1:$I$1, 0), FALSE)</f>
        <v>0.56000000000000005</v>
      </c>
      <c r="AR349" s="4">
        <f>VLOOKUP("wmpPr", Sheet2!$A$2:$I$18, MATCH(U349, Sheet2!$A$1:$I$1, 0), FALSE)</f>
        <v>1.66</v>
      </c>
      <c r="AS349" s="4">
        <f>VLOOKUP("pcTh", Sheet2!$A$2:$I$18, MATCH(V349, Sheet2!$A$1:$I$1, 0), FALSE)</f>
        <v>1</v>
      </c>
      <c r="AT349" s="4">
        <f>VLOOKUP("pcPr", Sheet2!$A$2:$I$18, MATCH(W349, Sheet2!$A$1:$I$1, 0), FALSE)</f>
        <v>0.55000000000000004</v>
      </c>
    </row>
    <row r="350" spans="1:46" x14ac:dyDescent="0.2">
      <c r="A350" s="5"/>
      <c r="B350" s="5" t="s">
        <v>2029</v>
      </c>
      <c r="C350" s="5" t="s">
        <v>1167</v>
      </c>
      <c r="D350" s="5" t="s">
        <v>1168</v>
      </c>
      <c r="E350" s="5" t="s">
        <v>16</v>
      </c>
      <c r="F350" s="5"/>
      <c r="G350" s="5"/>
      <c r="H350" s="5"/>
      <c r="I350" s="5"/>
      <c r="J350" s="5"/>
      <c r="K350" s="5"/>
      <c r="L350" s="5"/>
      <c r="M350" s="5"/>
      <c r="N350" s="5"/>
      <c r="P350" s="6" t="s">
        <v>18</v>
      </c>
      <c r="Q350" s="6" t="s">
        <v>17</v>
      </c>
      <c r="R350" s="6" t="s">
        <v>19</v>
      </c>
      <c r="S350" s="6" t="s">
        <v>17</v>
      </c>
      <c r="T350" s="6" t="s">
        <v>19</v>
      </c>
      <c r="U350" s="6" t="s">
        <v>17</v>
      </c>
      <c r="V350" s="6" t="s">
        <v>28</v>
      </c>
      <c r="W350" s="6" t="s">
        <v>28</v>
      </c>
      <c r="X350" s="6" t="s">
        <v>1138</v>
      </c>
      <c r="Z350" s="4">
        <f t="shared" si="11"/>
        <v>0</v>
      </c>
      <c r="AM350" s="4">
        <f>VLOOKUP("m2Th", Sheet2!$A$2:$I$18, MATCH(P350, Sheet2!$A$1:$I$1, 0), FALSE)</f>
        <v>2</v>
      </c>
      <c r="AN350" s="4">
        <f>VLOOKUP("chemTh", Sheet2!$A$2:$I$18, MATCH(Q350, Sheet2!$A$1:$I$1, 0), FALSE)</f>
        <v>1.33</v>
      </c>
      <c r="AO350" s="4">
        <f>VLOOKUP("chemPr", Sheet2!$A$2:$I$18, MATCH(R350, Sheet2!$A$1:$I$1, 0), FALSE)</f>
        <v>0.56000000000000005</v>
      </c>
      <c r="AP350" s="4">
        <f>VLOOKUP("ppsTh", Sheet2!$A$2:$I$18, MATCH(S350, Sheet2!$A$1:$I$1, 0), FALSE)</f>
        <v>1.33</v>
      </c>
      <c r="AQ350" s="4">
        <f>VLOOKUP("ppsPr", Sheet2!$A$2:$I$18, MATCH(T350, Sheet2!$A$1:$I$1, 0), FALSE)</f>
        <v>0.56000000000000005</v>
      </c>
      <c r="AR350" s="4">
        <f>VLOOKUP("wmpPr", Sheet2!$A$2:$I$18, MATCH(U350, Sheet2!$A$1:$I$1, 0), FALSE)</f>
        <v>1.33</v>
      </c>
      <c r="AS350" s="4">
        <f>VLOOKUP("pcTh", Sheet2!$A$2:$I$18, MATCH(V350, Sheet2!$A$1:$I$1, 0), FALSE)</f>
        <v>0.78</v>
      </c>
      <c r="AT350" s="4">
        <f>VLOOKUP("pcPr", Sheet2!$A$2:$I$18, MATCH(W350, Sheet2!$A$1:$I$1, 0), FALSE)</f>
        <v>0.39</v>
      </c>
    </row>
    <row r="351" spans="1:46" x14ac:dyDescent="0.2">
      <c r="A351" s="5"/>
      <c r="B351" s="5" t="s">
        <v>2030</v>
      </c>
      <c r="C351" s="5" t="s">
        <v>1169</v>
      </c>
      <c r="D351" s="5" t="s">
        <v>1170</v>
      </c>
      <c r="E351" s="5" t="s">
        <v>16</v>
      </c>
      <c r="F351" s="5"/>
      <c r="G351" s="5"/>
      <c r="H351" s="5"/>
      <c r="I351" s="5"/>
      <c r="J351" s="5"/>
      <c r="K351" s="5"/>
      <c r="L351" s="5"/>
      <c r="M351" s="5"/>
      <c r="N351" s="5"/>
      <c r="P351" s="6" t="s">
        <v>18</v>
      </c>
      <c r="Q351" s="6" t="s">
        <v>17</v>
      </c>
      <c r="R351" s="6" t="s">
        <v>17</v>
      </c>
      <c r="S351" s="6" t="s">
        <v>17</v>
      </c>
      <c r="T351" s="6" t="s">
        <v>18</v>
      </c>
      <c r="U351" s="6" t="s">
        <v>17</v>
      </c>
      <c r="V351" s="6" t="s">
        <v>28</v>
      </c>
      <c r="W351" s="6" t="s">
        <v>28</v>
      </c>
      <c r="X351" s="6" t="s">
        <v>1138</v>
      </c>
      <c r="Z351" s="4">
        <f t="shared" si="11"/>
        <v>0</v>
      </c>
      <c r="AM351" s="4">
        <f>VLOOKUP("m2Th", Sheet2!$A$2:$I$18, MATCH(P351, Sheet2!$A$1:$I$1, 0), FALSE)</f>
        <v>2</v>
      </c>
      <c r="AN351" s="4">
        <f>VLOOKUP("chemTh", Sheet2!$A$2:$I$18, MATCH(Q351, Sheet2!$A$1:$I$1, 0), FALSE)</f>
        <v>1.33</v>
      </c>
      <c r="AO351" s="4">
        <f>VLOOKUP("chemPr", Sheet2!$A$2:$I$18, MATCH(R351, Sheet2!$A$1:$I$1, 0), FALSE)</f>
        <v>0.44</v>
      </c>
      <c r="AP351" s="4">
        <f>VLOOKUP("ppsTh", Sheet2!$A$2:$I$18, MATCH(S351, Sheet2!$A$1:$I$1, 0), FALSE)</f>
        <v>1.33</v>
      </c>
      <c r="AQ351" s="4">
        <f>VLOOKUP("ppsPr", Sheet2!$A$2:$I$18, MATCH(T351, Sheet2!$A$1:$I$1, 0), FALSE)</f>
        <v>0.5</v>
      </c>
      <c r="AR351" s="4">
        <f>VLOOKUP("wmpPr", Sheet2!$A$2:$I$18, MATCH(U351, Sheet2!$A$1:$I$1, 0), FALSE)</f>
        <v>1.33</v>
      </c>
      <c r="AS351" s="4">
        <f>VLOOKUP("pcTh", Sheet2!$A$2:$I$18, MATCH(V351, Sheet2!$A$1:$I$1, 0), FALSE)</f>
        <v>0.78</v>
      </c>
      <c r="AT351" s="4">
        <f>VLOOKUP("pcPr", Sheet2!$A$2:$I$18, MATCH(W351, Sheet2!$A$1:$I$1, 0), FALSE)</f>
        <v>0.39</v>
      </c>
    </row>
    <row r="352" spans="1:46" x14ac:dyDescent="0.2">
      <c r="A352" s="5"/>
      <c r="B352" s="5" t="s">
        <v>2031</v>
      </c>
      <c r="C352" s="5" t="s">
        <v>1171</v>
      </c>
      <c r="D352" s="5" t="s">
        <v>1172</v>
      </c>
      <c r="E352" s="5" t="s">
        <v>16</v>
      </c>
      <c r="F352" s="5"/>
      <c r="G352" s="5"/>
      <c r="H352" s="5"/>
      <c r="I352" s="5"/>
      <c r="J352" s="5"/>
      <c r="K352" s="5"/>
      <c r="L352" s="5"/>
      <c r="M352" s="5"/>
      <c r="N352" s="5"/>
      <c r="P352" s="6" t="s">
        <v>18</v>
      </c>
      <c r="Q352" s="6" t="s">
        <v>17</v>
      </c>
      <c r="R352" s="6" t="s">
        <v>17</v>
      </c>
      <c r="S352" s="6" t="s">
        <v>18</v>
      </c>
      <c r="T352" s="6" t="s">
        <v>18</v>
      </c>
      <c r="U352" s="6" t="s">
        <v>17</v>
      </c>
      <c r="V352" s="6" t="s">
        <v>17</v>
      </c>
      <c r="W352" s="6" t="s">
        <v>17</v>
      </c>
      <c r="X352" s="6" t="s">
        <v>1138</v>
      </c>
      <c r="Z352" s="4">
        <f t="shared" si="11"/>
        <v>0</v>
      </c>
      <c r="AM352" s="4">
        <f>VLOOKUP("m2Th", Sheet2!$A$2:$I$18, MATCH(P352, Sheet2!$A$1:$I$1, 0), FALSE)</f>
        <v>2</v>
      </c>
      <c r="AN352" s="4">
        <f>VLOOKUP("chemTh", Sheet2!$A$2:$I$18, MATCH(Q352, Sheet2!$A$1:$I$1, 0), FALSE)</f>
        <v>1.33</v>
      </c>
      <c r="AO352" s="4">
        <f>VLOOKUP("chemPr", Sheet2!$A$2:$I$18, MATCH(R352, Sheet2!$A$1:$I$1, 0), FALSE)</f>
        <v>0.44</v>
      </c>
      <c r="AP352" s="4">
        <f>VLOOKUP("ppsTh", Sheet2!$A$2:$I$18, MATCH(S352, Sheet2!$A$1:$I$1, 0), FALSE)</f>
        <v>1.5</v>
      </c>
      <c r="AQ352" s="4">
        <f>VLOOKUP("ppsPr", Sheet2!$A$2:$I$18, MATCH(T352, Sheet2!$A$1:$I$1, 0), FALSE)</f>
        <v>0.5</v>
      </c>
      <c r="AR352" s="4">
        <f>VLOOKUP("wmpPr", Sheet2!$A$2:$I$18, MATCH(U352, Sheet2!$A$1:$I$1, 0), FALSE)</f>
        <v>1.33</v>
      </c>
      <c r="AS352" s="4">
        <f>VLOOKUP("pcTh", Sheet2!$A$2:$I$18, MATCH(V352, Sheet2!$A$1:$I$1, 0), FALSE)</f>
        <v>0.89</v>
      </c>
      <c r="AT352" s="4">
        <f>VLOOKUP("pcPr", Sheet2!$A$2:$I$18, MATCH(W352, Sheet2!$A$1:$I$1, 0), FALSE)</f>
        <v>0.44</v>
      </c>
    </row>
    <row r="353" spans="1:46" x14ac:dyDescent="0.2">
      <c r="A353" s="5"/>
      <c r="B353" s="5" t="s">
        <v>2032</v>
      </c>
      <c r="C353" s="5" t="s">
        <v>1173</v>
      </c>
      <c r="D353" s="5" t="s">
        <v>1174</v>
      </c>
      <c r="E353" s="5" t="s">
        <v>16</v>
      </c>
      <c r="F353" s="5"/>
      <c r="G353" s="5"/>
      <c r="H353" s="5"/>
      <c r="I353" s="5"/>
      <c r="J353" s="5"/>
      <c r="K353" s="5"/>
      <c r="L353" s="5"/>
      <c r="M353" s="5"/>
      <c r="N353" s="5"/>
      <c r="P353" s="6" t="s">
        <v>18</v>
      </c>
      <c r="Q353" s="6" t="s">
        <v>26</v>
      </c>
      <c r="R353" s="6" t="s">
        <v>18</v>
      </c>
      <c r="S353" s="6" t="s">
        <v>17</v>
      </c>
      <c r="T353" s="6" t="s">
        <v>18</v>
      </c>
      <c r="U353" s="6" t="s">
        <v>19</v>
      </c>
      <c r="V353" s="6" t="s">
        <v>19</v>
      </c>
      <c r="W353" s="6" t="s">
        <v>19</v>
      </c>
      <c r="X353" s="6" t="s">
        <v>1138</v>
      </c>
      <c r="Z353" s="4">
        <f t="shared" si="11"/>
        <v>0</v>
      </c>
      <c r="AM353" s="4">
        <f>VLOOKUP("m2Th", Sheet2!$A$2:$I$18, MATCH(P353, Sheet2!$A$1:$I$1, 0), FALSE)</f>
        <v>2</v>
      </c>
      <c r="AN353" s="4">
        <f>VLOOKUP("chemTh", Sheet2!$A$2:$I$18, MATCH(Q353, Sheet2!$A$1:$I$1, 0), FALSE)</f>
        <v>1</v>
      </c>
      <c r="AO353" s="4">
        <f>VLOOKUP("chemPr", Sheet2!$A$2:$I$18, MATCH(R353, Sheet2!$A$1:$I$1, 0), FALSE)</f>
        <v>0.5</v>
      </c>
      <c r="AP353" s="4">
        <f>VLOOKUP("ppsTh", Sheet2!$A$2:$I$18, MATCH(S353, Sheet2!$A$1:$I$1, 0), FALSE)</f>
        <v>1.33</v>
      </c>
      <c r="AQ353" s="4">
        <f>VLOOKUP("ppsPr", Sheet2!$A$2:$I$18, MATCH(T353, Sheet2!$A$1:$I$1, 0), FALSE)</f>
        <v>0.5</v>
      </c>
      <c r="AR353" s="4">
        <f>VLOOKUP("wmpPr", Sheet2!$A$2:$I$18, MATCH(U353, Sheet2!$A$1:$I$1, 0), FALSE)</f>
        <v>1.66</v>
      </c>
      <c r="AS353" s="4">
        <f>VLOOKUP("pcTh", Sheet2!$A$2:$I$18, MATCH(V353, Sheet2!$A$1:$I$1, 0), FALSE)</f>
        <v>1.1100000000000001</v>
      </c>
      <c r="AT353" s="4">
        <f>VLOOKUP("pcPr", Sheet2!$A$2:$I$18, MATCH(W353, Sheet2!$A$1:$I$1, 0), FALSE)</f>
        <v>0.55000000000000004</v>
      </c>
    </row>
    <row r="354" spans="1:46" x14ac:dyDescent="0.2">
      <c r="A354" s="5"/>
      <c r="B354" s="5" t="s">
        <v>2033</v>
      </c>
      <c r="C354" s="5" t="s">
        <v>1175</v>
      </c>
      <c r="D354" s="5" t="s">
        <v>1176</v>
      </c>
      <c r="E354" s="5" t="s">
        <v>16</v>
      </c>
      <c r="F354" s="5"/>
      <c r="G354" s="5"/>
      <c r="H354" s="5"/>
      <c r="I354" s="5"/>
      <c r="J354" s="5"/>
      <c r="K354" s="5"/>
      <c r="L354" s="5"/>
      <c r="M354" s="5"/>
      <c r="N354" s="5"/>
      <c r="P354" s="6" t="s">
        <v>26</v>
      </c>
      <c r="Q354" s="6" t="s">
        <v>28</v>
      </c>
      <c r="R354" s="6" t="s">
        <v>28</v>
      </c>
      <c r="S354" s="6" t="s">
        <v>28</v>
      </c>
      <c r="T354" s="6" t="s">
        <v>17</v>
      </c>
      <c r="U354" s="6" t="s">
        <v>17</v>
      </c>
      <c r="V354" s="6" t="s">
        <v>17</v>
      </c>
      <c r="W354" s="6" t="s">
        <v>17</v>
      </c>
      <c r="X354" s="6" t="s">
        <v>1138</v>
      </c>
      <c r="Z354" s="4">
        <f t="shared" si="11"/>
        <v>0</v>
      </c>
      <c r="AM354" s="4">
        <f>VLOOKUP("m2Th", Sheet2!$A$2:$I$18, MATCH(P354, Sheet2!$A$1:$I$1, 0), FALSE)</f>
        <v>1.33</v>
      </c>
      <c r="AN354" s="4">
        <f>VLOOKUP("chemTh", Sheet2!$A$2:$I$18, MATCH(Q354, Sheet2!$A$1:$I$1, 0), FALSE)</f>
        <v>1.17</v>
      </c>
      <c r="AO354" s="4">
        <f>VLOOKUP("chemPr", Sheet2!$A$2:$I$18, MATCH(R354, Sheet2!$A$1:$I$1, 0), FALSE)</f>
        <v>0.39</v>
      </c>
      <c r="AP354" s="4">
        <f>VLOOKUP("ppsTh", Sheet2!$A$2:$I$18, MATCH(S354, Sheet2!$A$1:$I$1, 0), FALSE)</f>
        <v>1.17</v>
      </c>
      <c r="AQ354" s="4">
        <f>VLOOKUP("ppsPr", Sheet2!$A$2:$I$18, MATCH(T354, Sheet2!$A$1:$I$1, 0), FALSE)</f>
        <v>0.44</v>
      </c>
      <c r="AR354" s="4">
        <f>VLOOKUP("wmpPr", Sheet2!$A$2:$I$18, MATCH(U354, Sheet2!$A$1:$I$1, 0), FALSE)</f>
        <v>1.33</v>
      </c>
      <c r="AS354" s="4">
        <f>VLOOKUP("pcTh", Sheet2!$A$2:$I$18, MATCH(V354, Sheet2!$A$1:$I$1, 0), FALSE)</f>
        <v>0.89</v>
      </c>
      <c r="AT354" s="4">
        <f>VLOOKUP("pcPr", Sheet2!$A$2:$I$18, MATCH(W354, Sheet2!$A$1:$I$1, 0), FALSE)</f>
        <v>0.44</v>
      </c>
    </row>
    <row r="355" spans="1:46" x14ac:dyDescent="0.2">
      <c r="A355" s="5"/>
      <c r="B355" s="5" t="s">
        <v>2034</v>
      </c>
      <c r="C355" s="5" t="s">
        <v>1177</v>
      </c>
      <c r="D355" s="5" t="s">
        <v>1178</v>
      </c>
      <c r="E355" s="5" t="s">
        <v>16</v>
      </c>
      <c r="F355" s="5"/>
      <c r="G355" s="5"/>
      <c r="H355" s="5"/>
      <c r="I355" s="5"/>
      <c r="J355" s="5"/>
      <c r="K355" s="5"/>
      <c r="L355" s="5"/>
      <c r="M355" s="5"/>
      <c r="N355" s="5"/>
      <c r="P355" s="6" t="s">
        <v>17</v>
      </c>
      <c r="Q355" s="6" t="s">
        <v>28</v>
      </c>
      <c r="R355" s="6" t="s">
        <v>17</v>
      </c>
      <c r="S355" s="6" t="s">
        <v>17</v>
      </c>
      <c r="T355" s="6" t="s">
        <v>18</v>
      </c>
      <c r="U355" s="6" t="s">
        <v>18</v>
      </c>
      <c r="V355" s="6" t="s">
        <v>28</v>
      </c>
      <c r="W355" s="6" t="s">
        <v>28</v>
      </c>
      <c r="X355" s="6" t="s">
        <v>1138</v>
      </c>
      <c r="Z355" s="4">
        <f t="shared" si="11"/>
        <v>0</v>
      </c>
      <c r="AM355" s="4">
        <f>VLOOKUP("m2Th", Sheet2!$A$2:$I$18, MATCH(P355, Sheet2!$A$1:$I$1, 0), FALSE)</f>
        <v>1.78</v>
      </c>
      <c r="AN355" s="4">
        <f>VLOOKUP("chemTh", Sheet2!$A$2:$I$18, MATCH(Q355, Sheet2!$A$1:$I$1, 0), FALSE)</f>
        <v>1.17</v>
      </c>
      <c r="AO355" s="4">
        <f>VLOOKUP("chemPr", Sheet2!$A$2:$I$18, MATCH(R355, Sheet2!$A$1:$I$1, 0), FALSE)</f>
        <v>0.44</v>
      </c>
      <c r="AP355" s="4">
        <f>VLOOKUP("ppsTh", Sheet2!$A$2:$I$18, MATCH(S355, Sheet2!$A$1:$I$1, 0), FALSE)</f>
        <v>1.33</v>
      </c>
      <c r="AQ355" s="4">
        <f>VLOOKUP("ppsPr", Sheet2!$A$2:$I$18, MATCH(T355, Sheet2!$A$1:$I$1, 0), FALSE)</f>
        <v>0.5</v>
      </c>
      <c r="AR355" s="4">
        <f>VLOOKUP("wmpPr", Sheet2!$A$2:$I$18, MATCH(U355, Sheet2!$A$1:$I$1, 0), FALSE)</f>
        <v>1.5</v>
      </c>
      <c r="AS355" s="4">
        <f>VLOOKUP("pcTh", Sheet2!$A$2:$I$18, MATCH(V355, Sheet2!$A$1:$I$1, 0), FALSE)</f>
        <v>0.78</v>
      </c>
      <c r="AT355" s="4">
        <f>VLOOKUP("pcPr", Sheet2!$A$2:$I$18, MATCH(W355, Sheet2!$A$1:$I$1, 0), FALSE)</f>
        <v>0.39</v>
      </c>
    </row>
    <row r="356" spans="1:46" x14ac:dyDescent="0.2">
      <c r="A356" s="5"/>
      <c r="B356" s="5" t="s">
        <v>2035</v>
      </c>
      <c r="C356" s="5" t="s">
        <v>1179</v>
      </c>
      <c r="D356" s="5" t="s">
        <v>1180</v>
      </c>
      <c r="E356" s="5" t="s">
        <v>16</v>
      </c>
      <c r="F356" s="5"/>
      <c r="G356" s="5"/>
      <c r="H356" s="5"/>
      <c r="I356" s="5"/>
      <c r="J356" s="5"/>
      <c r="K356" s="5"/>
      <c r="L356" s="5"/>
      <c r="M356" s="5"/>
      <c r="N356" s="5"/>
      <c r="P356" s="6" t="s">
        <v>19</v>
      </c>
      <c r="Q356" s="6" t="s">
        <v>18</v>
      </c>
      <c r="R356" s="6" t="s">
        <v>18</v>
      </c>
      <c r="S356" s="6" t="s">
        <v>19</v>
      </c>
      <c r="T356" s="6" t="s">
        <v>19</v>
      </c>
      <c r="U356" s="6" t="s">
        <v>19</v>
      </c>
      <c r="V356" s="6" t="s">
        <v>19</v>
      </c>
      <c r="W356" s="6" t="s">
        <v>28</v>
      </c>
      <c r="X356" s="6" t="s">
        <v>1138</v>
      </c>
      <c r="Z356" s="4">
        <f t="shared" si="11"/>
        <v>0</v>
      </c>
      <c r="AM356" s="4">
        <f>VLOOKUP("m2Th", Sheet2!$A$2:$I$18, MATCH(P356, Sheet2!$A$1:$I$1, 0), FALSE)</f>
        <v>2.2200000000000002</v>
      </c>
      <c r="AN356" s="4">
        <f>VLOOKUP("chemTh", Sheet2!$A$2:$I$18, MATCH(Q356, Sheet2!$A$1:$I$1, 0), FALSE)</f>
        <v>1.5</v>
      </c>
      <c r="AO356" s="4">
        <f>VLOOKUP("chemPr", Sheet2!$A$2:$I$18, MATCH(R356, Sheet2!$A$1:$I$1, 0), FALSE)</f>
        <v>0.5</v>
      </c>
      <c r="AP356" s="4">
        <f>VLOOKUP("ppsTh", Sheet2!$A$2:$I$18, MATCH(S356, Sheet2!$A$1:$I$1, 0), FALSE)</f>
        <v>1.67</v>
      </c>
      <c r="AQ356" s="4">
        <f>VLOOKUP("ppsPr", Sheet2!$A$2:$I$18, MATCH(T356, Sheet2!$A$1:$I$1, 0), FALSE)</f>
        <v>0.56000000000000005</v>
      </c>
      <c r="AR356" s="4">
        <f>VLOOKUP("wmpPr", Sheet2!$A$2:$I$18, MATCH(U356, Sheet2!$A$1:$I$1, 0), FALSE)</f>
        <v>1.66</v>
      </c>
      <c r="AS356" s="4">
        <f>VLOOKUP("pcTh", Sheet2!$A$2:$I$18, MATCH(V356, Sheet2!$A$1:$I$1, 0), FALSE)</f>
        <v>1.1100000000000001</v>
      </c>
      <c r="AT356" s="4">
        <f>VLOOKUP("pcPr", Sheet2!$A$2:$I$18, MATCH(W356, Sheet2!$A$1:$I$1, 0), FALSE)</f>
        <v>0.39</v>
      </c>
    </row>
    <row r="357" spans="1:46" x14ac:dyDescent="0.2">
      <c r="A357" s="5"/>
      <c r="B357" s="5" t="s">
        <v>2036</v>
      </c>
      <c r="C357" s="5" t="s">
        <v>1181</v>
      </c>
      <c r="D357" s="5" t="s">
        <v>1182</v>
      </c>
      <c r="E357" s="5" t="s">
        <v>16</v>
      </c>
      <c r="F357" s="5"/>
      <c r="G357" s="5"/>
      <c r="H357" s="5"/>
      <c r="I357" s="5"/>
      <c r="J357" s="5"/>
      <c r="K357" s="5"/>
      <c r="L357" s="5"/>
      <c r="M357" s="5"/>
      <c r="N357" s="5"/>
      <c r="P357" s="6" t="s">
        <v>28</v>
      </c>
      <c r="Q357" s="6" t="s">
        <v>28</v>
      </c>
      <c r="R357" s="6" t="s">
        <v>17</v>
      </c>
      <c r="S357" s="6" t="s">
        <v>17</v>
      </c>
      <c r="T357" s="6" t="s">
        <v>19</v>
      </c>
      <c r="U357" s="6" t="s">
        <v>18</v>
      </c>
      <c r="V357" s="6" t="s">
        <v>17</v>
      </c>
      <c r="W357" s="6" t="s">
        <v>17</v>
      </c>
      <c r="X357" s="6" t="s">
        <v>1138</v>
      </c>
      <c r="Z357" s="4">
        <f t="shared" si="11"/>
        <v>0</v>
      </c>
      <c r="AM357" s="4">
        <f>VLOOKUP("m2Th", Sheet2!$A$2:$I$18, MATCH(P357, Sheet2!$A$1:$I$1, 0), FALSE)</f>
        <v>1.56</v>
      </c>
      <c r="AN357" s="4">
        <f>VLOOKUP("chemTh", Sheet2!$A$2:$I$18, MATCH(Q357, Sheet2!$A$1:$I$1, 0), FALSE)</f>
        <v>1.17</v>
      </c>
      <c r="AO357" s="4">
        <f>VLOOKUP("chemPr", Sheet2!$A$2:$I$18, MATCH(R357, Sheet2!$A$1:$I$1, 0), FALSE)</f>
        <v>0.44</v>
      </c>
      <c r="AP357" s="4">
        <f>VLOOKUP("ppsTh", Sheet2!$A$2:$I$18, MATCH(S357, Sheet2!$A$1:$I$1, 0), FALSE)</f>
        <v>1.33</v>
      </c>
      <c r="AQ357" s="4">
        <f>VLOOKUP("ppsPr", Sheet2!$A$2:$I$18, MATCH(T357, Sheet2!$A$1:$I$1, 0), FALSE)</f>
        <v>0.56000000000000005</v>
      </c>
      <c r="AR357" s="4">
        <f>VLOOKUP("wmpPr", Sheet2!$A$2:$I$18, MATCH(U357, Sheet2!$A$1:$I$1, 0), FALSE)</f>
        <v>1.5</v>
      </c>
      <c r="AS357" s="4">
        <f>VLOOKUP("pcTh", Sheet2!$A$2:$I$18, MATCH(V357, Sheet2!$A$1:$I$1, 0), FALSE)</f>
        <v>0.89</v>
      </c>
      <c r="AT357" s="4">
        <f>VLOOKUP("pcPr", Sheet2!$A$2:$I$18, MATCH(W357, Sheet2!$A$1:$I$1, 0), FALSE)</f>
        <v>0.44</v>
      </c>
    </row>
    <row r="358" spans="1:46" x14ac:dyDescent="0.2">
      <c r="A358" s="5"/>
      <c r="B358" s="5" t="s">
        <v>2037</v>
      </c>
      <c r="C358" s="5" t="s">
        <v>1183</v>
      </c>
      <c r="D358" s="5" t="s">
        <v>1184</v>
      </c>
      <c r="E358" s="5" t="s">
        <v>16</v>
      </c>
      <c r="F358" s="5"/>
      <c r="G358" s="5"/>
      <c r="H358" s="5"/>
      <c r="I358" s="5"/>
      <c r="J358" s="5"/>
      <c r="K358" s="5"/>
      <c r="L358" s="5"/>
      <c r="M358" s="5"/>
      <c r="N358" s="5"/>
      <c r="P358" s="6" t="s">
        <v>26</v>
      </c>
      <c r="Q358" s="6" t="s">
        <v>28</v>
      </c>
      <c r="R358" s="6" t="s">
        <v>17</v>
      </c>
      <c r="S358" s="6" t="s">
        <v>28</v>
      </c>
      <c r="T358" s="6" t="s">
        <v>19</v>
      </c>
      <c r="U358" s="6" t="s">
        <v>28</v>
      </c>
      <c r="V358" s="6" t="s">
        <v>45</v>
      </c>
      <c r="W358" s="6" t="s">
        <v>28</v>
      </c>
      <c r="X358" s="6" t="s">
        <v>1138</v>
      </c>
      <c r="Z358" s="4">
        <f t="shared" si="11"/>
        <v>0</v>
      </c>
      <c r="AM358" s="4">
        <f>VLOOKUP("m2Th", Sheet2!$A$2:$I$18, MATCH(P358, Sheet2!$A$1:$I$1, 0), FALSE)</f>
        <v>1.33</v>
      </c>
      <c r="AN358" s="4">
        <f>VLOOKUP("chemTh", Sheet2!$A$2:$I$18, MATCH(Q358, Sheet2!$A$1:$I$1, 0), FALSE)</f>
        <v>1.17</v>
      </c>
      <c r="AO358" s="4">
        <f>VLOOKUP("chemPr", Sheet2!$A$2:$I$18, MATCH(R358, Sheet2!$A$1:$I$1, 0), FALSE)</f>
        <v>0.44</v>
      </c>
      <c r="AP358" s="4">
        <f>VLOOKUP("ppsTh", Sheet2!$A$2:$I$18, MATCH(S358, Sheet2!$A$1:$I$1, 0), FALSE)</f>
        <v>1.17</v>
      </c>
      <c r="AQ358" s="4">
        <f>VLOOKUP("ppsPr", Sheet2!$A$2:$I$18, MATCH(T358, Sheet2!$A$1:$I$1, 0), FALSE)</f>
        <v>0.56000000000000005</v>
      </c>
      <c r="AR358" s="4">
        <f>VLOOKUP("wmpPr", Sheet2!$A$2:$I$18, MATCH(U358, Sheet2!$A$1:$I$1, 0), FALSE)</f>
        <v>1.17</v>
      </c>
      <c r="AS358" s="4">
        <f>VLOOKUP("pcTh", Sheet2!$A$2:$I$18, MATCH(V358, Sheet2!$A$1:$I$1, 0), FALSE)</f>
        <v>0.56000000000000005</v>
      </c>
      <c r="AT358" s="4">
        <f>VLOOKUP("pcPr", Sheet2!$A$2:$I$18, MATCH(W358, Sheet2!$A$1:$I$1, 0), FALSE)</f>
        <v>0.39</v>
      </c>
    </row>
    <row r="359" spans="1:46" x14ac:dyDescent="0.2">
      <c r="A359" s="5"/>
      <c r="B359" s="5" t="s">
        <v>2038</v>
      </c>
      <c r="C359" s="5" t="s">
        <v>1185</v>
      </c>
      <c r="D359" s="5" t="s">
        <v>1186</v>
      </c>
      <c r="E359" s="5" t="s">
        <v>16</v>
      </c>
      <c r="F359" s="5"/>
      <c r="G359" s="5"/>
      <c r="H359" s="5"/>
      <c r="I359" s="5"/>
      <c r="J359" s="5"/>
      <c r="K359" s="5"/>
      <c r="L359" s="5"/>
      <c r="M359" s="5"/>
      <c r="N359" s="5"/>
      <c r="P359" s="6" t="s">
        <v>17</v>
      </c>
      <c r="Q359" s="6" t="s">
        <v>18</v>
      </c>
      <c r="R359" s="6" t="s">
        <v>17</v>
      </c>
      <c r="S359" s="6" t="s">
        <v>18</v>
      </c>
      <c r="T359" s="6" t="s">
        <v>18</v>
      </c>
      <c r="U359" s="6" t="s">
        <v>18</v>
      </c>
      <c r="V359" s="6" t="s">
        <v>26</v>
      </c>
      <c r="W359" s="6" t="s">
        <v>17</v>
      </c>
      <c r="X359" s="6" t="s">
        <v>1138</v>
      </c>
      <c r="Z359" s="4">
        <f t="shared" si="11"/>
        <v>0</v>
      </c>
      <c r="AM359" s="4">
        <f>VLOOKUP("m2Th", Sheet2!$A$2:$I$18, MATCH(P359, Sheet2!$A$1:$I$1, 0), FALSE)</f>
        <v>1.78</v>
      </c>
      <c r="AN359" s="4">
        <f>VLOOKUP("chemTh", Sheet2!$A$2:$I$18, MATCH(Q359, Sheet2!$A$1:$I$1, 0), FALSE)</f>
        <v>1.5</v>
      </c>
      <c r="AO359" s="4">
        <f>VLOOKUP("chemPr", Sheet2!$A$2:$I$18, MATCH(R359, Sheet2!$A$1:$I$1, 0), FALSE)</f>
        <v>0.44</v>
      </c>
      <c r="AP359" s="4">
        <f>VLOOKUP("ppsTh", Sheet2!$A$2:$I$18, MATCH(S359, Sheet2!$A$1:$I$1, 0), FALSE)</f>
        <v>1.5</v>
      </c>
      <c r="AQ359" s="4">
        <f>VLOOKUP("ppsPr", Sheet2!$A$2:$I$18, MATCH(T359, Sheet2!$A$1:$I$1, 0), FALSE)</f>
        <v>0.5</v>
      </c>
      <c r="AR359" s="4">
        <f>VLOOKUP("wmpPr", Sheet2!$A$2:$I$18, MATCH(U359, Sheet2!$A$1:$I$1, 0), FALSE)</f>
        <v>1.5</v>
      </c>
      <c r="AS359" s="4">
        <f>VLOOKUP("pcTh", Sheet2!$A$2:$I$18, MATCH(V359, Sheet2!$A$1:$I$1, 0), FALSE)</f>
        <v>0.67</v>
      </c>
      <c r="AT359" s="4">
        <f>VLOOKUP("pcPr", Sheet2!$A$2:$I$18, MATCH(W359, Sheet2!$A$1:$I$1, 0), FALSE)</f>
        <v>0.44</v>
      </c>
    </row>
    <row r="360" spans="1:46" x14ac:dyDescent="0.2">
      <c r="A360" s="5"/>
      <c r="B360" s="5" t="s">
        <v>2039</v>
      </c>
      <c r="C360" s="5" t="s">
        <v>1187</v>
      </c>
      <c r="D360" s="5" t="s">
        <v>1188</v>
      </c>
      <c r="E360" s="5" t="s">
        <v>16</v>
      </c>
      <c r="F360" s="5"/>
      <c r="G360" s="5"/>
      <c r="H360" s="5"/>
      <c r="I360" s="5"/>
      <c r="J360" s="5"/>
      <c r="K360" s="5"/>
      <c r="L360" s="5"/>
      <c r="M360" s="5"/>
      <c r="N360" s="5"/>
      <c r="P360" s="6" t="s">
        <v>28</v>
      </c>
      <c r="Q360" s="6" t="s">
        <v>17</v>
      </c>
      <c r="R360" s="6" t="s">
        <v>28</v>
      </c>
      <c r="S360" s="6" t="s">
        <v>17</v>
      </c>
      <c r="T360" s="6" t="s">
        <v>17</v>
      </c>
      <c r="U360" s="6" t="s">
        <v>17</v>
      </c>
      <c r="V360" s="6" t="s">
        <v>26</v>
      </c>
      <c r="W360" s="6" t="s">
        <v>28</v>
      </c>
      <c r="X360" s="6" t="s">
        <v>1138</v>
      </c>
      <c r="Z360" s="4">
        <f t="shared" si="11"/>
        <v>0</v>
      </c>
      <c r="AM360" s="4">
        <f>VLOOKUP("m2Th", Sheet2!$A$2:$I$18, MATCH(P360, Sheet2!$A$1:$I$1, 0), FALSE)</f>
        <v>1.56</v>
      </c>
      <c r="AN360" s="4">
        <f>VLOOKUP("chemTh", Sheet2!$A$2:$I$18, MATCH(Q360, Sheet2!$A$1:$I$1, 0), FALSE)</f>
        <v>1.33</v>
      </c>
      <c r="AO360" s="4">
        <f>VLOOKUP("chemPr", Sheet2!$A$2:$I$18, MATCH(R360, Sheet2!$A$1:$I$1, 0), FALSE)</f>
        <v>0.39</v>
      </c>
      <c r="AP360" s="4">
        <f>VLOOKUP("ppsTh", Sheet2!$A$2:$I$18, MATCH(S360, Sheet2!$A$1:$I$1, 0), FALSE)</f>
        <v>1.33</v>
      </c>
      <c r="AQ360" s="4">
        <f>VLOOKUP("ppsPr", Sheet2!$A$2:$I$18, MATCH(T360, Sheet2!$A$1:$I$1, 0), FALSE)</f>
        <v>0.44</v>
      </c>
      <c r="AR360" s="4">
        <f>VLOOKUP("wmpPr", Sheet2!$A$2:$I$18, MATCH(U360, Sheet2!$A$1:$I$1, 0), FALSE)</f>
        <v>1.33</v>
      </c>
      <c r="AS360" s="4">
        <f>VLOOKUP("pcTh", Sheet2!$A$2:$I$18, MATCH(V360, Sheet2!$A$1:$I$1, 0), FALSE)</f>
        <v>0.67</v>
      </c>
      <c r="AT360" s="4">
        <f>VLOOKUP("pcPr", Sheet2!$A$2:$I$18, MATCH(W360, Sheet2!$A$1:$I$1, 0), FALSE)</f>
        <v>0.39</v>
      </c>
    </row>
    <row r="361" spans="1:46" x14ac:dyDescent="0.2">
      <c r="A361" s="5"/>
      <c r="B361" s="5" t="s">
        <v>2040</v>
      </c>
      <c r="C361" s="5" t="s">
        <v>1189</v>
      </c>
      <c r="D361" s="5" t="s">
        <v>1190</v>
      </c>
      <c r="E361" s="5" t="s">
        <v>16</v>
      </c>
      <c r="F361" s="5"/>
      <c r="G361" s="5"/>
      <c r="H361" s="5"/>
      <c r="I361" s="5"/>
      <c r="J361" s="5"/>
      <c r="K361" s="5"/>
      <c r="L361" s="5"/>
      <c r="M361" s="5"/>
      <c r="N361" s="5"/>
      <c r="P361" s="6" t="s">
        <v>18</v>
      </c>
      <c r="Q361" s="6" t="s">
        <v>26</v>
      </c>
      <c r="R361" s="6" t="s">
        <v>18</v>
      </c>
      <c r="S361" s="6" t="s">
        <v>28</v>
      </c>
      <c r="T361" s="6" t="s">
        <v>18</v>
      </c>
      <c r="U361" s="6" t="s">
        <v>19</v>
      </c>
      <c r="V361" s="6" t="s">
        <v>45</v>
      </c>
      <c r="W361" s="6" t="s">
        <v>18</v>
      </c>
      <c r="X361" s="6" t="s">
        <v>1138</v>
      </c>
      <c r="Z361" s="4">
        <f t="shared" si="11"/>
        <v>0</v>
      </c>
      <c r="AM361" s="4">
        <f>VLOOKUP("m2Th", Sheet2!$A$2:$I$18, MATCH(P361, Sheet2!$A$1:$I$1, 0), FALSE)</f>
        <v>2</v>
      </c>
      <c r="AN361" s="4">
        <f>VLOOKUP("chemTh", Sheet2!$A$2:$I$18, MATCH(Q361, Sheet2!$A$1:$I$1, 0), FALSE)</f>
        <v>1</v>
      </c>
      <c r="AO361" s="4">
        <f>VLOOKUP("chemPr", Sheet2!$A$2:$I$18, MATCH(R361, Sheet2!$A$1:$I$1, 0), FALSE)</f>
        <v>0.5</v>
      </c>
      <c r="AP361" s="4">
        <f>VLOOKUP("ppsTh", Sheet2!$A$2:$I$18, MATCH(S361, Sheet2!$A$1:$I$1, 0), FALSE)</f>
        <v>1.17</v>
      </c>
      <c r="AQ361" s="4">
        <f>VLOOKUP("ppsPr", Sheet2!$A$2:$I$18, MATCH(T361, Sheet2!$A$1:$I$1, 0), FALSE)</f>
        <v>0.5</v>
      </c>
      <c r="AR361" s="4">
        <f>VLOOKUP("wmpPr", Sheet2!$A$2:$I$18, MATCH(U361, Sheet2!$A$1:$I$1, 0), FALSE)</f>
        <v>1.66</v>
      </c>
      <c r="AS361" s="4">
        <f>VLOOKUP("pcTh", Sheet2!$A$2:$I$18, MATCH(V361, Sheet2!$A$1:$I$1, 0), FALSE)</f>
        <v>0.56000000000000005</v>
      </c>
      <c r="AT361" s="4">
        <f>VLOOKUP("pcPr", Sheet2!$A$2:$I$18, MATCH(W361, Sheet2!$A$1:$I$1, 0), FALSE)</f>
        <v>0.5</v>
      </c>
    </row>
    <row r="362" spans="1:46" x14ac:dyDescent="0.2">
      <c r="A362" s="5"/>
      <c r="B362" s="5" t="s">
        <v>2041</v>
      </c>
      <c r="C362" s="5" t="s">
        <v>1191</v>
      </c>
      <c r="D362" s="5" t="s">
        <v>1192</v>
      </c>
      <c r="E362" s="5" t="s">
        <v>16</v>
      </c>
      <c r="F362" s="5"/>
      <c r="G362" s="5"/>
      <c r="H362" s="5"/>
      <c r="I362" s="5"/>
      <c r="J362" s="5"/>
      <c r="K362" s="5"/>
      <c r="L362" s="5"/>
      <c r="M362" s="5"/>
      <c r="N362" s="5"/>
      <c r="P362" s="6" t="s">
        <v>29</v>
      </c>
      <c r="Q362" s="6" t="s">
        <v>27</v>
      </c>
      <c r="R362" s="6" t="s">
        <v>28</v>
      </c>
      <c r="S362" s="6" t="s">
        <v>28</v>
      </c>
      <c r="T362" s="6" t="s">
        <v>17</v>
      </c>
      <c r="U362" s="6" t="s">
        <v>18</v>
      </c>
      <c r="V362" s="6" t="s">
        <v>28</v>
      </c>
      <c r="W362" s="6" t="s">
        <v>18</v>
      </c>
      <c r="X362" s="6" t="s">
        <v>1138</v>
      </c>
      <c r="Z362" s="4">
        <f t="shared" si="11"/>
        <v>0</v>
      </c>
      <c r="AM362" s="4">
        <f>VLOOKUP("m2Th", Sheet2!$A$2:$I$18, MATCH(P362, Sheet2!$A$1:$I$1, 0), FALSE)</f>
        <v>0.89</v>
      </c>
      <c r="AN362" s="4">
        <f>VLOOKUP("chemTh", Sheet2!$A$2:$I$18, MATCH(Q362, Sheet2!$A$1:$I$1, 0), FALSE)</f>
        <v>0</v>
      </c>
      <c r="AO362" s="4">
        <f>VLOOKUP("chemPr", Sheet2!$A$2:$I$18, MATCH(R362, Sheet2!$A$1:$I$1, 0), FALSE)</f>
        <v>0.39</v>
      </c>
      <c r="AP362" s="4">
        <f>VLOOKUP("ppsTh", Sheet2!$A$2:$I$18, MATCH(S362, Sheet2!$A$1:$I$1, 0), FALSE)</f>
        <v>1.17</v>
      </c>
      <c r="AQ362" s="4">
        <f>VLOOKUP("ppsPr", Sheet2!$A$2:$I$18, MATCH(T362, Sheet2!$A$1:$I$1, 0), FALSE)</f>
        <v>0.44</v>
      </c>
      <c r="AR362" s="4">
        <f>VLOOKUP("wmpPr", Sheet2!$A$2:$I$18, MATCH(U362, Sheet2!$A$1:$I$1, 0), FALSE)</f>
        <v>1.5</v>
      </c>
      <c r="AS362" s="4">
        <f>VLOOKUP("pcTh", Sheet2!$A$2:$I$18, MATCH(V362, Sheet2!$A$1:$I$1, 0), FALSE)</f>
        <v>0.78</v>
      </c>
      <c r="AT362" s="4">
        <f>VLOOKUP("pcPr", Sheet2!$A$2:$I$18, MATCH(W362, Sheet2!$A$1:$I$1, 0), FALSE)</f>
        <v>0.5</v>
      </c>
    </row>
    <row r="363" spans="1:46" x14ac:dyDescent="0.2">
      <c r="A363" s="5"/>
      <c r="B363" s="5" t="s">
        <v>2042</v>
      </c>
      <c r="C363" s="5" t="s">
        <v>1193</v>
      </c>
      <c r="D363" s="5" t="s">
        <v>1194</v>
      </c>
      <c r="E363" s="5" t="s">
        <v>16</v>
      </c>
      <c r="F363" s="5"/>
      <c r="G363" s="5"/>
      <c r="H363" s="5"/>
      <c r="I363" s="5"/>
      <c r="J363" s="5"/>
      <c r="K363" s="5"/>
      <c r="L363" s="5"/>
      <c r="M363" s="5"/>
      <c r="N363" s="5"/>
      <c r="P363" s="6" t="s">
        <v>17</v>
      </c>
      <c r="Q363" s="6" t="s">
        <v>28</v>
      </c>
      <c r="R363" s="6" t="s">
        <v>17</v>
      </c>
      <c r="S363" s="6" t="s">
        <v>18</v>
      </c>
      <c r="T363" s="6" t="s">
        <v>19</v>
      </c>
      <c r="U363" s="6" t="s">
        <v>17</v>
      </c>
      <c r="V363" s="6" t="s">
        <v>28</v>
      </c>
      <c r="W363" s="6" t="s">
        <v>17</v>
      </c>
      <c r="X363" s="6" t="s">
        <v>1138</v>
      </c>
      <c r="Z363" s="4">
        <f t="shared" si="11"/>
        <v>0</v>
      </c>
      <c r="AM363" s="4">
        <f>VLOOKUP("m2Th", Sheet2!$A$2:$I$18, MATCH(P363, Sheet2!$A$1:$I$1, 0), FALSE)</f>
        <v>1.78</v>
      </c>
      <c r="AN363" s="4">
        <f>VLOOKUP("chemTh", Sheet2!$A$2:$I$18, MATCH(Q363, Sheet2!$A$1:$I$1, 0), FALSE)</f>
        <v>1.17</v>
      </c>
      <c r="AO363" s="4">
        <f>VLOOKUP("chemPr", Sheet2!$A$2:$I$18, MATCH(R363, Sheet2!$A$1:$I$1, 0), FALSE)</f>
        <v>0.44</v>
      </c>
      <c r="AP363" s="4">
        <f>VLOOKUP("ppsTh", Sheet2!$A$2:$I$18, MATCH(S363, Sheet2!$A$1:$I$1, 0), FALSE)</f>
        <v>1.5</v>
      </c>
      <c r="AQ363" s="4">
        <f>VLOOKUP("ppsPr", Sheet2!$A$2:$I$18, MATCH(T363, Sheet2!$A$1:$I$1, 0), FALSE)</f>
        <v>0.56000000000000005</v>
      </c>
      <c r="AR363" s="4">
        <f>VLOOKUP("wmpPr", Sheet2!$A$2:$I$18, MATCH(U363, Sheet2!$A$1:$I$1, 0), FALSE)</f>
        <v>1.33</v>
      </c>
      <c r="AS363" s="4">
        <f>VLOOKUP("pcTh", Sheet2!$A$2:$I$18, MATCH(V363, Sheet2!$A$1:$I$1, 0), FALSE)</f>
        <v>0.78</v>
      </c>
      <c r="AT363" s="4">
        <f>VLOOKUP("pcPr", Sheet2!$A$2:$I$18, MATCH(W363, Sheet2!$A$1:$I$1, 0), FALSE)</f>
        <v>0.44</v>
      </c>
    </row>
    <row r="364" spans="1:46" x14ac:dyDescent="0.2">
      <c r="A364" s="5"/>
      <c r="B364" s="5" t="s">
        <v>2043</v>
      </c>
      <c r="C364" s="5" t="s">
        <v>1195</v>
      </c>
      <c r="D364" s="5" t="s">
        <v>1196</v>
      </c>
      <c r="E364" s="5" t="s">
        <v>16</v>
      </c>
      <c r="F364" s="5"/>
      <c r="G364" s="5"/>
      <c r="H364" s="5"/>
      <c r="I364" s="5"/>
      <c r="J364" s="5"/>
      <c r="K364" s="5"/>
      <c r="L364" s="5"/>
      <c r="M364" s="5"/>
      <c r="N364" s="5"/>
      <c r="P364" s="6" t="s">
        <v>18</v>
      </c>
      <c r="Q364" s="6" t="s">
        <v>18</v>
      </c>
      <c r="R364" s="6" t="s">
        <v>18</v>
      </c>
      <c r="S364" s="6" t="s">
        <v>19</v>
      </c>
      <c r="T364" s="6" t="s">
        <v>19</v>
      </c>
      <c r="U364" s="6" t="s">
        <v>18</v>
      </c>
      <c r="V364" s="6" t="s">
        <v>17</v>
      </c>
      <c r="W364" s="6" t="s">
        <v>17</v>
      </c>
      <c r="X364" s="6" t="s">
        <v>1138</v>
      </c>
      <c r="Z364" s="4">
        <f t="shared" si="11"/>
        <v>0</v>
      </c>
      <c r="AM364" s="4">
        <f>VLOOKUP("m2Th", Sheet2!$A$2:$I$18, MATCH(P364, Sheet2!$A$1:$I$1, 0), FALSE)</f>
        <v>2</v>
      </c>
      <c r="AN364" s="4">
        <f>VLOOKUP("chemTh", Sheet2!$A$2:$I$18, MATCH(Q364, Sheet2!$A$1:$I$1, 0), FALSE)</f>
        <v>1.5</v>
      </c>
      <c r="AO364" s="4">
        <f>VLOOKUP("chemPr", Sheet2!$A$2:$I$18, MATCH(R364, Sheet2!$A$1:$I$1, 0), FALSE)</f>
        <v>0.5</v>
      </c>
      <c r="AP364" s="4">
        <f>VLOOKUP("ppsTh", Sheet2!$A$2:$I$18, MATCH(S364, Sheet2!$A$1:$I$1, 0), FALSE)</f>
        <v>1.67</v>
      </c>
      <c r="AQ364" s="4">
        <f>VLOOKUP("ppsPr", Sheet2!$A$2:$I$18, MATCH(T364, Sheet2!$A$1:$I$1, 0), FALSE)</f>
        <v>0.56000000000000005</v>
      </c>
      <c r="AR364" s="4">
        <f>VLOOKUP("wmpPr", Sheet2!$A$2:$I$18, MATCH(U364, Sheet2!$A$1:$I$1, 0), FALSE)</f>
        <v>1.5</v>
      </c>
      <c r="AS364" s="4">
        <f>VLOOKUP("pcTh", Sheet2!$A$2:$I$18, MATCH(V364, Sheet2!$A$1:$I$1, 0), FALSE)</f>
        <v>0.89</v>
      </c>
      <c r="AT364" s="4">
        <f>VLOOKUP("pcPr", Sheet2!$A$2:$I$18, MATCH(W364, Sheet2!$A$1:$I$1, 0), FALSE)</f>
        <v>0.44</v>
      </c>
    </row>
    <row r="365" spans="1:46" x14ac:dyDescent="0.2">
      <c r="A365" s="5"/>
      <c r="B365" s="5" t="s">
        <v>2044</v>
      </c>
      <c r="C365" s="5" t="s">
        <v>1197</v>
      </c>
      <c r="D365" s="5" t="s">
        <v>1198</v>
      </c>
      <c r="E365" s="5" t="s">
        <v>16</v>
      </c>
      <c r="F365" s="5"/>
      <c r="G365" s="5"/>
      <c r="H365" s="5"/>
      <c r="I365" s="5"/>
      <c r="J365" s="5"/>
      <c r="K365" s="5"/>
      <c r="L365" s="5"/>
      <c r="M365" s="5"/>
      <c r="N365" s="5"/>
      <c r="P365" s="6" t="s">
        <v>28</v>
      </c>
      <c r="Q365" s="6" t="s">
        <v>28</v>
      </c>
      <c r="R365" s="6" t="s">
        <v>18</v>
      </c>
      <c r="S365" s="6" t="s">
        <v>17</v>
      </c>
      <c r="T365" s="6" t="s">
        <v>18</v>
      </c>
      <c r="U365" s="6" t="s">
        <v>19</v>
      </c>
      <c r="V365" s="6" t="s">
        <v>18</v>
      </c>
      <c r="W365" s="6" t="s">
        <v>17</v>
      </c>
      <c r="X365" s="6" t="s">
        <v>1138</v>
      </c>
      <c r="Z365" s="4">
        <f t="shared" si="11"/>
        <v>0</v>
      </c>
      <c r="AM365" s="4">
        <f>VLOOKUP("m2Th", Sheet2!$A$2:$I$18, MATCH(P365, Sheet2!$A$1:$I$1, 0), FALSE)</f>
        <v>1.56</v>
      </c>
      <c r="AN365" s="4">
        <f>VLOOKUP("chemTh", Sheet2!$A$2:$I$18, MATCH(Q365, Sheet2!$A$1:$I$1, 0), FALSE)</f>
        <v>1.17</v>
      </c>
      <c r="AO365" s="4">
        <f>VLOOKUP("chemPr", Sheet2!$A$2:$I$18, MATCH(R365, Sheet2!$A$1:$I$1, 0), FALSE)</f>
        <v>0.5</v>
      </c>
      <c r="AP365" s="4">
        <f>VLOOKUP("ppsTh", Sheet2!$A$2:$I$18, MATCH(S365, Sheet2!$A$1:$I$1, 0), FALSE)</f>
        <v>1.33</v>
      </c>
      <c r="AQ365" s="4">
        <f>VLOOKUP("ppsPr", Sheet2!$A$2:$I$18, MATCH(T365, Sheet2!$A$1:$I$1, 0), FALSE)</f>
        <v>0.5</v>
      </c>
      <c r="AR365" s="4">
        <f>VLOOKUP("wmpPr", Sheet2!$A$2:$I$18, MATCH(U365, Sheet2!$A$1:$I$1, 0), FALSE)</f>
        <v>1.66</v>
      </c>
      <c r="AS365" s="4">
        <f>VLOOKUP("pcTh", Sheet2!$A$2:$I$18, MATCH(V365, Sheet2!$A$1:$I$1, 0), FALSE)</f>
        <v>1</v>
      </c>
      <c r="AT365" s="4">
        <f>VLOOKUP("pcPr", Sheet2!$A$2:$I$18, MATCH(W365, Sheet2!$A$1:$I$1, 0), FALSE)</f>
        <v>0.44</v>
      </c>
    </row>
    <row r="366" spans="1:46" x14ac:dyDescent="0.2">
      <c r="A366" s="5"/>
      <c r="B366" s="5" t="s">
        <v>2045</v>
      </c>
      <c r="C366" s="5" t="s">
        <v>1199</v>
      </c>
      <c r="D366" s="5" t="s">
        <v>1200</v>
      </c>
      <c r="E366" s="5" t="s">
        <v>16</v>
      </c>
      <c r="F366" s="5"/>
      <c r="G366" s="5"/>
      <c r="H366" s="5"/>
      <c r="I366" s="5"/>
      <c r="J366" s="5"/>
      <c r="K366" s="5"/>
      <c r="L366" s="5"/>
      <c r="M366" s="5"/>
      <c r="N366" s="5"/>
      <c r="P366" s="6" t="s">
        <v>27</v>
      </c>
      <c r="Q366" s="6" t="s">
        <v>27</v>
      </c>
      <c r="R366" s="6" t="s">
        <v>26</v>
      </c>
      <c r="S366" s="6" t="s">
        <v>27</v>
      </c>
      <c r="T366" s="6" t="s">
        <v>28</v>
      </c>
      <c r="U366" s="6" t="s">
        <v>26</v>
      </c>
      <c r="V366" s="6" t="s">
        <v>27</v>
      </c>
      <c r="W366" s="6" t="s">
        <v>26</v>
      </c>
      <c r="X366" s="6" t="s">
        <v>1138</v>
      </c>
      <c r="Z366" s="4">
        <f t="shared" si="11"/>
        <v>0</v>
      </c>
      <c r="AM366" s="4">
        <f>VLOOKUP("m2Th", Sheet2!$A$2:$I$18, MATCH(P366, Sheet2!$A$1:$I$1, 0), FALSE)</f>
        <v>0</v>
      </c>
      <c r="AN366" s="4">
        <f>VLOOKUP("chemTh", Sheet2!$A$2:$I$18, MATCH(Q366, Sheet2!$A$1:$I$1, 0), FALSE)</f>
        <v>0</v>
      </c>
      <c r="AO366" s="4">
        <f>VLOOKUP("chemPr", Sheet2!$A$2:$I$18, MATCH(R366, Sheet2!$A$1:$I$1, 0), FALSE)</f>
        <v>0.33</v>
      </c>
      <c r="AP366" s="4">
        <f>VLOOKUP("ppsTh", Sheet2!$A$2:$I$18, MATCH(S366, Sheet2!$A$1:$I$1, 0), FALSE)</f>
        <v>0</v>
      </c>
      <c r="AQ366" s="4">
        <f>VLOOKUP("ppsPr", Sheet2!$A$2:$I$18, MATCH(T366, Sheet2!$A$1:$I$1, 0), FALSE)</f>
        <v>0.39</v>
      </c>
      <c r="AR366" s="4">
        <f>VLOOKUP("wmpPr", Sheet2!$A$2:$I$18, MATCH(U366, Sheet2!$A$1:$I$1, 0), FALSE)</f>
        <v>1</v>
      </c>
      <c r="AS366" s="4">
        <f>VLOOKUP("pcTh", Sheet2!$A$2:$I$18, MATCH(V366, Sheet2!$A$1:$I$1, 0), FALSE)</f>
        <v>0</v>
      </c>
      <c r="AT366" s="4">
        <f>VLOOKUP("pcPr", Sheet2!$A$2:$I$18, MATCH(W366, Sheet2!$A$1:$I$1, 0), FALSE)</f>
        <v>0.33</v>
      </c>
    </row>
    <row r="367" spans="1:46" x14ac:dyDescent="0.2">
      <c r="A367" s="5"/>
      <c r="B367" s="5" t="s">
        <v>2046</v>
      </c>
      <c r="C367" s="5" t="s">
        <v>1201</v>
      </c>
      <c r="D367" s="5" t="s">
        <v>1202</v>
      </c>
      <c r="E367" s="5" t="s">
        <v>16</v>
      </c>
      <c r="F367" s="5"/>
      <c r="G367" s="5"/>
      <c r="H367" s="5"/>
      <c r="I367" s="5"/>
      <c r="J367" s="5"/>
      <c r="K367" s="5"/>
      <c r="L367" s="5"/>
      <c r="M367" s="5"/>
      <c r="N367" s="5"/>
      <c r="P367" s="6" t="s">
        <v>17</v>
      </c>
      <c r="Q367" s="6" t="s">
        <v>18</v>
      </c>
      <c r="R367" s="6" t="s">
        <v>18</v>
      </c>
      <c r="S367" s="6" t="s">
        <v>18</v>
      </c>
      <c r="T367" s="6" t="s">
        <v>19</v>
      </c>
      <c r="U367" s="6" t="s">
        <v>17</v>
      </c>
      <c r="V367" s="6" t="s">
        <v>28</v>
      </c>
      <c r="W367" s="6" t="s">
        <v>17</v>
      </c>
      <c r="X367" s="6" t="s">
        <v>1138</v>
      </c>
      <c r="Z367" s="4">
        <f t="shared" si="11"/>
        <v>0</v>
      </c>
      <c r="AM367" s="4">
        <f>VLOOKUP("m2Th", Sheet2!$A$2:$I$18, MATCH(P367, Sheet2!$A$1:$I$1, 0), FALSE)</f>
        <v>1.78</v>
      </c>
      <c r="AN367" s="4">
        <f>VLOOKUP("chemTh", Sheet2!$A$2:$I$18, MATCH(Q367, Sheet2!$A$1:$I$1, 0), FALSE)</f>
        <v>1.5</v>
      </c>
      <c r="AO367" s="4">
        <f>VLOOKUP("chemPr", Sheet2!$A$2:$I$18, MATCH(R367, Sheet2!$A$1:$I$1, 0), FALSE)</f>
        <v>0.5</v>
      </c>
      <c r="AP367" s="4">
        <f>VLOOKUP("ppsTh", Sheet2!$A$2:$I$18, MATCH(S367, Sheet2!$A$1:$I$1, 0), FALSE)</f>
        <v>1.5</v>
      </c>
      <c r="AQ367" s="4">
        <f>VLOOKUP("ppsPr", Sheet2!$A$2:$I$18, MATCH(T367, Sheet2!$A$1:$I$1, 0), FALSE)</f>
        <v>0.56000000000000005</v>
      </c>
      <c r="AR367" s="4">
        <f>VLOOKUP("wmpPr", Sheet2!$A$2:$I$18, MATCH(U367, Sheet2!$A$1:$I$1, 0), FALSE)</f>
        <v>1.33</v>
      </c>
      <c r="AS367" s="4">
        <f>VLOOKUP("pcTh", Sheet2!$A$2:$I$18, MATCH(V367, Sheet2!$A$1:$I$1, 0), FALSE)</f>
        <v>0.78</v>
      </c>
      <c r="AT367" s="4">
        <f>VLOOKUP("pcPr", Sheet2!$A$2:$I$18, MATCH(W367, Sheet2!$A$1:$I$1, 0), FALSE)</f>
        <v>0.44</v>
      </c>
    </row>
    <row r="368" spans="1:46" x14ac:dyDescent="0.2">
      <c r="A368" s="5"/>
      <c r="B368" s="5" t="s">
        <v>2047</v>
      </c>
      <c r="C368" s="5" t="s">
        <v>1203</v>
      </c>
      <c r="D368" s="5" t="s">
        <v>1204</v>
      </c>
      <c r="E368" s="5" t="s">
        <v>16</v>
      </c>
      <c r="F368" s="5"/>
      <c r="G368" s="5"/>
      <c r="H368" s="5"/>
      <c r="I368" s="5"/>
      <c r="J368" s="5"/>
      <c r="K368" s="5"/>
      <c r="L368" s="5"/>
      <c r="M368" s="5"/>
      <c r="N368" s="5"/>
      <c r="P368" s="6" t="s">
        <v>28</v>
      </c>
      <c r="Q368" s="6" t="s">
        <v>26</v>
      </c>
      <c r="R368" s="6" t="s">
        <v>18</v>
      </c>
      <c r="S368" s="6" t="s">
        <v>26</v>
      </c>
      <c r="T368" s="6" t="s">
        <v>17</v>
      </c>
      <c r="U368" s="6" t="s">
        <v>18</v>
      </c>
      <c r="V368" s="6" t="s">
        <v>26</v>
      </c>
      <c r="W368" s="6" t="s">
        <v>28</v>
      </c>
      <c r="X368" s="6" t="s">
        <v>1138</v>
      </c>
      <c r="Z368" s="4">
        <f t="shared" si="11"/>
        <v>0</v>
      </c>
      <c r="AM368" s="4">
        <f>VLOOKUP("m2Th", Sheet2!$A$2:$I$18, MATCH(P368, Sheet2!$A$1:$I$1, 0), FALSE)</f>
        <v>1.56</v>
      </c>
      <c r="AN368" s="4">
        <f>VLOOKUP("chemTh", Sheet2!$A$2:$I$18, MATCH(Q368, Sheet2!$A$1:$I$1, 0), FALSE)</f>
        <v>1</v>
      </c>
      <c r="AO368" s="4">
        <f>VLOOKUP("chemPr", Sheet2!$A$2:$I$18, MATCH(R368, Sheet2!$A$1:$I$1, 0), FALSE)</f>
        <v>0.5</v>
      </c>
      <c r="AP368" s="4">
        <f>VLOOKUP("ppsTh", Sheet2!$A$2:$I$18, MATCH(S368, Sheet2!$A$1:$I$1, 0), FALSE)</f>
        <v>1</v>
      </c>
      <c r="AQ368" s="4">
        <f>VLOOKUP("ppsPr", Sheet2!$A$2:$I$18, MATCH(T368, Sheet2!$A$1:$I$1, 0), FALSE)</f>
        <v>0.44</v>
      </c>
      <c r="AR368" s="4">
        <f>VLOOKUP("wmpPr", Sheet2!$A$2:$I$18, MATCH(U368, Sheet2!$A$1:$I$1, 0), FALSE)</f>
        <v>1.5</v>
      </c>
      <c r="AS368" s="4">
        <f>VLOOKUP("pcTh", Sheet2!$A$2:$I$18, MATCH(V368, Sheet2!$A$1:$I$1, 0), FALSE)</f>
        <v>0.67</v>
      </c>
      <c r="AT368" s="4">
        <f>VLOOKUP("pcPr", Sheet2!$A$2:$I$18, MATCH(W368, Sheet2!$A$1:$I$1, 0), FALSE)</f>
        <v>0.39</v>
      </c>
    </row>
    <row r="369" spans="1:46" x14ac:dyDescent="0.2">
      <c r="A369" s="5"/>
      <c r="B369" s="5" t="s">
        <v>2048</v>
      </c>
      <c r="C369" s="5" t="s">
        <v>1205</v>
      </c>
      <c r="D369" s="5" t="s">
        <v>1206</v>
      </c>
      <c r="E369" s="5" t="s">
        <v>16</v>
      </c>
      <c r="F369" s="5"/>
      <c r="G369" s="5"/>
      <c r="H369" s="5"/>
      <c r="I369" s="5"/>
      <c r="J369" s="5"/>
      <c r="K369" s="5"/>
      <c r="L369" s="5"/>
      <c r="M369" s="5"/>
      <c r="N369" s="5"/>
      <c r="P369" s="6" t="s">
        <v>27</v>
      </c>
      <c r="Q369" s="6" t="s">
        <v>27</v>
      </c>
      <c r="R369" s="6" t="s">
        <v>28</v>
      </c>
      <c r="S369" s="6" t="s">
        <v>45</v>
      </c>
      <c r="T369" s="6" t="s">
        <v>17</v>
      </c>
      <c r="U369" s="6" t="s">
        <v>17</v>
      </c>
      <c r="V369" s="6" t="s">
        <v>26</v>
      </c>
      <c r="W369" s="6" t="s">
        <v>17</v>
      </c>
      <c r="X369" s="6" t="s">
        <v>1138</v>
      </c>
      <c r="Z369" s="4">
        <f t="shared" si="11"/>
        <v>0</v>
      </c>
      <c r="AM369" s="4">
        <f>VLOOKUP("m2Th", Sheet2!$A$2:$I$18, MATCH(P369, Sheet2!$A$1:$I$1, 0), FALSE)</f>
        <v>0</v>
      </c>
      <c r="AN369" s="4">
        <f>VLOOKUP("chemTh", Sheet2!$A$2:$I$18, MATCH(Q369, Sheet2!$A$1:$I$1, 0), FALSE)</f>
        <v>0</v>
      </c>
      <c r="AO369" s="4">
        <f>VLOOKUP("chemPr", Sheet2!$A$2:$I$18, MATCH(R369, Sheet2!$A$1:$I$1, 0), FALSE)</f>
        <v>0.39</v>
      </c>
      <c r="AP369" s="4">
        <f>VLOOKUP("ppsTh", Sheet2!$A$2:$I$18, MATCH(S369, Sheet2!$A$1:$I$1, 0), FALSE)</f>
        <v>0.83</v>
      </c>
      <c r="AQ369" s="4">
        <f>VLOOKUP("ppsPr", Sheet2!$A$2:$I$18, MATCH(T369, Sheet2!$A$1:$I$1, 0), FALSE)</f>
        <v>0.44</v>
      </c>
      <c r="AR369" s="4">
        <f>VLOOKUP("wmpPr", Sheet2!$A$2:$I$18, MATCH(U369, Sheet2!$A$1:$I$1, 0), FALSE)</f>
        <v>1.33</v>
      </c>
      <c r="AS369" s="4">
        <f>VLOOKUP("pcTh", Sheet2!$A$2:$I$18, MATCH(V369, Sheet2!$A$1:$I$1, 0), FALSE)</f>
        <v>0.67</v>
      </c>
      <c r="AT369" s="4">
        <f>VLOOKUP("pcPr", Sheet2!$A$2:$I$18, MATCH(W369, Sheet2!$A$1:$I$1, 0), FALSE)</f>
        <v>0.44</v>
      </c>
    </row>
    <row r="370" spans="1:46" x14ac:dyDescent="0.2">
      <c r="A370" s="5"/>
      <c r="B370" s="5" t="s">
        <v>2049</v>
      </c>
      <c r="C370" s="5" t="s">
        <v>1207</v>
      </c>
      <c r="D370" s="5" t="s">
        <v>1208</v>
      </c>
      <c r="E370" s="5" t="s">
        <v>16</v>
      </c>
      <c r="F370" s="5"/>
      <c r="G370" s="5"/>
      <c r="H370" s="5"/>
      <c r="I370" s="5"/>
      <c r="J370" s="5"/>
      <c r="K370" s="5"/>
      <c r="L370" s="5"/>
      <c r="M370" s="5"/>
      <c r="N370" s="5"/>
      <c r="P370" s="6" t="s">
        <v>28</v>
      </c>
      <c r="Q370" s="6" t="s">
        <v>28</v>
      </c>
      <c r="R370" s="6" t="s">
        <v>18</v>
      </c>
      <c r="S370" s="6" t="s">
        <v>17</v>
      </c>
      <c r="T370" s="6" t="s">
        <v>17</v>
      </c>
      <c r="U370" s="6" t="s">
        <v>28</v>
      </c>
      <c r="V370" s="6" t="s">
        <v>26</v>
      </c>
      <c r="W370" s="6" t="s">
        <v>17</v>
      </c>
      <c r="X370" s="6" t="s">
        <v>1138</v>
      </c>
      <c r="Z370" s="4">
        <f t="shared" si="11"/>
        <v>0</v>
      </c>
      <c r="AM370" s="4">
        <f>VLOOKUP("m2Th", Sheet2!$A$2:$I$18, MATCH(P370, Sheet2!$A$1:$I$1, 0), FALSE)</f>
        <v>1.56</v>
      </c>
      <c r="AN370" s="4">
        <f>VLOOKUP("chemTh", Sheet2!$A$2:$I$18, MATCH(Q370, Sheet2!$A$1:$I$1, 0), FALSE)</f>
        <v>1.17</v>
      </c>
      <c r="AO370" s="4">
        <f>VLOOKUP("chemPr", Sheet2!$A$2:$I$18, MATCH(R370, Sheet2!$A$1:$I$1, 0), FALSE)</f>
        <v>0.5</v>
      </c>
      <c r="AP370" s="4">
        <f>VLOOKUP("ppsTh", Sheet2!$A$2:$I$18, MATCH(S370, Sheet2!$A$1:$I$1, 0), FALSE)</f>
        <v>1.33</v>
      </c>
      <c r="AQ370" s="4">
        <f>VLOOKUP("ppsPr", Sheet2!$A$2:$I$18, MATCH(T370, Sheet2!$A$1:$I$1, 0), FALSE)</f>
        <v>0.44</v>
      </c>
      <c r="AR370" s="4">
        <f>VLOOKUP("wmpPr", Sheet2!$A$2:$I$18, MATCH(U370, Sheet2!$A$1:$I$1, 0), FALSE)</f>
        <v>1.17</v>
      </c>
      <c r="AS370" s="4">
        <f>VLOOKUP("pcTh", Sheet2!$A$2:$I$18, MATCH(V370, Sheet2!$A$1:$I$1, 0), FALSE)</f>
        <v>0.67</v>
      </c>
      <c r="AT370" s="4">
        <f>VLOOKUP("pcPr", Sheet2!$A$2:$I$18, MATCH(W370, Sheet2!$A$1:$I$1, 0), FALSE)</f>
        <v>0.44</v>
      </c>
    </row>
    <row r="371" spans="1:46" x14ac:dyDescent="0.2">
      <c r="A371" s="5"/>
      <c r="B371" s="5" t="s">
        <v>2050</v>
      </c>
      <c r="C371" s="5" t="s">
        <v>1209</v>
      </c>
      <c r="D371" s="5" t="s">
        <v>1210</v>
      </c>
      <c r="E371" s="5" t="s">
        <v>16</v>
      </c>
      <c r="F371" s="5"/>
      <c r="G371" s="5"/>
      <c r="H371" s="5"/>
      <c r="I371" s="5"/>
      <c r="J371" s="5"/>
      <c r="K371" s="5"/>
      <c r="L371" s="5"/>
      <c r="M371" s="5"/>
      <c r="N371" s="5"/>
      <c r="P371" s="6" t="s">
        <v>26</v>
      </c>
      <c r="Q371" s="6" t="s">
        <v>45</v>
      </c>
      <c r="R371" s="6" t="s">
        <v>18</v>
      </c>
      <c r="S371" s="6" t="s">
        <v>26</v>
      </c>
      <c r="T371" s="6" t="s">
        <v>17</v>
      </c>
      <c r="U371" s="6" t="s">
        <v>28</v>
      </c>
      <c r="V371" s="6" t="s">
        <v>17</v>
      </c>
      <c r="W371" s="6" t="s">
        <v>17</v>
      </c>
      <c r="X371" s="6" t="s">
        <v>1138</v>
      </c>
      <c r="Z371" s="4">
        <f t="shared" si="11"/>
        <v>0</v>
      </c>
      <c r="AM371" s="4">
        <f>VLOOKUP("m2Th", Sheet2!$A$2:$I$18, MATCH(P371, Sheet2!$A$1:$I$1, 0), FALSE)</f>
        <v>1.33</v>
      </c>
      <c r="AN371" s="4">
        <f>VLOOKUP("chemTh", Sheet2!$A$2:$I$18, MATCH(Q371, Sheet2!$A$1:$I$1, 0), FALSE)</f>
        <v>0.83</v>
      </c>
      <c r="AO371" s="4">
        <f>VLOOKUP("chemPr", Sheet2!$A$2:$I$18, MATCH(R371, Sheet2!$A$1:$I$1, 0), FALSE)</f>
        <v>0.5</v>
      </c>
      <c r="AP371" s="4">
        <f>VLOOKUP("ppsTh", Sheet2!$A$2:$I$18, MATCH(S371, Sheet2!$A$1:$I$1, 0), FALSE)</f>
        <v>1</v>
      </c>
      <c r="AQ371" s="4">
        <f>VLOOKUP("ppsPr", Sheet2!$A$2:$I$18, MATCH(T371, Sheet2!$A$1:$I$1, 0), FALSE)</f>
        <v>0.44</v>
      </c>
      <c r="AR371" s="4">
        <f>VLOOKUP("wmpPr", Sheet2!$A$2:$I$18, MATCH(U371, Sheet2!$A$1:$I$1, 0), FALSE)</f>
        <v>1.17</v>
      </c>
      <c r="AS371" s="4">
        <f>VLOOKUP("pcTh", Sheet2!$A$2:$I$18, MATCH(V371, Sheet2!$A$1:$I$1, 0), FALSE)</f>
        <v>0.89</v>
      </c>
      <c r="AT371" s="4">
        <f>VLOOKUP("pcPr", Sheet2!$A$2:$I$18, MATCH(W371, Sheet2!$A$1:$I$1, 0), FALSE)</f>
        <v>0.44</v>
      </c>
    </row>
    <row r="372" spans="1:46" x14ac:dyDescent="0.2">
      <c r="A372" s="5"/>
      <c r="B372" s="5" t="s">
        <v>2051</v>
      </c>
      <c r="C372" s="5" t="s">
        <v>1211</v>
      </c>
      <c r="D372" s="5" t="s">
        <v>1212</v>
      </c>
      <c r="E372" s="5" t="s">
        <v>16</v>
      </c>
      <c r="F372" s="5"/>
      <c r="G372" s="5"/>
      <c r="H372" s="5"/>
      <c r="I372" s="5"/>
      <c r="J372" s="5"/>
      <c r="K372" s="5"/>
      <c r="L372" s="5"/>
      <c r="M372" s="5"/>
      <c r="N372" s="5"/>
      <c r="P372" s="6" t="s">
        <v>18</v>
      </c>
      <c r="Q372" s="6" t="s">
        <v>18</v>
      </c>
      <c r="R372" s="6" t="s">
        <v>18</v>
      </c>
      <c r="S372" s="6" t="s">
        <v>17</v>
      </c>
      <c r="T372" s="6" t="s">
        <v>18</v>
      </c>
      <c r="U372" s="6" t="s">
        <v>19</v>
      </c>
      <c r="V372" s="6" t="s">
        <v>28</v>
      </c>
      <c r="W372" s="6" t="s">
        <v>18</v>
      </c>
      <c r="X372" s="6" t="s">
        <v>1138</v>
      </c>
      <c r="Z372" s="4">
        <f t="shared" si="11"/>
        <v>0</v>
      </c>
      <c r="AM372" s="4">
        <f>VLOOKUP("m2Th", Sheet2!$A$2:$I$18, MATCH(P372, Sheet2!$A$1:$I$1, 0), FALSE)</f>
        <v>2</v>
      </c>
      <c r="AN372" s="4">
        <f>VLOOKUP("chemTh", Sheet2!$A$2:$I$18, MATCH(Q372, Sheet2!$A$1:$I$1, 0), FALSE)</f>
        <v>1.5</v>
      </c>
      <c r="AO372" s="4">
        <f>VLOOKUP("chemPr", Sheet2!$A$2:$I$18, MATCH(R372, Sheet2!$A$1:$I$1, 0), FALSE)</f>
        <v>0.5</v>
      </c>
      <c r="AP372" s="4">
        <f>VLOOKUP("ppsTh", Sheet2!$A$2:$I$18, MATCH(S372, Sheet2!$A$1:$I$1, 0), FALSE)</f>
        <v>1.33</v>
      </c>
      <c r="AQ372" s="4">
        <f>VLOOKUP("ppsPr", Sheet2!$A$2:$I$18, MATCH(T372, Sheet2!$A$1:$I$1, 0), FALSE)</f>
        <v>0.5</v>
      </c>
      <c r="AR372" s="4">
        <f>VLOOKUP("wmpPr", Sheet2!$A$2:$I$18, MATCH(U372, Sheet2!$A$1:$I$1, 0), FALSE)</f>
        <v>1.66</v>
      </c>
      <c r="AS372" s="4">
        <f>VLOOKUP("pcTh", Sheet2!$A$2:$I$18, MATCH(V372, Sheet2!$A$1:$I$1, 0), FALSE)</f>
        <v>0.78</v>
      </c>
      <c r="AT372" s="4">
        <f>VLOOKUP("pcPr", Sheet2!$A$2:$I$18, MATCH(W372, Sheet2!$A$1:$I$1, 0), FALSE)</f>
        <v>0.5</v>
      </c>
    </row>
    <row r="373" spans="1:46" x14ac:dyDescent="0.2">
      <c r="A373" s="5"/>
      <c r="B373" s="5" t="s">
        <v>2052</v>
      </c>
      <c r="C373" s="5" t="s">
        <v>1213</v>
      </c>
      <c r="D373" s="5" t="s">
        <v>1214</v>
      </c>
      <c r="E373" s="5" t="s">
        <v>16</v>
      </c>
      <c r="F373" s="5"/>
      <c r="G373" s="5"/>
      <c r="H373" s="5"/>
      <c r="I373" s="5"/>
      <c r="J373" s="5"/>
      <c r="K373" s="5"/>
      <c r="L373" s="5"/>
      <c r="M373" s="5"/>
      <c r="N373" s="5"/>
      <c r="P373" s="6" t="s">
        <v>28</v>
      </c>
      <c r="Q373" s="6" t="s">
        <v>28</v>
      </c>
      <c r="R373" s="6" t="s">
        <v>18</v>
      </c>
      <c r="S373" s="6" t="s">
        <v>27</v>
      </c>
      <c r="T373" s="6" t="s">
        <v>17</v>
      </c>
      <c r="U373" s="6" t="s">
        <v>28</v>
      </c>
      <c r="V373" s="6" t="s">
        <v>17</v>
      </c>
      <c r="W373" s="6" t="s">
        <v>17</v>
      </c>
      <c r="X373" s="6" t="s">
        <v>1138</v>
      </c>
      <c r="Z373" s="4">
        <f t="shared" si="11"/>
        <v>0</v>
      </c>
      <c r="AM373" s="4">
        <f>VLOOKUP("m2Th", Sheet2!$A$2:$I$18, MATCH(P373, Sheet2!$A$1:$I$1, 0), FALSE)</f>
        <v>1.56</v>
      </c>
      <c r="AN373" s="4">
        <f>VLOOKUP("chemTh", Sheet2!$A$2:$I$18, MATCH(Q373, Sheet2!$A$1:$I$1, 0), FALSE)</f>
        <v>1.17</v>
      </c>
      <c r="AO373" s="4">
        <f>VLOOKUP("chemPr", Sheet2!$A$2:$I$18, MATCH(R373, Sheet2!$A$1:$I$1, 0), FALSE)</f>
        <v>0.5</v>
      </c>
      <c r="AP373" s="4">
        <f>VLOOKUP("ppsTh", Sheet2!$A$2:$I$18, MATCH(S373, Sheet2!$A$1:$I$1, 0), FALSE)</f>
        <v>0</v>
      </c>
      <c r="AQ373" s="4">
        <f>VLOOKUP("ppsPr", Sheet2!$A$2:$I$18, MATCH(T373, Sheet2!$A$1:$I$1, 0), FALSE)</f>
        <v>0.44</v>
      </c>
      <c r="AR373" s="4">
        <f>VLOOKUP("wmpPr", Sheet2!$A$2:$I$18, MATCH(U373, Sheet2!$A$1:$I$1, 0), FALSE)</f>
        <v>1.17</v>
      </c>
      <c r="AS373" s="4">
        <f>VLOOKUP("pcTh", Sheet2!$A$2:$I$18, MATCH(V373, Sheet2!$A$1:$I$1, 0), FALSE)</f>
        <v>0.89</v>
      </c>
      <c r="AT373" s="4">
        <f>VLOOKUP("pcPr", Sheet2!$A$2:$I$18, MATCH(W373, Sheet2!$A$1:$I$1, 0), FALSE)</f>
        <v>0.44</v>
      </c>
    </row>
    <row r="374" spans="1:46" x14ac:dyDescent="0.2">
      <c r="A374" s="5"/>
      <c r="B374" s="5" t="s">
        <v>2053</v>
      </c>
      <c r="C374" s="5" t="s">
        <v>1215</v>
      </c>
      <c r="D374" s="5" t="s">
        <v>1216</v>
      </c>
      <c r="E374" s="5" t="s">
        <v>16</v>
      </c>
      <c r="F374" s="5"/>
      <c r="G374" s="5"/>
      <c r="H374" s="5"/>
      <c r="I374" s="5"/>
      <c r="J374" s="5"/>
      <c r="K374" s="5"/>
      <c r="L374" s="5"/>
      <c r="M374" s="5"/>
      <c r="N374" s="5"/>
      <c r="P374" s="6" t="s">
        <v>28</v>
      </c>
      <c r="Q374" s="6" t="s">
        <v>28</v>
      </c>
      <c r="R374" s="6" t="s">
        <v>17</v>
      </c>
      <c r="S374" s="9"/>
      <c r="T374" s="6" t="s">
        <v>17</v>
      </c>
      <c r="U374" s="6" t="s">
        <v>17</v>
      </c>
      <c r="V374" s="6" t="s">
        <v>17</v>
      </c>
      <c r="W374" s="6" t="s">
        <v>18</v>
      </c>
      <c r="X374" s="6" t="s">
        <v>1138</v>
      </c>
      <c r="Z374" s="4">
        <f t="shared" si="11"/>
        <v>0</v>
      </c>
      <c r="AM374" s="4">
        <f>VLOOKUP("m2Th", Sheet2!$A$2:$I$18, MATCH(P374, Sheet2!$A$1:$I$1, 0), FALSE)</f>
        <v>1.56</v>
      </c>
      <c r="AN374" s="4">
        <f>VLOOKUP("chemTh", Sheet2!$A$2:$I$18, MATCH(Q374, Sheet2!$A$1:$I$1, 0), FALSE)</f>
        <v>1.17</v>
      </c>
      <c r="AO374" s="4">
        <f>VLOOKUP("chemPr", Sheet2!$A$2:$I$18, MATCH(R374, Sheet2!$A$1:$I$1, 0), FALSE)</f>
        <v>0.44</v>
      </c>
      <c r="AP374" s="4" t="e">
        <f>VLOOKUP("ppsTh", Sheet2!$A$2:$I$18, MATCH(S374, Sheet2!$A$1:$I$1, 0), FALSE)</f>
        <v>#N/A</v>
      </c>
      <c r="AQ374" s="4">
        <f>VLOOKUP("ppsPr", Sheet2!$A$2:$I$18, MATCH(T374, Sheet2!$A$1:$I$1, 0), FALSE)</f>
        <v>0.44</v>
      </c>
      <c r="AR374" s="4">
        <f>VLOOKUP("wmpPr", Sheet2!$A$2:$I$18, MATCH(U374, Sheet2!$A$1:$I$1, 0), FALSE)</f>
        <v>1.33</v>
      </c>
      <c r="AS374" s="4">
        <f>VLOOKUP("pcTh", Sheet2!$A$2:$I$18, MATCH(V374, Sheet2!$A$1:$I$1, 0), FALSE)</f>
        <v>0.89</v>
      </c>
      <c r="AT374" s="4">
        <f>VLOOKUP("pcPr", Sheet2!$A$2:$I$18, MATCH(W374, Sheet2!$A$1:$I$1, 0), FALSE)</f>
        <v>0.5</v>
      </c>
    </row>
    <row r="375" spans="1:46" ht="20.399999999999999" x14ac:dyDescent="0.2">
      <c r="A375" s="5"/>
      <c r="B375" s="5" t="s">
        <v>2054</v>
      </c>
      <c r="C375" s="5" t="s">
        <v>1217</v>
      </c>
      <c r="D375" s="5" t="s">
        <v>1218</v>
      </c>
      <c r="E375" s="5" t="s">
        <v>16</v>
      </c>
      <c r="F375" s="5"/>
      <c r="G375" s="5"/>
      <c r="H375" s="5"/>
      <c r="I375" s="5"/>
      <c r="J375" s="5"/>
      <c r="K375" s="5"/>
      <c r="L375" s="5"/>
      <c r="M375" s="5"/>
      <c r="N375" s="5"/>
      <c r="P375" s="6" t="s">
        <v>27</v>
      </c>
      <c r="Q375" s="6" t="s">
        <v>27</v>
      </c>
      <c r="R375" s="6" t="s">
        <v>28</v>
      </c>
      <c r="S375" s="6" t="s">
        <v>27</v>
      </c>
      <c r="T375" s="6" t="s">
        <v>28</v>
      </c>
      <c r="U375" s="6" t="s">
        <v>19</v>
      </c>
      <c r="V375" s="6" t="s">
        <v>45</v>
      </c>
      <c r="W375" s="6" t="s">
        <v>17</v>
      </c>
      <c r="X375" s="6" t="s">
        <v>1138</v>
      </c>
      <c r="Z375" s="4">
        <f t="shared" si="11"/>
        <v>0</v>
      </c>
      <c r="AM375" s="4">
        <f>VLOOKUP("m2Th", Sheet2!$A$2:$I$18, MATCH(P375, Sheet2!$A$1:$I$1, 0), FALSE)</f>
        <v>0</v>
      </c>
      <c r="AN375" s="4">
        <f>VLOOKUP("chemTh", Sheet2!$A$2:$I$18, MATCH(Q375, Sheet2!$A$1:$I$1, 0), FALSE)</f>
        <v>0</v>
      </c>
      <c r="AO375" s="4">
        <f>VLOOKUP("chemPr", Sheet2!$A$2:$I$18, MATCH(R375, Sheet2!$A$1:$I$1, 0), FALSE)</f>
        <v>0.39</v>
      </c>
      <c r="AP375" s="4">
        <f>VLOOKUP("ppsTh", Sheet2!$A$2:$I$18, MATCH(S375, Sheet2!$A$1:$I$1, 0), FALSE)</f>
        <v>0</v>
      </c>
      <c r="AQ375" s="4">
        <f>VLOOKUP("ppsPr", Sheet2!$A$2:$I$18, MATCH(T375, Sheet2!$A$1:$I$1, 0), FALSE)</f>
        <v>0.39</v>
      </c>
      <c r="AR375" s="4">
        <f>VLOOKUP("wmpPr", Sheet2!$A$2:$I$18, MATCH(U375, Sheet2!$A$1:$I$1, 0), FALSE)</f>
        <v>1.66</v>
      </c>
      <c r="AS375" s="4">
        <f>VLOOKUP("pcTh", Sheet2!$A$2:$I$18, MATCH(V375, Sheet2!$A$1:$I$1, 0), FALSE)</f>
        <v>0.56000000000000005</v>
      </c>
      <c r="AT375" s="4">
        <f>VLOOKUP("pcPr", Sheet2!$A$2:$I$18, MATCH(W375, Sheet2!$A$1:$I$1, 0), FALSE)</f>
        <v>0.44</v>
      </c>
    </row>
    <row r="376" spans="1:46" x14ac:dyDescent="0.2">
      <c r="A376" s="5"/>
      <c r="B376" s="5" t="s">
        <v>2055</v>
      </c>
      <c r="C376" s="5" t="s">
        <v>1219</v>
      </c>
      <c r="D376" s="5" t="s">
        <v>1220</v>
      </c>
      <c r="E376" s="5" t="s">
        <v>16</v>
      </c>
      <c r="F376" s="5"/>
      <c r="G376" s="5"/>
      <c r="H376" s="5"/>
      <c r="I376" s="5"/>
      <c r="J376" s="5"/>
      <c r="K376" s="5"/>
      <c r="L376" s="5"/>
      <c r="M376" s="5"/>
      <c r="N376" s="5"/>
      <c r="P376" s="6" t="s">
        <v>27</v>
      </c>
      <c r="Q376" s="6" t="s">
        <v>27</v>
      </c>
      <c r="R376" s="6" t="s">
        <v>28</v>
      </c>
      <c r="S376" s="6" t="s">
        <v>27</v>
      </c>
      <c r="T376" s="6" t="s">
        <v>17</v>
      </c>
      <c r="U376" s="6" t="s">
        <v>17</v>
      </c>
      <c r="V376" s="6" t="s">
        <v>27</v>
      </c>
      <c r="W376" s="6" t="s">
        <v>17</v>
      </c>
      <c r="X376" s="6" t="s">
        <v>1138</v>
      </c>
      <c r="Z376" s="4">
        <f t="shared" si="11"/>
        <v>0</v>
      </c>
      <c r="AM376" s="4">
        <f>VLOOKUP("m2Th", Sheet2!$A$2:$I$18, MATCH(P376, Sheet2!$A$1:$I$1, 0), FALSE)</f>
        <v>0</v>
      </c>
      <c r="AN376" s="4">
        <f>VLOOKUP("chemTh", Sheet2!$A$2:$I$18, MATCH(Q376, Sheet2!$A$1:$I$1, 0), FALSE)</f>
        <v>0</v>
      </c>
      <c r="AO376" s="4">
        <f>VLOOKUP("chemPr", Sheet2!$A$2:$I$18, MATCH(R376, Sheet2!$A$1:$I$1, 0), FALSE)</f>
        <v>0.39</v>
      </c>
      <c r="AP376" s="4">
        <f>VLOOKUP("ppsTh", Sheet2!$A$2:$I$18, MATCH(S376, Sheet2!$A$1:$I$1, 0), FALSE)</f>
        <v>0</v>
      </c>
      <c r="AQ376" s="4">
        <f>VLOOKUP("ppsPr", Sheet2!$A$2:$I$18, MATCH(T376, Sheet2!$A$1:$I$1, 0), FALSE)</f>
        <v>0.44</v>
      </c>
      <c r="AR376" s="4">
        <f>VLOOKUP("wmpPr", Sheet2!$A$2:$I$18, MATCH(U376, Sheet2!$A$1:$I$1, 0), FALSE)</f>
        <v>1.33</v>
      </c>
      <c r="AS376" s="4">
        <f>VLOOKUP("pcTh", Sheet2!$A$2:$I$18, MATCH(V376, Sheet2!$A$1:$I$1, 0), FALSE)</f>
        <v>0</v>
      </c>
      <c r="AT376" s="4">
        <f>VLOOKUP("pcPr", Sheet2!$A$2:$I$18, MATCH(W376, Sheet2!$A$1:$I$1, 0), FALSE)</f>
        <v>0.44</v>
      </c>
    </row>
    <row r="377" spans="1:46" x14ac:dyDescent="0.2">
      <c r="A377" s="5"/>
      <c r="B377" s="5" t="s">
        <v>2056</v>
      </c>
      <c r="C377" s="5" t="s">
        <v>1221</v>
      </c>
      <c r="D377" s="5" t="s">
        <v>1222</v>
      </c>
      <c r="E377" s="5" t="s">
        <v>16</v>
      </c>
      <c r="F377" s="5"/>
      <c r="G377" s="5"/>
      <c r="H377" s="5"/>
      <c r="I377" s="5"/>
      <c r="J377" s="5"/>
      <c r="K377" s="5"/>
      <c r="L377" s="5"/>
      <c r="M377" s="5"/>
      <c r="N377" s="5"/>
      <c r="P377" s="6" t="s">
        <v>28</v>
      </c>
      <c r="Q377" s="6" t="s">
        <v>28</v>
      </c>
      <c r="R377" s="6" t="s">
        <v>28</v>
      </c>
      <c r="S377" s="6" t="s">
        <v>17</v>
      </c>
      <c r="T377" s="6" t="s">
        <v>17</v>
      </c>
      <c r="U377" s="6" t="s">
        <v>28</v>
      </c>
      <c r="V377" s="6" t="s">
        <v>45</v>
      </c>
      <c r="W377" s="6" t="s">
        <v>17</v>
      </c>
      <c r="X377" s="6" t="s">
        <v>1138</v>
      </c>
      <c r="Z377" s="4">
        <f t="shared" si="11"/>
        <v>0</v>
      </c>
      <c r="AM377" s="4">
        <f>VLOOKUP("m2Th", Sheet2!$A$2:$I$18, MATCH(P377, Sheet2!$A$1:$I$1, 0), FALSE)</f>
        <v>1.56</v>
      </c>
      <c r="AN377" s="4">
        <f>VLOOKUP("chemTh", Sheet2!$A$2:$I$18, MATCH(Q377, Sheet2!$A$1:$I$1, 0), FALSE)</f>
        <v>1.17</v>
      </c>
      <c r="AO377" s="4">
        <f>VLOOKUP("chemPr", Sheet2!$A$2:$I$18, MATCH(R377, Sheet2!$A$1:$I$1, 0), FALSE)</f>
        <v>0.39</v>
      </c>
      <c r="AP377" s="4">
        <f>VLOOKUP("ppsTh", Sheet2!$A$2:$I$18, MATCH(S377, Sheet2!$A$1:$I$1, 0), FALSE)</f>
        <v>1.33</v>
      </c>
      <c r="AQ377" s="4">
        <f>VLOOKUP("ppsPr", Sheet2!$A$2:$I$18, MATCH(T377, Sheet2!$A$1:$I$1, 0), FALSE)</f>
        <v>0.44</v>
      </c>
      <c r="AR377" s="4">
        <f>VLOOKUP("wmpPr", Sheet2!$A$2:$I$18, MATCH(U377, Sheet2!$A$1:$I$1, 0), FALSE)</f>
        <v>1.17</v>
      </c>
      <c r="AS377" s="4">
        <f>VLOOKUP("pcTh", Sheet2!$A$2:$I$18, MATCH(V377, Sheet2!$A$1:$I$1, 0), FALSE)</f>
        <v>0.56000000000000005</v>
      </c>
      <c r="AT377" s="4">
        <f>VLOOKUP("pcPr", Sheet2!$A$2:$I$18, MATCH(W377, Sheet2!$A$1:$I$1, 0), FALSE)</f>
        <v>0.44</v>
      </c>
    </row>
    <row r="378" spans="1:46" x14ac:dyDescent="0.2">
      <c r="A378" s="5"/>
      <c r="B378" s="5" t="s">
        <v>2057</v>
      </c>
      <c r="C378" s="5" t="s">
        <v>1223</v>
      </c>
      <c r="D378" s="5" t="s">
        <v>1224</v>
      </c>
      <c r="E378" s="5" t="s">
        <v>16</v>
      </c>
      <c r="F378" s="5"/>
      <c r="G378" s="5"/>
      <c r="H378" s="5"/>
      <c r="I378" s="5"/>
      <c r="J378" s="5"/>
      <c r="K378" s="5"/>
      <c r="L378" s="5"/>
      <c r="M378" s="5"/>
      <c r="N378" s="5"/>
      <c r="P378" s="6" t="s">
        <v>27</v>
      </c>
      <c r="Q378" s="6" t="s">
        <v>27</v>
      </c>
      <c r="R378" s="6" t="s">
        <v>17</v>
      </c>
      <c r="S378" s="6" t="s">
        <v>27</v>
      </c>
      <c r="T378" s="6" t="s">
        <v>17</v>
      </c>
      <c r="U378" s="6" t="s">
        <v>18</v>
      </c>
      <c r="V378" s="6" t="s">
        <v>27</v>
      </c>
      <c r="W378" s="6" t="s">
        <v>26</v>
      </c>
      <c r="X378" s="6" t="s">
        <v>1138</v>
      </c>
      <c r="Z378" s="4">
        <f t="shared" si="11"/>
        <v>0</v>
      </c>
      <c r="AM378" s="4">
        <f>VLOOKUP("m2Th", Sheet2!$A$2:$I$18, MATCH(P378, Sheet2!$A$1:$I$1, 0), FALSE)</f>
        <v>0</v>
      </c>
      <c r="AN378" s="4">
        <f>VLOOKUP("chemTh", Sheet2!$A$2:$I$18, MATCH(Q378, Sheet2!$A$1:$I$1, 0), FALSE)</f>
        <v>0</v>
      </c>
      <c r="AO378" s="4">
        <f>VLOOKUP("chemPr", Sheet2!$A$2:$I$18, MATCH(R378, Sheet2!$A$1:$I$1, 0), FALSE)</f>
        <v>0.44</v>
      </c>
      <c r="AP378" s="4">
        <f>VLOOKUP("ppsTh", Sheet2!$A$2:$I$18, MATCH(S378, Sheet2!$A$1:$I$1, 0), FALSE)</f>
        <v>0</v>
      </c>
      <c r="AQ378" s="4">
        <f>VLOOKUP("ppsPr", Sheet2!$A$2:$I$18, MATCH(T378, Sheet2!$A$1:$I$1, 0), FALSE)</f>
        <v>0.44</v>
      </c>
      <c r="AR378" s="4">
        <f>VLOOKUP("wmpPr", Sheet2!$A$2:$I$18, MATCH(U378, Sheet2!$A$1:$I$1, 0), FALSE)</f>
        <v>1.5</v>
      </c>
      <c r="AS378" s="4">
        <f>VLOOKUP("pcTh", Sheet2!$A$2:$I$18, MATCH(V378, Sheet2!$A$1:$I$1, 0), FALSE)</f>
        <v>0</v>
      </c>
      <c r="AT378" s="4">
        <f>VLOOKUP("pcPr", Sheet2!$A$2:$I$18, MATCH(W378, Sheet2!$A$1:$I$1, 0), FALSE)</f>
        <v>0.33</v>
      </c>
    </row>
    <row r="379" spans="1:46" x14ac:dyDescent="0.2">
      <c r="A379" s="5"/>
      <c r="B379" s="5" t="s">
        <v>2058</v>
      </c>
      <c r="C379" s="5" t="s">
        <v>1225</v>
      </c>
      <c r="D379" s="5" t="s">
        <v>1226</v>
      </c>
      <c r="E379" s="5" t="s">
        <v>16</v>
      </c>
      <c r="F379" s="5"/>
      <c r="G379" s="5"/>
      <c r="H379" s="5"/>
      <c r="I379" s="5"/>
      <c r="J379" s="5"/>
      <c r="K379" s="5"/>
      <c r="L379" s="5"/>
      <c r="M379" s="5"/>
      <c r="N379" s="5"/>
      <c r="P379" s="6" t="s">
        <v>17</v>
      </c>
      <c r="Q379" s="6" t="s">
        <v>28</v>
      </c>
      <c r="R379" s="6" t="s">
        <v>17</v>
      </c>
      <c r="S379" s="6" t="s">
        <v>28</v>
      </c>
      <c r="T379" s="6" t="s">
        <v>17</v>
      </c>
      <c r="U379" s="6" t="s">
        <v>19</v>
      </c>
      <c r="V379" s="6" t="s">
        <v>26</v>
      </c>
      <c r="W379" s="6" t="s">
        <v>17</v>
      </c>
      <c r="X379" s="6" t="s">
        <v>1138</v>
      </c>
      <c r="Z379" s="4">
        <f t="shared" si="11"/>
        <v>0</v>
      </c>
      <c r="AM379" s="4">
        <f>VLOOKUP("m2Th", Sheet2!$A$2:$I$18, MATCH(P379, Sheet2!$A$1:$I$1, 0), FALSE)</f>
        <v>1.78</v>
      </c>
      <c r="AN379" s="4">
        <f>VLOOKUP("chemTh", Sheet2!$A$2:$I$18, MATCH(Q379, Sheet2!$A$1:$I$1, 0), FALSE)</f>
        <v>1.17</v>
      </c>
      <c r="AO379" s="4">
        <f>VLOOKUP("chemPr", Sheet2!$A$2:$I$18, MATCH(R379, Sheet2!$A$1:$I$1, 0), FALSE)</f>
        <v>0.44</v>
      </c>
      <c r="AP379" s="4">
        <f>VLOOKUP("ppsTh", Sheet2!$A$2:$I$18, MATCH(S379, Sheet2!$A$1:$I$1, 0), FALSE)</f>
        <v>1.17</v>
      </c>
      <c r="AQ379" s="4">
        <f>VLOOKUP("ppsPr", Sheet2!$A$2:$I$18, MATCH(T379, Sheet2!$A$1:$I$1, 0), FALSE)</f>
        <v>0.44</v>
      </c>
      <c r="AR379" s="4">
        <f>VLOOKUP("wmpPr", Sheet2!$A$2:$I$18, MATCH(U379, Sheet2!$A$1:$I$1, 0), FALSE)</f>
        <v>1.66</v>
      </c>
      <c r="AS379" s="4">
        <f>VLOOKUP("pcTh", Sheet2!$A$2:$I$18, MATCH(V379, Sheet2!$A$1:$I$1, 0), FALSE)</f>
        <v>0.67</v>
      </c>
      <c r="AT379" s="4">
        <f>VLOOKUP("pcPr", Sheet2!$A$2:$I$18, MATCH(W379, Sheet2!$A$1:$I$1, 0), FALSE)</f>
        <v>0.44</v>
      </c>
    </row>
    <row r="380" spans="1:46" x14ac:dyDescent="0.2">
      <c r="A380" s="5"/>
      <c r="B380" s="5" t="s">
        <v>2060</v>
      </c>
      <c r="C380" s="5" t="s">
        <v>1227</v>
      </c>
      <c r="D380" s="5" t="s">
        <v>1228</v>
      </c>
      <c r="E380" s="5" t="s">
        <v>16</v>
      </c>
      <c r="F380" s="5"/>
      <c r="G380" s="5"/>
      <c r="H380" s="5"/>
      <c r="I380" s="5"/>
      <c r="J380" s="5"/>
      <c r="K380" s="5"/>
      <c r="L380" s="5"/>
      <c r="M380" s="5"/>
      <c r="N380" s="5"/>
      <c r="P380" s="6" t="s">
        <v>27</v>
      </c>
      <c r="Q380" s="6" t="s">
        <v>45</v>
      </c>
      <c r="R380" s="6" t="s">
        <v>18</v>
      </c>
      <c r="S380" s="6" t="s">
        <v>45</v>
      </c>
      <c r="T380" s="6" t="s">
        <v>17</v>
      </c>
      <c r="U380" s="6" t="s">
        <v>17</v>
      </c>
      <c r="V380" s="6" t="s">
        <v>45</v>
      </c>
      <c r="W380" s="6" t="s">
        <v>17</v>
      </c>
      <c r="X380" s="6" t="s">
        <v>1138</v>
      </c>
      <c r="Z380" s="4">
        <f t="shared" si="11"/>
        <v>0</v>
      </c>
      <c r="AM380" s="4">
        <f>VLOOKUP("m2Th", Sheet2!$A$2:$I$18, MATCH(P380, Sheet2!$A$1:$I$1, 0), FALSE)</f>
        <v>0</v>
      </c>
      <c r="AN380" s="4">
        <f>VLOOKUP("chemTh", Sheet2!$A$2:$I$18, MATCH(Q380, Sheet2!$A$1:$I$1, 0), FALSE)</f>
        <v>0.83</v>
      </c>
      <c r="AO380" s="4">
        <f>VLOOKUP("chemPr", Sheet2!$A$2:$I$18, MATCH(R380, Sheet2!$A$1:$I$1, 0), FALSE)</f>
        <v>0.5</v>
      </c>
      <c r="AP380" s="4">
        <f>VLOOKUP("ppsTh", Sheet2!$A$2:$I$18, MATCH(S380, Sheet2!$A$1:$I$1, 0), FALSE)</f>
        <v>0.83</v>
      </c>
      <c r="AQ380" s="4">
        <f>VLOOKUP("ppsPr", Sheet2!$A$2:$I$18, MATCH(T380, Sheet2!$A$1:$I$1, 0), FALSE)</f>
        <v>0.44</v>
      </c>
      <c r="AR380" s="4">
        <f>VLOOKUP("wmpPr", Sheet2!$A$2:$I$18, MATCH(U380, Sheet2!$A$1:$I$1, 0), FALSE)</f>
        <v>1.33</v>
      </c>
      <c r="AS380" s="4">
        <f>VLOOKUP("pcTh", Sheet2!$A$2:$I$18, MATCH(V380, Sheet2!$A$1:$I$1, 0), FALSE)</f>
        <v>0.56000000000000005</v>
      </c>
      <c r="AT380" s="4">
        <f>VLOOKUP("pcPr", Sheet2!$A$2:$I$18, MATCH(W380, Sheet2!$A$1:$I$1, 0), FALSE)</f>
        <v>0.44</v>
      </c>
    </row>
    <row r="381" spans="1:46" x14ac:dyDescent="0.2">
      <c r="A381" s="5"/>
      <c r="B381" s="5" t="s">
        <v>2061</v>
      </c>
      <c r="C381" s="5" t="s">
        <v>1229</v>
      </c>
      <c r="D381" s="5" t="s">
        <v>1230</v>
      </c>
      <c r="E381" s="5" t="s">
        <v>16</v>
      </c>
      <c r="F381" s="5"/>
      <c r="G381" s="5"/>
      <c r="H381" s="5"/>
      <c r="I381" s="5"/>
      <c r="J381" s="5"/>
      <c r="K381" s="5"/>
      <c r="L381" s="5"/>
      <c r="M381" s="5"/>
      <c r="N381" s="5"/>
      <c r="P381" s="6" t="s">
        <v>26</v>
      </c>
      <c r="Q381" s="6" t="s">
        <v>26</v>
      </c>
      <c r="R381" s="6" t="s">
        <v>17</v>
      </c>
      <c r="S381" s="6" t="s">
        <v>26</v>
      </c>
      <c r="T381" s="6" t="s">
        <v>17</v>
      </c>
      <c r="U381" s="6" t="s">
        <v>17</v>
      </c>
      <c r="V381" s="6" t="s">
        <v>28</v>
      </c>
      <c r="W381" s="6" t="s">
        <v>17</v>
      </c>
      <c r="X381" s="6" t="s">
        <v>1138</v>
      </c>
      <c r="Z381" s="4">
        <f t="shared" si="11"/>
        <v>0</v>
      </c>
      <c r="AM381" s="4">
        <f>VLOOKUP("m2Th", Sheet2!$A$2:$I$18, MATCH(P381, Sheet2!$A$1:$I$1, 0), FALSE)</f>
        <v>1.33</v>
      </c>
      <c r="AN381" s="4">
        <f>VLOOKUP("chemTh", Sheet2!$A$2:$I$18, MATCH(Q381, Sheet2!$A$1:$I$1, 0), FALSE)</f>
        <v>1</v>
      </c>
      <c r="AO381" s="4">
        <f>VLOOKUP("chemPr", Sheet2!$A$2:$I$18, MATCH(R381, Sheet2!$A$1:$I$1, 0), FALSE)</f>
        <v>0.44</v>
      </c>
      <c r="AP381" s="4">
        <f>VLOOKUP("ppsTh", Sheet2!$A$2:$I$18, MATCH(S381, Sheet2!$A$1:$I$1, 0), FALSE)</f>
        <v>1</v>
      </c>
      <c r="AQ381" s="4">
        <f>VLOOKUP("ppsPr", Sheet2!$A$2:$I$18, MATCH(T381, Sheet2!$A$1:$I$1, 0), FALSE)</f>
        <v>0.44</v>
      </c>
      <c r="AR381" s="4">
        <f>VLOOKUP("wmpPr", Sheet2!$A$2:$I$18, MATCH(U381, Sheet2!$A$1:$I$1, 0), FALSE)</f>
        <v>1.33</v>
      </c>
      <c r="AS381" s="4">
        <f>VLOOKUP("pcTh", Sheet2!$A$2:$I$18, MATCH(V381, Sheet2!$A$1:$I$1, 0), FALSE)</f>
        <v>0.78</v>
      </c>
      <c r="AT381" s="4">
        <f>VLOOKUP("pcPr", Sheet2!$A$2:$I$18, MATCH(W381, Sheet2!$A$1:$I$1, 0), FALSE)</f>
        <v>0.44</v>
      </c>
    </row>
    <row r="382" spans="1:46" x14ac:dyDescent="0.2">
      <c r="A382" s="5"/>
      <c r="B382" s="5" t="s">
        <v>2062</v>
      </c>
      <c r="C382" s="5" t="s">
        <v>1231</v>
      </c>
      <c r="D382" s="5" t="s">
        <v>1232</v>
      </c>
      <c r="E382" s="5" t="s">
        <v>16</v>
      </c>
      <c r="F382" s="5"/>
      <c r="G382" s="5"/>
      <c r="H382" s="5"/>
      <c r="I382" s="5"/>
      <c r="J382" s="5"/>
      <c r="K382" s="5"/>
      <c r="L382" s="5"/>
      <c r="M382" s="5"/>
      <c r="N382" s="5"/>
      <c r="P382" s="6" t="s">
        <v>26</v>
      </c>
      <c r="Q382" s="6" t="s">
        <v>28</v>
      </c>
      <c r="R382" s="6" t="s">
        <v>17</v>
      </c>
      <c r="S382" s="6" t="s">
        <v>45</v>
      </c>
      <c r="T382" s="6" t="s">
        <v>28</v>
      </c>
      <c r="U382" s="6" t="s">
        <v>17</v>
      </c>
      <c r="V382" s="6" t="s">
        <v>45</v>
      </c>
      <c r="W382" s="6" t="s">
        <v>17</v>
      </c>
      <c r="X382" s="6" t="s">
        <v>1138</v>
      </c>
      <c r="Z382" s="4">
        <f t="shared" si="11"/>
        <v>0</v>
      </c>
      <c r="AM382" s="4">
        <f>VLOOKUP("m2Th", Sheet2!$A$2:$I$18, MATCH(P382, Sheet2!$A$1:$I$1, 0), FALSE)</f>
        <v>1.33</v>
      </c>
      <c r="AN382" s="4">
        <f>VLOOKUP("chemTh", Sheet2!$A$2:$I$18, MATCH(Q382, Sheet2!$A$1:$I$1, 0), FALSE)</f>
        <v>1.17</v>
      </c>
      <c r="AO382" s="4">
        <f>VLOOKUP("chemPr", Sheet2!$A$2:$I$18, MATCH(R382, Sheet2!$A$1:$I$1, 0), FALSE)</f>
        <v>0.44</v>
      </c>
      <c r="AP382" s="4">
        <f>VLOOKUP("ppsTh", Sheet2!$A$2:$I$18, MATCH(S382, Sheet2!$A$1:$I$1, 0), FALSE)</f>
        <v>0.83</v>
      </c>
      <c r="AQ382" s="4">
        <f>VLOOKUP("ppsPr", Sheet2!$A$2:$I$18, MATCH(T382, Sheet2!$A$1:$I$1, 0), FALSE)</f>
        <v>0.39</v>
      </c>
      <c r="AR382" s="4">
        <f>VLOOKUP("wmpPr", Sheet2!$A$2:$I$18, MATCH(U382, Sheet2!$A$1:$I$1, 0), FALSE)</f>
        <v>1.33</v>
      </c>
      <c r="AS382" s="4">
        <f>VLOOKUP("pcTh", Sheet2!$A$2:$I$18, MATCH(V382, Sheet2!$A$1:$I$1, 0), FALSE)</f>
        <v>0.56000000000000005</v>
      </c>
      <c r="AT382" s="4">
        <f>VLOOKUP("pcPr", Sheet2!$A$2:$I$18, MATCH(W382, Sheet2!$A$1:$I$1, 0), FALSE)</f>
        <v>0.44</v>
      </c>
    </row>
    <row r="383" spans="1:46" x14ac:dyDescent="0.2">
      <c r="A383" s="5"/>
      <c r="B383" s="5" t="s">
        <v>2063</v>
      </c>
      <c r="C383" s="5" t="s">
        <v>1233</v>
      </c>
      <c r="D383" s="5" t="s">
        <v>1234</v>
      </c>
      <c r="E383" s="5" t="s">
        <v>16</v>
      </c>
      <c r="F383" s="5"/>
      <c r="G383" s="5"/>
      <c r="H383" s="5"/>
      <c r="I383" s="5"/>
      <c r="J383" s="5"/>
      <c r="K383" s="5"/>
      <c r="L383" s="5"/>
      <c r="M383" s="5"/>
      <c r="N383" s="5"/>
      <c r="P383" s="6" t="s">
        <v>26</v>
      </c>
      <c r="Q383" s="6" t="s">
        <v>17</v>
      </c>
      <c r="R383" s="6" t="s">
        <v>18</v>
      </c>
      <c r="S383" s="6" t="s">
        <v>28</v>
      </c>
      <c r="T383" s="6" t="s">
        <v>18</v>
      </c>
      <c r="U383" s="6" t="s">
        <v>18</v>
      </c>
      <c r="V383" s="6" t="s">
        <v>28</v>
      </c>
      <c r="W383" s="6" t="s">
        <v>18</v>
      </c>
      <c r="X383" s="6" t="s">
        <v>1138</v>
      </c>
      <c r="Z383" s="4">
        <f t="shared" si="11"/>
        <v>0</v>
      </c>
      <c r="AM383" s="4">
        <f>VLOOKUP("m2Th", Sheet2!$A$2:$I$18, MATCH(P383, Sheet2!$A$1:$I$1, 0), FALSE)</f>
        <v>1.33</v>
      </c>
      <c r="AN383" s="4">
        <f>VLOOKUP("chemTh", Sheet2!$A$2:$I$18, MATCH(Q383, Sheet2!$A$1:$I$1, 0), FALSE)</f>
        <v>1.33</v>
      </c>
      <c r="AO383" s="4">
        <f>VLOOKUP("chemPr", Sheet2!$A$2:$I$18, MATCH(R383, Sheet2!$A$1:$I$1, 0), FALSE)</f>
        <v>0.5</v>
      </c>
      <c r="AP383" s="4">
        <f>VLOOKUP("ppsTh", Sheet2!$A$2:$I$18, MATCH(S383, Sheet2!$A$1:$I$1, 0), FALSE)</f>
        <v>1.17</v>
      </c>
      <c r="AQ383" s="4">
        <f>VLOOKUP("ppsPr", Sheet2!$A$2:$I$18, MATCH(T383, Sheet2!$A$1:$I$1, 0), FALSE)</f>
        <v>0.5</v>
      </c>
      <c r="AR383" s="4">
        <f>VLOOKUP("wmpPr", Sheet2!$A$2:$I$18, MATCH(U383, Sheet2!$A$1:$I$1, 0), FALSE)</f>
        <v>1.5</v>
      </c>
      <c r="AS383" s="4">
        <f>VLOOKUP("pcTh", Sheet2!$A$2:$I$18, MATCH(V383, Sheet2!$A$1:$I$1, 0), FALSE)</f>
        <v>0.78</v>
      </c>
      <c r="AT383" s="4">
        <f>VLOOKUP("pcPr", Sheet2!$A$2:$I$18, MATCH(W383, Sheet2!$A$1:$I$1, 0), FALSE)</f>
        <v>0.5</v>
      </c>
    </row>
    <row r="384" spans="1:46" x14ac:dyDescent="0.2">
      <c r="A384" s="5"/>
      <c r="B384" s="5" t="s">
        <v>2064</v>
      </c>
      <c r="C384" s="5" t="s">
        <v>1235</v>
      </c>
      <c r="D384" s="5" t="s">
        <v>1236</v>
      </c>
      <c r="E384" s="5" t="s">
        <v>16</v>
      </c>
      <c r="F384" s="5"/>
      <c r="G384" s="5"/>
      <c r="H384" s="5"/>
      <c r="I384" s="5"/>
      <c r="J384" s="5"/>
      <c r="K384" s="5"/>
      <c r="L384" s="5"/>
      <c r="M384" s="5"/>
      <c r="N384" s="5"/>
      <c r="P384" s="6" t="s">
        <v>27</v>
      </c>
      <c r="Q384" s="6" t="s">
        <v>27</v>
      </c>
      <c r="R384" s="6" t="s">
        <v>28</v>
      </c>
      <c r="S384" s="6" t="s">
        <v>45</v>
      </c>
      <c r="T384" s="6" t="s">
        <v>17</v>
      </c>
      <c r="U384" s="6" t="s">
        <v>19</v>
      </c>
      <c r="V384" s="6" t="s">
        <v>45</v>
      </c>
      <c r="W384" s="6" t="s">
        <v>1139</v>
      </c>
      <c r="X384" s="6" t="s">
        <v>1138</v>
      </c>
      <c r="Z384" s="4">
        <f t="shared" si="11"/>
        <v>0</v>
      </c>
      <c r="AM384" s="4">
        <f>VLOOKUP("m2Th", Sheet2!$A$2:$I$18, MATCH(P384, Sheet2!$A$1:$I$1, 0), FALSE)</f>
        <v>0</v>
      </c>
      <c r="AN384" s="4">
        <f>VLOOKUP("chemTh", Sheet2!$A$2:$I$18, MATCH(Q384, Sheet2!$A$1:$I$1, 0), FALSE)</f>
        <v>0</v>
      </c>
      <c r="AO384" s="4">
        <f>VLOOKUP("chemPr", Sheet2!$A$2:$I$18, MATCH(R384, Sheet2!$A$1:$I$1, 0), FALSE)</f>
        <v>0.39</v>
      </c>
      <c r="AP384" s="4">
        <f>VLOOKUP("ppsTh", Sheet2!$A$2:$I$18, MATCH(S384, Sheet2!$A$1:$I$1, 0), FALSE)</f>
        <v>0.83</v>
      </c>
      <c r="AQ384" s="4">
        <f>VLOOKUP("ppsPr", Sheet2!$A$2:$I$18, MATCH(T384, Sheet2!$A$1:$I$1, 0), FALSE)</f>
        <v>0.44</v>
      </c>
      <c r="AR384" s="4">
        <f>VLOOKUP("wmpPr", Sheet2!$A$2:$I$18, MATCH(U384, Sheet2!$A$1:$I$1, 0), FALSE)</f>
        <v>1.66</v>
      </c>
      <c r="AS384" s="4">
        <f>VLOOKUP("pcTh", Sheet2!$A$2:$I$18, MATCH(V384, Sheet2!$A$1:$I$1, 0), FALSE)</f>
        <v>0.56000000000000005</v>
      </c>
      <c r="AT384" s="4" t="e">
        <f>VLOOKUP("pcPr", Sheet2!$A$2:$I$18, MATCH(W384, Sheet2!$A$1:$I$1, 0), FALSE)</f>
        <v>#N/A</v>
      </c>
    </row>
    <row r="385" spans="1:46" x14ac:dyDescent="0.2">
      <c r="A385" s="5"/>
      <c r="B385" s="5" t="s">
        <v>2065</v>
      </c>
      <c r="C385" s="5" t="s">
        <v>1237</v>
      </c>
      <c r="D385" s="5" t="s">
        <v>1238</v>
      </c>
      <c r="E385" s="5" t="s">
        <v>16</v>
      </c>
      <c r="F385" s="5"/>
      <c r="G385" s="5"/>
      <c r="H385" s="5"/>
      <c r="I385" s="5"/>
      <c r="J385" s="5"/>
      <c r="K385" s="5"/>
      <c r="L385" s="5"/>
      <c r="M385" s="5"/>
      <c r="N385" s="5"/>
      <c r="P385" s="6" t="s">
        <v>27</v>
      </c>
      <c r="Q385" s="6" t="s">
        <v>29</v>
      </c>
      <c r="R385" s="6" t="s">
        <v>17</v>
      </c>
      <c r="S385" s="6" t="s">
        <v>17</v>
      </c>
      <c r="T385" s="6" t="s">
        <v>17</v>
      </c>
      <c r="U385" s="6" t="s">
        <v>19</v>
      </c>
      <c r="V385" s="6" t="s">
        <v>26</v>
      </c>
      <c r="W385" s="6" t="s">
        <v>18</v>
      </c>
      <c r="X385" s="6" t="s">
        <v>1138</v>
      </c>
      <c r="Z385" s="4">
        <f t="shared" si="11"/>
        <v>0</v>
      </c>
      <c r="AM385" s="4">
        <f>VLOOKUP("m2Th", Sheet2!$A$2:$I$18, MATCH(P385, Sheet2!$A$1:$I$1, 0), FALSE)</f>
        <v>0</v>
      </c>
      <c r="AN385" s="4">
        <f>VLOOKUP("chemTh", Sheet2!$A$2:$I$18, MATCH(Q385, Sheet2!$A$1:$I$1, 0), FALSE)</f>
        <v>0.67</v>
      </c>
      <c r="AO385" s="4">
        <f>VLOOKUP("chemPr", Sheet2!$A$2:$I$18, MATCH(R385, Sheet2!$A$1:$I$1, 0), FALSE)</f>
        <v>0.44</v>
      </c>
      <c r="AP385" s="4">
        <f>VLOOKUP("ppsTh", Sheet2!$A$2:$I$18, MATCH(S385, Sheet2!$A$1:$I$1, 0), FALSE)</f>
        <v>1.33</v>
      </c>
      <c r="AQ385" s="4">
        <f>VLOOKUP("ppsPr", Sheet2!$A$2:$I$18, MATCH(T385, Sheet2!$A$1:$I$1, 0), FALSE)</f>
        <v>0.44</v>
      </c>
      <c r="AR385" s="4">
        <f>VLOOKUP("wmpPr", Sheet2!$A$2:$I$18, MATCH(U385, Sheet2!$A$1:$I$1, 0), FALSE)</f>
        <v>1.66</v>
      </c>
      <c r="AS385" s="4">
        <f>VLOOKUP("pcTh", Sheet2!$A$2:$I$18, MATCH(V385, Sheet2!$A$1:$I$1, 0), FALSE)</f>
        <v>0.67</v>
      </c>
      <c r="AT385" s="4">
        <f>VLOOKUP("pcPr", Sheet2!$A$2:$I$18, MATCH(W385, Sheet2!$A$1:$I$1, 0), FALSE)</f>
        <v>0.5</v>
      </c>
    </row>
    <row r="386" spans="1:46" x14ac:dyDescent="0.2">
      <c r="A386" s="5"/>
      <c r="B386" s="5" t="s">
        <v>2066</v>
      </c>
      <c r="C386" s="5" t="s">
        <v>1239</v>
      </c>
      <c r="D386" s="5" t="s">
        <v>1240</v>
      </c>
      <c r="E386" s="5" t="s">
        <v>16</v>
      </c>
      <c r="F386" s="5"/>
      <c r="G386" s="5"/>
      <c r="H386" s="5"/>
      <c r="I386" s="5"/>
      <c r="J386" s="5"/>
      <c r="K386" s="5"/>
      <c r="L386" s="5"/>
      <c r="M386" s="5"/>
      <c r="N386" s="5"/>
      <c r="P386" s="6" t="s">
        <v>17</v>
      </c>
      <c r="Q386" s="6" t="s">
        <v>18</v>
      </c>
      <c r="R386" s="6" t="s">
        <v>18</v>
      </c>
      <c r="S386" s="6" t="s">
        <v>17</v>
      </c>
      <c r="T386" s="6" t="s">
        <v>17</v>
      </c>
      <c r="U386" s="6" t="s">
        <v>18</v>
      </c>
      <c r="V386" s="6" t="s">
        <v>26</v>
      </c>
      <c r="W386" s="6" t="s">
        <v>18</v>
      </c>
      <c r="X386" s="6" t="s">
        <v>1138</v>
      </c>
      <c r="Z386" s="4">
        <f t="shared" si="11"/>
        <v>0</v>
      </c>
      <c r="AM386" s="4">
        <f>VLOOKUP("m2Th", Sheet2!$A$2:$I$18, MATCH(P386, Sheet2!$A$1:$I$1, 0), FALSE)</f>
        <v>1.78</v>
      </c>
      <c r="AN386" s="4">
        <f>VLOOKUP("chemTh", Sheet2!$A$2:$I$18, MATCH(Q386, Sheet2!$A$1:$I$1, 0), FALSE)</f>
        <v>1.5</v>
      </c>
      <c r="AO386" s="4">
        <f>VLOOKUP("chemPr", Sheet2!$A$2:$I$18, MATCH(R386, Sheet2!$A$1:$I$1, 0), FALSE)</f>
        <v>0.5</v>
      </c>
      <c r="AP386" s="4">
        <f>VLOOKUP("ppsTh", Sheet2!$A$2:$I$18, MATCH(S386, Sheet2!$A$1:$I$1, 0), FALSE)</f>
        <v>1.33</v>
      </c>
      <c r="AQ386" s="4">
        <f>VLOOKUP("ppsPr", Sheet2!$A$2:$I$18, MATCH(T386, Sheet2!$A$1:$I$1, 0), FALSE)</f>
        <v>0.44</v>
      </c>
      <c r="AR386" s="4">
        <f>VLOOKUP("wmpPr", Sheet2!$A$2:$I$18, MATCH(U386, Sheet2!$A$1:$I$1, 0), FALSE)</f>
        <v>1.5</v>
      </c>
      <c r="AS386" s="4">
        <f>VLOOKUP("pcTh", Sheet2!$A$2:$I$18, MATCH(V386, Sheet2!$A$1:$I$1, 0), FALSE)</f>
        <v>0.67</v>
      </c>
      <c r="AT386" s="4">
        <f>VLOOKUP("pcPr", Sheet2!$A$2:$I$18, MATCH(W386, Sheet2!$A$1:$I$1, 0), FALSE)</f>
        <v>0.5</v>
      </c>
    </row>
    <row r="387" spans="1:46" x14ac:dyDescent="0.2">
      <c r="A387" s="5"/>
      <c r="B387" s="5" t="s">
        <v>2067</v>
      </c>
      <c r="C387" s="5" t="s">
        <v>1241</v>
      </c>
      <c r="D387" s="5" t="s">
        <v>1242</v>
      </c>
      <c r="E387" s="5" t="s">
        <v>16</v>
      </c>
      <c r="F387" s="5"/>
      <c r="G387" s="5"/>
      <c r="H387" s="5"/>
      <c r="I387" s="5"/>
      <c r="J387" s="5"/>
      <c r="K387" s="5"/>
      <c r="L387" s="5"/>
      <c r="M387" s="5"/>
      <c r="N387" s="5"/>
      <c r="P387" s="6" t="s">
        <v>17</v>
      </c>
      <c r="Q387" s="6" t="s">
        <v>28</v>
      </c>
      <c r="R387" s="6" t="s">
        <v>17</v>
      </c>
      <c r="S387" s="6" t="s">
        <v>28</v>
      </c>
      <c r="T387" s="6" t="s">
        <v>18</v>
      </c>
      <c r="U387" s="6" t="s">
        <v>17</v>
      </c>
      <c r="V387" s="6" t="s">
        <v>26</v>
      </c>
      <c r="W387" s="6" t="s">
        <v>19</v>
      </c>
      <c r="X387" s="6" t="s">
        <v>1138</v>
      </c>
      <c r="Z387" s="4">
        <f t="shared" ref="Z387:Z450" si="12">SUM(AC387:AK387)</f>
        <v>0</v>
      </c>
      <c r="AM387" s="4">
        <f>VLOOKUP("m2Th", Sheet2!$A$2:$I$18, MATCH(P387, Sheet2!$A$1:$I$1, 0), FALSE)</f>
        <v>1.78</v>
      </c>
      <c r="AN387" s="4">
        <f>VLOOKUP("chemTh", Sheet2!$A$2:$I$18, MATCH(Q387, Sheet2!$A$1:$I$1, 0), FALSE)</f>
        <v>1.17</v>
      </c>
      <c r="AO387" s="4">
        <f>VLOOKUP("chemPr", Sheet2!$A$2:$I$18, MATCH(R387, Sheet2!$A$1:$I$1, 0), FALSE)</f>
        <v>0.44</v>
      </c>
      <c r="AP387" s="4">
        <f>VLOOKUP("ppsTh", Sheet2!$A$2:$I$18, MATCH(S387, Sheet2!$A$1:$I$1, 0), FALSE)</f>
        <v>1.17</v>
      </c>
      <c r="AQ387" s="4">
        <f>VLOOKUP("ppsPr", Sheet2!$A$2:$I$18, MATCH(T387, Sheet2!$A$1:$I$1, 0), FALSE)</f>
        <v>0.5</v>
      </c>
      <c r="AR387" s="4">
        <f>VLOOKUP("wmpPr", Sheet2!$A$2:$I$18, MATCH(U387, Sheet2!$A$1:$I$1, 0), FALSE)</f>
        <v>1.33</v>
      </c>
      <c r="AS387" s="4">
        <f>VLOOKUP("pcTh", Sheet2!$A$2:$I$18, MATCH(V387, Sheet2!$A$1:$I$1, 0), FALSE)</f>
        <v>0.67</v>
      </c>
      <c r="AT387" s="4">
        <f>VLOOKUP("pcPr", Sheet2!$A$2:$I$18, MATCH(W387, Sheet2!$A$1:$I$1, 0), FALSE)</f>
        <v>0.55000000000000004</v>
      </c>
    </row>
    <row r="388" spans="1:46" x14ac:dyDescent="0.2">
      <c r="A388" s="5"/>
      <c r="B388" s="5" t="s">
        <v>2068</v>
      </c>
      <c r="C388" s="5" t="s">
        <v>1243</v>
      </c>
      <c r="D388" s="5" t="s">
        <v>1244</v>
      </c>
      <c r="E388" s="5" t="s">
        <v>16</v>
      </c>
      <c r="F388" s="5"/>
      <c r="G388" s="5"/>
      <c r="H388" s="5"/>
      <c r="I388" s="5"/>
      <c r="J388" s="5"/>
      <c r="K388" s="5"/>
      <c r="L388" s="5"/>
      <c r="M388" s="5"/>
      <c r="N388" s="5"/>
      <c r="P388" s="6" t="s">
        <v>27</v>
      </c>
      <c r="Q388" s="6" t="s">
        <v>27</v>
      </c>
      <c r="R388" s="6" t="s">
        <v>28</v>
      </c>
      <c r="S388" s="6" t="s">
        <v>27</v>
      </c>
      <c r="T388" s="6" t="s">
        <v>17</v>
      </c>
      <c r="U388" s="6" t="s">
        <v>28</v>
      </c>
      <c r="V388" s="6" t="s">
        <v>27</v>
      </c>
      <c r="W388" s="6" t="s">
        <v>26</v>
      </c>
      <c r="X388" s="6" t="s">
        <v>1138</v>
      </c>
      <c r="Z388" s="4">
        <f t="shared" si="12"/>
        <v>0</v>
      </c>
      <c r="AM388" s="4">
        <f>VLOOKUP("m2Th", Sheet2!$A$2:$I$18, MATCH(P388, Sheet2!$A$1:$I$1, 0), FALSE)</f>
        <v>0</v>
      </c>
      <c r="AN388" s="4">
        <f>VLOOKUP("chemTh", Sheet2!$A$2:$I$18, MATCH(Q388, Sheet2!$A$1:$I$1, 0), FALSE)</f>
        <v>0</v>
      </c>
      <c r="AO388" s="4">
        <f>VLOOKUP("chemPr", Sheet2!$A$2:$I$18, MATCH(R388, Sheet2!$A$1:$I$1, 0), FALSE)</f>
        <v>0.39</v>
      </c>
      <c r="AP388" s="4">
        <f>VLOOKUP("ppsTh", Sheet2!$A$2:$I$18, MATCH(S388, Sheet2!$A$1:$I$1, 0), FALSE)</f>
        <v>0</v>
      </c>
      <c r="AQ388" s="4">
        <f>VLOOKUP("ppsPr", Sheet2!$A$2:$I$18, MATCH(T388, Sheet2!$A$1:$I$1, 0), FALSE)</f>
        <v>0.44</v>
      </c>
      <c r="AR388" s="4">
        <f>VLOOKUP("wmpPr", Sheet2!$A$2:$I$18, MATCH(U388, Sheet2!$A$1:$I$1, 0), FALSE)</f>
        <v>1.17</v>
      </c>
      <c r="AS388" s="4">
        <f>VLOOKUP("pcTh", Sheet2!$A$2:$I$18, MATCH(V388, Sheet2!$A$1:$I$1, 0), FALSE)</f>
        <v>0</v>
      </c>
      <c r="AT388" s="4">
        <f>VLOOKUP("pcPr", Sheet2!$A$2:$I$18, MATCH(W388, Sheet2!$A$1:$I$1, 0), FALSE)</f>
        <v>0.33</v>
      </c>
    </row>
    <row r="389" spans="1:46" x14ac:dyDescent="0.2">
      <c r="A389" s="5"/>
      <c r="B389" s="5" t="s">
        <v>2069</v>
      </c>
      <c r="C389" s="5" t="s">
        <v>1245</v>
      </c>
      <c r="D389" s="5" t="s">
        <v>1246</v>
      </c>
      <c r="E389" s="5" t="s">
        <v>16</v>
      </c>
      <c r="F389" s="5"/>
      <c r="G389" s="5"/>
      <c r="H389" s="5"/>
      <c r="I389" s="5"/>
      <c r="J389" s="5"/>
      <c r="K389" s="5"/>
      <c r="L389" s="5"/>
      <c r="M389" s="5"/>
      <c r="N389" s="5"/>
      <c r="P389" s="6" t="s">
        <v>17</v>
      </c>
      <c r="Q389" s="6" t="s">
        <v>28</v>
      </c>
      <c r="R389" s="6" t="s">
        <v>19</v>
      </c>
      <c r="S389" s="6" t="s">
        <v>28</v>
      </c>
      <c r="T389" s="6" t="s">
        <v>19</v>
      </c>
      <c r="U389" s="6" t="s">
        <v>18</v>
      </c>
      <c r="V389" s="6" t="s">
        <v>17</v>
      </c>
      <c r="W389" s="6" t="s">
        <v>19</v>
      </c>
      <c r="X389" s="6" t="s">
        <v>1138</v>
      </c>
      <c r="Z389" s="4">
        <f t="shared" si="12"/>
        <v>0</v>
      </c>
      <c r="AM389" s="4">
        <f>VLOOKUP("m2Th", Sheet2!$A$2:$I$18, MATCH(P389, Sheet2!$A$1:$I$1, 0), FALSE)</f>
        <v>1.78</v>
      </c>
      <c r="AN389" s="4">
        <f>VLOOKUP("chemTh", Sheet2!$A$2:$I$18, MATCH(Q389, Sheet2!$A$1:$I$1, 0), FALSE)</f>
        <v>1.17</v>
      </c>
      <c r="AO389" s="4">
        <f>VLOOKUP("chemPr", Sheet2!$A$2:$I$18, MATCH(R389, Sheet2!$A$1:$I$1, 0), FALSE)</f>
        <v>0.56000000000000005</v>
      </c>
      <c r="AP389" s="4">
        <f>VLOOKUP("ppsTh", Sheet2!$A$2:$I$18, MATCH(S389, Sheet2!$A$1:$I$1, 0), FALSE)</f>
        <v>1.17</v>
      </c>
      <c r="AQ389" s="4">
        <f>VLOOKUP("ppsPr", Sheet2!$A$2:$I$18, MATCH(T389, Sheet2!$A$1:$I$1, 0), FALSE)</f>
        <v>0.56000000000000005</v>
      </c>
      <c r="AR389" s="4">
        <f>VLOOKUP("wmpPr", Sheet2!$A$2:$I$18, MATCH(U389, Sheet2!$A$1:$I$1, 0), FALSE)</f>
        <v>1.5</v>
      </c>
      <c r="AS389" s="4">
        <f>VLOOKUP("pcTh", Sheet2!$A$2:$I$18, MATCH(V389, Sheet2!$A$1:$I$1, 0), FALSE)</f>
        <v>0.89</v>
      </c>
      <c r="AT389" s="4">
        <f>VLOOKUP("pcPr", Sheet2!$A$2:$I$18, MATCH(W389, Sheet2!$A$1:$I$1, 0), FALSE)</f>
        <v>0.55000000000000004</v>
      </c>
    </row>
    <row r="390" spans="1:46" x14ac:dyDescent="0.2">
      <c r="A390" s="5"/>
      <c r="B390" s="5" t="s">
        <v>2070</v>
      </c>
      <c r="C390" s="5" t="s">
        <v>1247</v>
      </c>
      <c r="D390" s="5" t="s">
        <v>1248</v>
      </c>
      <c r="E390" s="5" t="s">
        <v>16</v>
      </c>
      <c r="F390" s="5"/>
      <c r="G390" s="5"/>
      <c r="H390" s="5"/>
      <c r="I390" s="5"/>
      <c r="J390" s="5"/>
      <c r="K390" s="5"/>
      <c r="L390" s="5"/>
      <c r="M390" s="5"/>
      <c r="N390" s="5"/>
      <c r="P390" s="6" t="s">
        <v>27</v>
      </c>
      <c r="Q390" s="6" t="s">
        <v>27</v>
      </c>
      <c r="R390" s="6" t="s">
        <v>17</v>
      </c>
      <c r="S390" s="6" t="s">
        <v>28</v>
      </c>
      <c r="T390" s="6" t="s">
        <v>17</v>
      </c>
      <c r="U390" s="6" t="s">
        <v>28</v>
      </c>
      <c r="V390" s="6" t="s">
        <v>28</v>
      </c>
      <c r="W390" s="6" t="s">
        <v>19</v>
      </c>
      <c r="X390" s="6" t="s">
        <v>1138</v>
      </c>
      <c r="Z390" s="4">
        <f t="shared" si="12"/>
        <v>0</v>
      </c>
      <c r="AM390" s="4">
        <f>VLOOKUP("m2Th", Sheet2!$A$2:$I$18, MATCH(P390, Sheet2!$A$1:$I$1, 0), FALSE)</f>
        <v>0</v>
      </c>
      <c r="AN390" s="4">
        <f>VLOOKUP("chemTh", Sheet2!$A$2:$I$18, MATCH(Q390, Sheet2!$A$1:$I$1, 0), FALSE)</f>
        <v>0</v>
      </c>
      <c r="AO390" s="4">
        <f>VLOOKUP("chemPr", Sheet2!$A$2:$I$18, MATCH(R390, Sheet2!$A$1:$I$1, 0), FALSE)</f>
        <v>0.44</v>
      </c>
      <c r="AP390" s="4">
        <f>VLOOKUP("ppsTh", Sheet2!$A$2:$I$18, MATCH(S390, Sheet2!$A$1:$I$1, 0), FALSE)</f>
        <v>1.17</v>
      </c>
      <c r="AQ390" s="4">
        <f>VLOOKUP("ppsPr", Sheet2!$A$2:$I$18, MATCH(T390, Sheet2!$A$1:$I$1, 0), FALSE)</f>
        <v>0.44</v>
      </c>
      <c r="AR390" s="4">
        <f>VLOOKUP("wmpPr", Sheet2!$A$2:$I$18, MATCH(U390, Sheet2!$A$1:$I$1, 0), FALSE)</f>
        <v>1.17</v>
      </c>
      <c r="AS390" s="4">
        <f>VLOOKUP("pcTh", Sheet2!$A$2:$I$18, MATCH(V390, Sheet2!$A$1:$I$1, 0), FALSE)</f>
        <v>0.78</v>
      </c>
      <c r="AT390" s="4">
        <f>VLOOKUP("pcPr", Sheet2!$A$2:$I$18, MATCH(W390, Sheet2!$A$1:$I$1, 0), FALSE)</f>
        <v>0.55000000000000004</v>
      </c>
    </row>
    <row r="391" spans="1:46" x14ac:dyDescent="0.2">
      <c r="A391" s="5"/>
      <c r="B391" s="5" t="s">
        <v>2071</v>
      </c>
      <c r="C391" s="5" t="s">
        <v>1249</v>
      </c>
      <c r="D391" s="5" t="s">
        <v>1250</v>
      </c>
      <c r="E391" s="5" t="s">
        <v>16</v>
      </c>
      <c r="F391" s="5"/>
      <c r="G391" s="5"/>
      <c r="H391" s="5"/>
      <c r="I391" s="5"/>
      <c r="J391" s="5"/>
      <c r="K391" s="5"/>
      <c r="L391" s="5"/>
      <c r="M391" s="5"/>
      <c r="N391" s="5"/>
      <c r="P391" s="6" t="s">
        <v>29</v>
      </c>
      <c r="Q391" s="6" t="s">
        <v>29</v>
      </c>
      <c r="R391" s="6" t="s">
        <v>17</v>
      </c>
      <c r="S391" s="6" t="s">
        <v>27</v>
      </c>
      <c r="T391" s="6" t="s">
        <v>17</v>
      </c>
      <c r="U391" s="6" t="s">
        <v>19</v>
      </c>
      <c r="V391" s="6" t="s">
        <v>45</v>
      </c>
      <c r="W391" s="6" t="s">
        <v>17</v>
      </c>
      <c r="X391" s="6" t="s">
        <v>1138</v>
      </c>
      <c r="Z391" s="4">
        <f t="shared" si="12"/>
        <v>0</v>
      </c>
      <c r="AM391" s="4">
        <f>VLOOKUP("m2Th", Sheet2!$A$2:$I$18, MATCH(P391, Sheet2!$A$1:$I$1, 0), FALSE)</f>
        <v>0.89</v>
      </c>
      <c r="AN391" s="4">
        <f>VLOOKUP("chemTh", Sheet2!$A$2:$I$18, MATCH(Q391, Sheet2!$A$1:$I$1, 0), FALSE)</f>
        <v>0.67</v>
      </c>
      <c r="AO391" s="4">
        <f>VLOOKUP("chemPr", Sheet2!$A$2:$I$18, MATCH(R391, Sheet2!$A$1:$I$1, 0), FALSE)</f>
        <v>0.44</v>
      </c>
      <c r="AP391" s="4">
        <f>VLOOKUP("ppsTh", Sheet2!$A$2:$I$18, MATCH(S391, Sheet2!$A$1:$I$1, 0), FALSE)</f>
        <v>0</v>
      </c>
      <c r="AQ391" s="4">
        <f>VLOOKUP("ppsPr", Sheet2!$A$2:$I$18, MATCH(T391, Sheet2!$A$1:$I$1, 0), FALSE)</f>
        <v>0.44</v>
      </c>
      <c r="AR391" s="4">
        <f>VLOOKUP("wmpPr", Sheet2!$A$2:$I$18, MATCH(U391, Sheet2!$A$1:$I$1, 0), FALSE)</f>
        <v>1.66</v>
      </c>
      <c r="AS391" s="4">
        <f>VLOOKUP("pcTh", Sheet2!$A$2:$I$18, MATCH(V391, Sheet2!$A$1:$I$1, 0), FALSE)</f>
        <v>0.56000000000000005</v>
      </c>
      <c r="AT391" s="4">
        <f>VLOOKUP("pcPr", Sheet2!$A$2:$I$18, MATCH(W391, Sheet2!$A$1:$I$1, 0), FALSE)</f>
        <v>0.44</v>
      </c>
    </row>
    <row r="392" spans="1:46" x14ac:dyDescent="0.2">
      <c r="A392" s="5"/>
      <c r="B392" s="5" t="s">
        <v>2072</v>
      </c>
      <c r="C392" s="5" t="s">
        <v>1251</v>
      </c>
      <c r="D392" s="5" t="s">
        <v>1252</v>
      </c>
      <c r="E392" s="5" t="s">
        <v>16</v>
      </c>
      <c r="F392" s="5"/>
      <c r="G392" s="5"/>
      <c r="H392" s="5"/>
      <c r="I392" s="5"/>
      <c r="J392" s="5"/>
      <c r="K392" s="5"/>
      <c r="L392" s="5"/>
      <c r="M392" s="5"/>
      <c r="N392" s="5"/>
      <c r="P392" s="6" t="s">
        <v>29</v>
      </c>
      <c r="Q392" s="6" t="s">
        <v>27</v>
      </c>
      <c r="R392" s="6" t="s">
        <v>17</v>
      </c>
      <c r="S392" s="6" t="s">
        <v>26</v>
      </c>
      <c r="T392" s="6" t="s">
        <v>28</v>
      </c>
      <c r="U392" s="6" t="s">
        <v>17</v>
      </c>
      <c r="V392" s="6" t="s">
        <v>17</v>
      </c>
      <c r="W392" s="6" t="s">
        <v>18</v>
      </c>
      <c r="X392" s="6" t="s">
        <v>1138</v>
      </c>
      <c r="Z392" s="4">
        <f t="shared" si="12"/>
        <v>0</v>
      </c>
      <c r="AM392" s="4">
        <f>VLOOKUP("m2Th", Sheet2!$A$2:$I$18, MATCH(P392, Sheet2!$A$1:$I$1, 0), FALSE)</f>
        <v>0.89</v>
      </c>
      <c r="AN392" s="4">
        <f>VLOOKUP("chemTh", Sheet2!$A$2:$I$18, MATCH(Q392, Sheet2!$A$1:$I$1, 0), FALSE)</f>
        <v>0</v>
      </c>
      <c r="AO392" s="4">
        <f>VLOOKUP("chemPr", Sheet2!$A$2:$I$18, MATCH(R392, Sheet2!$A$1:$I$1, 0), FALSE)</f>
        <v>0.44</v>
      </c>
      <c r="AP392" s="4">
        <f>VLOOKUP("ppsTh", Sheet2!$A$2:$I$18, MATCH(S392, Sheet2!$A$1:$I$1, 0), FALSE)</f>
        <v>1</v>
      </c>
      <c r="AQ392" s="4">
        <f>VLOOKUP("ppsPr", Sheet2!$A$2:$I$18, MATCH(T392, Sheet2!$A$1:$I$1, 0), FALSE)</f>
        <v>0.39</v>
      </c>
      <c r="AR392" s="4">
        <f>VLOOKUP("wmpPr", Sheet2!$A$2:$I$18, MATCH(U392, Sheet2!$A$1:$I$1, 0), FALSE)</f>
        <v>1.33</v>
      </c>
      <c r="AS392" s="4">
        <f>VLOOKUP("pcTh", Sheet2!$A$2:$I$18, MATCH(V392, Sheet2!$A$1:$I$1, 0), FALSE)</f>
        <v>0.89</v>
      </c>
      <c r="AT392" s="4">
        <f>VLOOKUP("pcPr", Sheet2!$A$2:$I$18, MATCH(W392, Sheet2!$A$1:$I$1, 0), FALSE)</f>
        <v>0.5</v>
      </c>
    </row>
    <row r="393" spans="1:46" x14ac:dyDescent="0.2">
      <c r="A393" s="5"/>
      <c r="B393" s="5" t="s">
        <v>2073</v>
      </c>
      <c r="C393" s="5" t="s">
        <v>1253</v>
      </c>
      <c r="D393" s="5" t="s">
        <v>1254</v>
      </c>
      <c r="E393" s="5" t="s">
        <v>16</v>
      </c>
      <c r="F393" s="5"/>
      <c r="G393" s="5"/>
      <c r="H393" s="5"/>
      <c r="I393" s="5"/>
      <c r="J393" s="5"/>
      <c r="K393" s="5"/>
      <c r="L393" s="5"/>
      <c r="M393" s="5"/>
      <c r="N393" s="5"/>
      <c r="P393" s="6" t="s">
        <v>587</v>
      </c>
      <c r="Q393" s="6" t="s">
        <v>27</v>
      </c>
      <c r="R393" s="6" t="s">
        <v>27</v>
      </c>
      <c r="S393" s="6" t="s">
        <v>587</v>
      </c>
      <c r="T393" s="6" t="s">
        <v>27</v>
      </c>
      <c r="U393" s="6" t="s">
        <v>45</v>
      </c>
      <c r="V393" s="6" t="s">
        <v>587</v>
      </c>
      <c r="W393" s="6" t="s">
        <v>587</v>
      </c>
      <c r="X393" s="6" t="s">
        <v>1138</v>
      </c>
      <c r="Z393" s="4">
        <f t="shared" si="12"/>
        <v>0</v>
      </c>
      <c r="AM393" s="4" t="e">
        <f>VLOOKUP("m2Th", Sheet2!$A$2:$I$18, MATCH(P393, Sheet2!$A$1:$I$1, 0), FALSE)</f>
        <v>#N/A</v>
      </c>
      <c r="AN393" s="4">
        <f>VLOOKUP("chemTh", Sheet2!$A$2:$I$18, MATCH(Q393, Sheet2!$A$1:$I$1, 0), FALSE)</f>
        <v>0</v>
      </c>
      <c r="AO393" s="4">
        <f>VLOOKUP("chemPr", Sheet2!$A$2:$I$18, MATCH(R393, Sheet2!$A$1:$I$1, 0), FALSE)</f>
        <v>0</v>
      </c>
      <c r="AP393" s="4" t="e">
        <f>VLOOKUP("ppsTh", Sheet2!$A$2:$I$18, MATCH(S393, Sheet2!$A$1:$I$1, 0), FALSE)</f>
        <v>#N/A</v>
      </c>
      <c r="AQ393" s="4">
        <f>VLOOKUP("ppsPr", Sheet2!$A$2:$I$18, MATCH(T393, Sheet2!$A$1:$I$1, 0), FALSE)</f>
        <v>0</v>
      </c>
      <c r="AR393" s="4">
        <f>VLOOKUP("wmpPr", Sheet2!$A$2:$I$18, MATCH(U393, Sheet2!$A$1:$I$1, 0), FALSE)</f>
        <v>0.83</v>
      </c>
      <c r="AS393" s="4" t="e">
        <f>VLOOKUP("pcTh", Sheet2!$A$2:$I$18, MATCH(V393, Sheet2!$A$1:$I$1, 0), FALSE)</f>
        <v>#N/A</v>
      </c>
      <c r="AT393" s="4" t="e">
        <f>VLOOKUP("pcPr", Sheet2!$A$2:$I$18, MATCH(W393, Sheet2!$A$1:$I$1, 0), FALSE)</f>
        <v>#N/A</v>
      </c>
    </row>
    <row r="394" spans="1:46" x14ac:dyDescent="0.2">
      <c r="A394" s="5"/>
      <c r="B394" s="5" t="s">
        <v>2074</v>
      </c>
      <c r="C394" s="5" t="s">
        <v>1255</v>
      </c>
      <c r="D394" s="5" t="s">
        <v>1256</v>
      </c>
      <c r="E394" s="5" t="s">
        <v>16</v>
      </c>
      <c r="F394" s="5"/>
      <c r="G394" s="5"/>
      <c r="H394" s="5"/>
      <c r="I394" s="5"/>
      <c r="J394" s="5"/>
      <c r="K394" s="5"/>
      <c r="L394" s="5"/>
      <c r="M394" s="5"/>
      <c r="N394" s="5"/>
      <c r="P394" s="6" t="s">
        <v>26</v>
      </c>
      <c r="Q394" s="6" t="s">
        <v>26</v>
      </c>
      <c r="R394" s="6" t="s">
        <v>18</v>
      </c>
      <c r="S394" s="6" t="s">
        <v>28</v>
      </c>
      <c r="T394" s="6" t="s">
        <v>18</v>
      </c>
      <c r="U394" s="6" t="s">
        <v>18</v>
      </c>
      <c r="V394" s="6" t="s">
        <v>26</v>
      </c>
      <c r="W394" s="6" t="s">
        <v>17</v>
      </c>
      <c r="X394" s="6" t="s">
        <v>1138</v>
      </c>
      <c r="Z394" s="4">
        <f t="shared" si="12"/>
        <v>0</v>
      </c>
      <c r="AM394" s="4">
        <f>VLOOKUP("m2Th", Sheet2!$A$2:$I$18, MATCH(P394, Sheet2!$A$1:$I$1, 0), FALSE)</f>
        <v>1.33</v>
      </c>
      <c r="AN394" s="4">
        <f>VLOOKUP("chemTh", Sheet2!$A$2:$I$18, MATCH(Q394, Sheet2!$A$1:$I$1, 0), FALSE)</f>
        <v>1</v>
      </c>
      <c r="AO394" s="4">
        <f>VLOOKUP("chemPr", Sheet2!$A$2:$I$18, MATCH(R394, Sheet2!$A$1:$I$1, 0), FALSE)</f>
        <v>0.5</v>
      </c>
      <c r="AP394" s="4">
        <f>VLOOKUP("ppsTh", Sheet2!$A$2:$I$18, MATCH(S394, Sheet2!$A$1:$I$1, 0), FALSE)</f>
        <v>1.17</v>
      </c>
      <c r="AQ394" s="4">
        <f>VLOOKUP("ppsPr", Sheet2!$A$2:$I$18, MATCH(T394, Sheet2!$A$1:$I$1, 0), FALSE)</f>
        <v>0.5</v>
      </c>
      <c r="AR394" s="4">
        <f>VLOOKUP("wmpPr", Sheet2!$A$2:$I$18, MATCH(U394, Sheet2!$A$1:$I$1, 0), FALSE)</f>
        <v>1.5</v>
      </c>
      <c r="AS394" s="4">
        <f>VLOOKUP("pcTh", Sheet2!$A$2:$I$18, MATCH(V394, Sheet2!$A$1:$I$1, 0), FALSE)</f>
        <v>0.67</v>
      </c>
      <c r="AT394" s="4">
        <f>VLOOKUP("pcPr", Sheet2!$A$2:$I$18, MATCH(W394, Sheet2!$A$1:$I$1, 0), FALSE)</f>
        <v>0.44</v>
      </c>
    </row>
    <row r="395" spans="1:46" x14ac:dyDescent="0.2">
      <c r="A395" s="5"/>
      <c r="B395" s="5" t="s">
        <v>2075</v>
      </c>
      <c r="C395" s="5" t="s">
        <v>1257</v>
      </c>
      <c r="D395" s="5" t="s">
        <v>1258</v>
      </c>
      <c r="E395" s="5" t="s">
        <v>16</v>
      </c>
      <c r="F395" s="5"/>
      <c r="G395" s="5"/>
      <c r="H395" s="5"/>
      <c r="I395" s="5"/>
      <c r="J395" s="5"/>
      <c r="K395" s="5"/>
      <c r="L395" s="5"/>
      <c r="M395" s="5"/>
      <c r="N395" s="5"/>
      <c r="P395" s="6" t="s">
        <v>27</v>
      </c>
      <c r="Q395" s="6" t="s">
        <v>27</v>
      </c>
      <c r="R395" s="6" t="s">
        <v>17</v>
      </c>
      <c r="S395" s="6" t="s">
        <v>45</v>
      </c>
      <c r="T395" s="6" t="s">
        <v>17</v>
      </c>
      <c r="U395" s="6" t="s">
        <v>19</v>
      </c>
      <c r="V395" s="6" t="s">
        <v>26</v>
      </c>
      <c r="W395" s="6" t="s">
        <v>17</v>
      </c>
      <c r="X395" s="6" t="s">
        <v>1138</v>
      </c>
      <c r="Z395" s="4">
        <f t="shared" si="12"/>
        <v>0</v>
      </c>
      <c r="AM395" s="4">
        <f>VLOOKUP("m2Th", Sheet2!$A$2:$I$18, MATCH(P395, Sheet2!$A$1:$I$1, 0), FALSE)</f>
        <v>0</v>
      </c>
      <c r="AN395" s="4">
        <f>VLOOKUP("chemTh", Sheet2!$A$2:$I$18, MATCH(Q395, Sheet2!$A$1:$I$1, 0), FALSE)</f>
        <v>0</v>
      </c>
      <c r="AO395" s="4">
        <f>VLOOKUP("chemPr", Sheet2!$A$2:$I$18, MATCH(R395, Sheet2!$A$1:$I$1, 0), FALSE)</f>
        <v>0.44</v>
      </c>
      <c r="AP395" s="4">
        <f>VLOOKUP("ppsTh", Sheet2!$A$2:$I$18, MATCH(S395, Sheet2!$A$1:$I$1, 0), FALSE)</f>
        <v>0.83</v>
      </c>
      <c r="AQ395" s="4">
        <f>VLOOKUP("ppsPr", Sheet2!$A$2:$I$18, MATCH(T395, Sheet2!$A$1:$I$1, 0), FALSE)</f>
        <v>0.44</v>
      </c>
      <c r="AR395" s="4">
        <f>VLOOKUP("wmpPr", Sheet2!$A$2:$I$18, MATCH(U395, Sheet2!$A$1:$I$1, 0), FALSE)</f>
        <v>1.66</v>
      </c>
      <c r="AS395" s="4">
        <f>VLOOKUP("pcTh", Sheet2!$A$2:$I$18, MATCH(V395, Sheet2!$A$1:$I$1, 0), FALSE)</f>
        <v>0.67</v>
      </c>
      <c r="AT395" s="4">
        <f>VLOOKUP("pcPr", Sheet2!$A$2:$I$18, MATCH(W395, Sheet2!$A$1:$I$1, 0), FALSE)</f>
        <v>0.44</v>
      </c>
    </row>
    <row r="396" spans="1:46" x14ac:dyDescent="0.2">
      <c r="A396" s="5"/>
      <c r="B396" s="5" t="s">
        <v>2076</v>
      </c>
      <c r="C396" s="5" t="s">
        <v>1259</v>
      </c>
      <c r="D396" s="5" t="s">
        <v>1260</v>
      </c>
      <c r="E396" s="5" t="s">
        <v>16</v>
      </c>
      <c r="F396" s="5"/>
      <c r="G396" s="5"/>
      <c r="H396" s="5"/>
      <c r="I396" s="5"/>
      <c r="J396" s="5"/>
      <c r="K396" s="5"/>
      <c r="L396" s="5"/>
      <c r="M396" s="5"/>
      <c r="N396" s="5"/>
      <c r="P396" s="6" t="s">
        <v>45</v>
      </c>
      <c r="Q396" s="6" t="s">
        <v>29</v>
      </c>
      <c r="R396" s="6" t="s">
        <v>17</v>
      </c>
      <c r="S396" s="6" t="s">
        <v>26</v>
      </c>
      <c r="T396" s="6" t="s">
        <v>17</v>
      </c>
      <c r="U396" s="6" t="s">
        <v>18</v>
      </c>
      <c r="V396" s="6" t="s">
        <v>26</v>
      </c>
      <c r="W396" s="6" t="s">
        <v>28</v>
      </c>
      <c r="X396" s="6" t="s">
        <v>1138</v>
      </c>
      <c r="Z396" s="4">
        <f t="shared" si="12"/>
        <v>0</v>
      </c>
      <c r="AM396" s="4">
        <f>VLOOKUP("m2Th", Sheet2!$A$2:$I$18, MATCH(P396, Sheet2!$A$1:$I$1, 0), FALSE)</f>
        <v>1.1100000000000001</v>
      </c>
      <c r="AN396" s="4">
        <f>VLOOKUP("chemTh", Sheet2!$A$2:$I$18, MATCH(Q396, Sheet2!$A$1:$I$1, 0), FALSE)</f>
        <v>0.67</v>
      </c>
      <c r="AO396" s="4">
        <f>VLOOKUP("chemPr", Sheet2!$A$2:$I$18, MATCH(R396, Sheet2!$A$1:$I$1, 0), FALSE)</f>
        <v>0.44</v>
      </c>
      <c r="AP396" s="4">
        <f>VLOOKUP("ppsTh", Sheet2!$A$2:$I$18, MATCH(S396, Sheet2!$A$1:$I$1, 0), FALSE)</f>
        <v>1</v>
      </c>
      <c r="AQ396" s="4">
        <f>VLOOKUP("ppsPr", Sheet2!$A$2:$I$18, MATCH(T396, Sheet2!$A$1:$I$1, 0), FALSE)</f>
        <v>0.44</v>
      </c>
      <c r="AR396" s="4">
        <f>VLOOKUP("wmpPr", Sheet2!$A$2:$I$18, MATCH(U396, Sheet2!$A$1:$I$1, 0), FALSE)</f>
        <v>1.5</v>
      </c>
      <c r="AS396" s="4">
        <f>VLOOKUP("pcTh", Sheet2!$A$2:$I$18, MATCH(V396, Sheet2!$A$1:$I$1, 0), FALSE)</f>
        <v>0.67</v>
      </c>
      <c r="AT396" s="4">
        <f>VLOOKUP("pcPr", Sheet2!$A$2:$I$18, MATCH(W396, Sheet2!$A$1:$I$1, 0), FALSE)</f>
        <v>0.39</v>
      </c>
    </row>
    <row r="397" spans="1:46" x14ac:dyDescent="0.2">
      <c r="A397" s="5"/>
      <c r="B397" s="5" t="s">
        <v>2077</v>
      </c>
      <c r="C397" s="5" t="s">
        <v>1261</v>
      </c>
      <c r="D397" s="5" t="s">
        <v>1262</v>
      </c>
      <c r="E397" s="5" t="s">
        <v>16</v>
      </c>
      <c r="F397" s="5"/>
      <c r="G397" s="5"/>
      <c r="H397" s="5"/>
      <c r="I397" s="5"/>
      <c r="J397" s="5"/>
      <c r="K397" s="5"/>
      <c r="L397" s="5"/>
      <c r="M397" s="5"/>
      <c r="N397" s="5"/>
      <c r="P397" s="6" t="s">
        <v>45</v>
      </c>
      <c r="Q397" s="6" t="s">
        <v>27</v>
      </c>
      <c r="R397" s="6" t="s">
        <v>17</v>
      </c>
      <c r="S397" s="6" t="s">
        <v>29</v>
      </c>
      <c r="T397" s="6" t="s">
        <v>28</v>
      </c>
      <c r="U397" s="6" t="s">
        <v>17</v>
      </c>
      <c r="V397" s="6" t="s">
        <v>45</v>
      </c>
      <c r="W397" s="9"/>
      <c r="X397" s="6" t="s">
        <v>1138</v>
      </c>
      <c r="Z397" s="4">
        <f t="shared" si="12"/>
        <v>0</v>
      </c>
      <c r="AM397" s="4">
        <f>VLOOKUP("m2Th", Sheet2!$A$2:$I$18, MATCH(P397, Sheet2!$A$1:$I$1, 0), FALSE)</f>
        <v>1.1100000000000001</v>
      </c>
      <c r="AN397" s="4">
        <f>VLOOKUP("chemTh", Sheet2!$A$2:$I$18, MATCH(Q397, Sheet2!$A$1:$I$1, 0), FALSE)</f>
        <v>0</v>
      </c>
      <c r="AO397" s="4">
        <f>VLOOKUP("chemPr", Sheet2!$A$2:$I$18, MATCH(R397, Sheet2!$A$1:$I$1, 0), FALSE)</f>
        <v>0.44</v>
      </c>
      <c r="AP397" s="4">
        <f>VLOOKUP("ppsTh", Sheet2!$A$2:$I$18, MATCH(S397, Sheet2!$A$1:$I$1, 0), FALSE)</f>
        <v>0.67</v>
      </c>
      <c r="AQ397" s="4">
        <f>VLOOKUP("ppsPr", Sheet2!$A$2:$I$18, MATCH(T397, Sheet2!$A$1:$I$1, 0), FALSE)</f>
        <v>0.39</v>
      </c>
      <c r="AR397" s="4">
        <f>VLOOKUP("wmpPr", Sheet2!$A$2:$I$18, MATCH(U397, Sheet2!$A$1:$I$1, 0), FALSE)</f>
        <v>1.33</v>
      </c>
      <c r="AS397" s="4">
        <f>VLOOKUP("pcTh", Sheet2!$A$2:$I$18, MATCH(V397, Sheet2!$A$1:$I$1, 0), FALSE)</f>
        <v>0.56000000000000005</v>
      </c>
      <c r="AT397" s="4" t="e">
        <f>VLOOKUP("pcPr", Sheet2!$A$2:$I$18, MATCH(W397, Sheet2!$A$1:$I$1, 0), FALSE)</f>
        <v>#N/A</v>
      </c>
    </row>
    <row r="398" spans="1:46" x14ac:dyDescent="0.2">
      <c r="A398" s="5"/>
      <c r="B398" s="5" t="s">
        <v>2078</v>
      </c>
      <c r="C398" s="5" t="s">
        <v>1263</v>
      </c>
      <c r="D398" s="5" t="s">
        <v>1264</v>
      </c>
      <c r="E398" s="5" t="s">
        <v>16</v>
      </c>
      <c r="F398" s="5"/>
      <c r="G398" s="5"/>
      <c r="H398" s="5"/>
      <c r="I398" s="5"/>
      <c r="J398" s="5"/>
      <c r="K398" s="5"/>
      <c r="L398" s="5"/>
      <c r="M398" s="5"/>
      <c r="N398" s="5"/>
      <c r="P398" s="6" t="s">
        <v>45</v>
      </c>
      <c r="Q398" s="6" t="s">
        <v>45</v>
      </c>
      <c r="R398" s="6" t="s">
        <v>19</v>
      </c>
      <c r="S398" s="6" t="s">
        <v>26</v>
      </c>
      <c r="T398" s="6" t="s">
        <v>18</v>
      </c>
      <c r="U398" s="6" t="s">
        <v>18</v>
      </c>
      <c r="V398" s="6" t="s">
        <v>28</v>
      </c>
      <c r="W398" s="6" t="s">
        <v>19</v>
      </c>
      <c r="X398" s="6" t="s">
        <v>1138</v>
      </c>
      <c r="Z398" s="4">
        <f t="shared" si="12"/>
        <v>0</v>
      </c>
      <c r="AM398" s="4">
        <f>VLOOKUP("m2Th", Sheet2!$A$2:$I$18, MATCH(P398, Sheet2!$A$1:$I$1, 0), FALSE)</f>
        <v>1.1100000000000001</v>
      </c>
      <c r="AN398" s="4">
        <f>VLOOKUP("chemTh", Sheet2!$A$2:$I$18, MATCH(Q398, Sheet2!$A$1:$I$1, 0), FALSE)</f>
        <v>0.83</v>
      </c>
      <c r="AO398" s="4">
        <f>VLOOKUP("chemPr", Sheet2!$A$2:$I$18, MATCH(R398, Sheet2!$A$1:$I$1, 0), FALSE)</f>
        <v>0.56000000000000005</v>
      </c>
      <c r="AP398" s="4">
        <f>VLOOKUP("ppsTh", Sheet2!$A$2:$I$18, MATCH(S398, Sheet2!$A$1:$I$1, 0), FALSE)</f>
        <v>1</v>
      </c>
      <c r="AQ398" s="4">
        <f>VLOOKUP("ppsPr", Sheet2!$A$2:$I$18, MATCH(T398, Sheet2!$A$1:$I$1, 0), FALSE)</f>
        <v>0.5</v>
      </c>
      <c r="AR398" s="4">
        <f>VLOOKUP("wmpPr", Sheet2!$A$2:$I$18, MATCH(U398, Sheet2!$A$1:$I$1, 0), FALSE)</f>
        <v>1.5</v>
      </c>
      <c r="AS398" s="4">
        <f>VLOOKUP("pcTh", Sheet2!$A$2:$I$18, MATCH(V398, Sheet2!$A$1:$I$1, 0), FALSE)</f>
        <v>0.78</v>
      </c>
      <c r="AT398" s="4">
        <f>VLOOKUP("pcPr", Sheet2!$A$2:$I$18, MATCH(W398, Sheet2!$A$1:$I$1, 0), FALSE)</f>
        <v>0.55000000000000004</v>
      </c>
    </row>
    <row r="399" spans="1:46" x14ac:dyDescent="0.2">
      <c r="A399" s="5"/>
      <c r="B399" s="5" t="s">
        <v>2079</v>
      </c>
      <c r="C399" s="5" t="s">
        <v>1265</v>
      </c>
      <c r="D399" s="5" t="s">
        <v>1266</v>
      </c>
      <c r="E399" s="5" t="s">
        <v>16</v>
      </c>
      <c r="F399" s="5"/>
      <c r="G399" s="5"/>
      <c r="H399" s="5"/>
      <c r="I399" s="5"/>
      <c r="J399" s="5"/>
      <c r="K399" s="5"/>
      <c r="L399" s="5"/>
      <c r="M399" s="5"/>
      <c r="N399" s="5"/>
      <c r="P399" s="6" t="s">
        <v>29</v>
      </c>
      <c r="Q399" s="6" t="s">
        <v>29</v>
      </c>
      <c r="R399" s="6" t="s">
        <v>18</v>
      </c>
      <c r="S399" s="6" t="s">
        <v>45</v>
      </c>
      <c r="T399" s="6" t="s">
        <v>17</v>
      </c>
      <c r="U399" s="6" t="s">
        <v>17</v>
      </c>
      <c r="V399" s="6" t="s">
        <v>45</v>
      </c>
      <c r="W399" s="6" t="s">
        <v>17</v>
      </c>
      <c r="X399" s="6" t="s">
        <v>1138</v>
      </c>
      <c r="Z399" s="4">
        <f t="shared" si="12"/>
        <v>0</v>
      </c>
      <c r="AM399" s="4">
        <f>VLOOKUP("m2Th", Sheet2!$A$2:$I$18, MATCH(P399, Sheet2!$A$1:$I$1, 0), FALSE)</f>
        <v>0.89</v>
      </c>
      <c r="AN399" s="4">
        <f>VLOOKUP("chemTh", Sheet2!$A$2:$I$18, MATCH(Q399, Sheet2!$A$1:$I$1, 0), FALSE)</f>
        <v>0.67</v>
      </c>
      <c r="AO399" s="4">
        <f>VLOOKUP("chemPr", Sheet2!$A$2:$I$18, MATCH(R399, Sheet2!$A$1:$I$1, 0), FALSE)</f>
        <v>0.5</v>
      </c>
      <c r="AP399" s="4">
        <f>VLOOKUP("ppsTh", Sheet2!$A$2:$I$18, MATCH(S399, Sheet2!$A$1:$I$1, 0), FALSE)</f>
        <v>0.83</v>
      </c>
      <c r="AQ399" s="4">
        <f>VLOOKUP("ppsPr", Sheet2!$A$2:$I$18, MATCH(T399, Sheet2!$A$1:$I$1, 0), FALSE)</f>
        <v>0.44</v>
      </c>
      <c r="AR399" s="4">
        <f>VLOOKUP("wmpPr", Sheet2!$A$2:$I$18, MATCH(U399, Sheet2!$A$1:$I$1, 0), FALSE)</f>
        <v>1.33</v>
      </c>
      <c r="AS399" s="4">
        <f>VLOOKUP("pcTh", Sheet2!$A$2:$I$18, MATCH(V399, Sheet2!$A$1:$I$1, 0), FALSE)</f>
        <v>0.56000000000000005</v>
      </c>
      <c r="AT399" s="4">
        <f>VLOOKUP("pcPr", Sheet2!$A$2:$I$18, MATCH(W399, Sheet2!$A$1:$I$1, 0), FALSE)</f>
        <v>0.44</v>
      </c>
    </row>
    <row r="400" spans="1:46" x14ac:dyDescent="0.2">
      <c r="A400" s="5"/>
      <c r="B400" s="5" t="s">
        <v>2080</v>
      </c>
      <c r="C400" s="5" t="s">
        <v>1267</v>
      </c>
      <c r="D400" s="5" t="s">
        <v>1268</v>
      </c>
      <c r="E400" s="5" t="s">
        <v>16</v>
      </c>
      <c r="F400" s="5"/>
      <c r="G400" s="5"/>
      <c r="H400" s="5"/>
      <c r="I400" s="5"/>
      <c r="J400" s="5"/>
      <c r="K400" s="5"/>
      <c r="L400" s="5"/>
      <c r="M400" s="5"/>
      <c r="N400" s="5"/>
      <c r="P400" s="6" t="s">
        <v>27</v>
      </c>
      <c r="Q400" s="6" t="s">
        <v>27</v>
      </c>
      <c r="R400" s="6" t="s">
        <v>19</v>
      </c>
      <c r="S400" s="6" t="s">
        <v>29</v>
      </c>
      <c r="T400" s="6" t="s">
        <v>17</v>
      </c>
      <c r="U400" s="6" t="s">
        <v>19</v>
      </c>
      <c r="V400" s="6" t="s">
        <v>26</v>
      </c>
      <c r="W400" s="6" t="s">
        <v>18</v>
      </c>
      <c r="X400" s="6" t="s">
        <v>1138</v>
      </c>
      <c r="Z400" s="4">
        <f t="shared" si="12"/>
        <v>0</v>
      </c>
      <c r="AM400" s="4">
        <f>VLOOKUP("m2Th", Sheet2!$A$2:$I$18, MATCH(P400, Sheet2!$A$1:$I$1, 0), FALSE)</f>
        <v>0</v>
      </c>
      <c r="AN400" s="4">
        <f>VLOOKUP("chemTh", Sheet2!$A$2:$I$18, MATCH(Q400, Sheet2!$A$1:$I$1, 0), FALSE)</f>
        <v>0</v>
      </c>
      <c r="AO400" s="4">
        <f>VLOOKUP("chemPr", Sheet2!$A$2:$I$18, MATCH(R400, Sheet2!$A$1:$I$1, 0), FALSE)</f>
        <v>0.56000000000000005</v>
      </c>
      <c r="AP400" s="4">
        <f>VLOOKUP("ppsTh", Sheet2!$A$2:$I$18, MATCH(S400, Sheet2!$A$1:$I$1, 0), FALSE)</f>
        <v>0.67</v>
      </c>
      <c r="AQ400" s="4">
        <f>VLOOKUP("ppsPr", Sheet2!$A$2:$I$18, MATCH(T400, Sheet2!$A$1:$I$1, 0), FALSE)</f>
        <v>0.44</v>
      </c>
      <c r="AR400" s="4">
        <f>VLOOKUP("wmpPr", Sheet2!$A$2:$I$18, MATCH(U400, Sheet2!$A$1:$I$1, 0), FALSE)</f>
        <v>1.66</v>
      </c>
      <c r="AS400" s="4">
        <f>VLOOKUP("pcTh", Sheet2!$A$2:$I$18, MATCH(V400, Sheet2!$A$1:$I$1, 0), FALSE)</f>
        <v>0.67</v>
      </c>
      <c r="AT400" s="4">
        <f>VLOOKUP("pcPr", Sheet2!$A$2:$I$18, MATCH(W400, Sheet2!$A$1:$I$1, 0), FALSE)</f>
        <v>0.5</v>
      </c>
    </row>
    <row r="401" spans="1:46" x14ac:dyDescent="0.2">
      <c r="A401" s="5"/>
      <c r="B401" s="5" t="s">
        <v>2081</v>
      </c>
      <c r="C401" s="5" t="s">
        <v>1269</v>
      </c>
      <c r="D401" s="5" t="s">
        <v>1270</v>
      </c>
      <c r="E401" s="5" t="s">
        <v>16</v>
      </c>
      <c r="F401" s="5"/>
      <c r="G401" s="5"/>
      <c r="H401" s="5"/>
      <c r="I401" s="5"/>
      <c r="J401" s="5"/>
      <c r="K401" s="5"/>
      <c r="L401" s="5"/>
      <c r="M401" s="5"/>
      <c r="N401" s="5"/>
      <c r="P401" s="6" t="s">
        <v>17</v>
      </c>
      <c r="Q401" s="6" t="s">
        <v>28</v>
      </c>
      <c r="R401" s="6" t="s">
        <v>17</v>
      </c>
      <c r="S401" s="6" t="s">
        <v>26</v>
      </c>
      <c r="T401" s="6" t="s">
        <v>17</v>
      </c>
      <c r="U401" s="6" t="s">
        <v>19</v>
      </c>
      <c r="V401" s="6" t="s">
        <v>28</v>
      </c>
      <c r="W401" s="6" t="s">
        <v>17</v>
      </c>
      <c r="X401" s="6" t="s">
        <v>1138</v>
      </c>
      <c r="Z401" s="4">
        <f t="shared" si="12"/>
        <v>0</v>
      </c>
      <c r="AM401" s="4">
        <f>VLOOKUP("m2Th", Sheet2!$A$2:$I$18, MATCH(P401, Sheet2!$A$1:$I$1, 0), FALSE)</f>
        <v>1.78</v>
      </c>
      <c r="AN401" s="4">
        <f>VLOOKUP("chemTh", Sheet2!$A$2:$I$18, MATCH(Q401, Sheet2!$A$1:$I$1, 0), FALSE)</f>
        <v>1.17</v>
      </c>
      <c r="AO401" s="4">
        <f>VLOOKUP("chemPr", Sheet2!$A$2:$I$18, MATCH(R401, Sheet2!$A$1:$I$1, 0), FALSE)</f>
        <v>0.44</v>
      </c>
      <c r="AP401" s="4">
        <f>VLOOKUP("ppsTh", Sheet2!$A$2:$I$18, MATCH(S401, Sheet2!$A$1:$I$1, 0), FALSE)</f>
        <v>1</v>
      </c>
      <c r="AQ401" s="4">
        <f>VLOOKUP("ppsPr", Sheet2!$A$2:$I$18, MATCH(T401, Sheet2!$A$1:$I$1, 0), FALSE)</f>
        <v>0.44</v>
      </c>
      <c r="AR401" s="4">
        <f>VLOOKUP("wmpPr", Sheet2!$A$2:$I$18, MATCH(U401, Sheet2!$A$1:$I$1, 0), FALSE)</f>
        <v>1.66</v>
      </c>
      <c r="AS401" s="4">
        <f>VLOOKUP("pcTh", Sheet2!$A$2:$I$18, MATCH(V401, Sheet2!$A$1:$I$1, 0), FALSE)</f>
        <v>0.78</v>
      </c>
      <c r="AT401" s="4">
        <f>VLOOKUP("pcPr", Sheet2!$A$2:$I$18, MATCH(W401, Sheet2!$A$1:$I$1, 0), FALSE)</f>
        <v>0.44</v>
      </c>
    </row>
    <row r="402" spans="1:46" x14ac:dyDescent="0.2">
      <c r="A402" s="5"/>
      <c r="B402" s="5" t="s">
        <v>2082</v>
      </c>
      <c r="C402" s="5" t="s">
        <v>1271</v>
      </c>
      <c r="D402" s="5" t="s">
        <v>1272</v>
      </c>
      <c r="E402" s="5" t="s">
        <v>16</v>
      </c>
      <c r="F402" s="5"/>
      <c r="G402" s="5"/>
      <c r="H402" s="5"/>
      <c r="I402" s="5"/>
      <c r="J402" s="5"/>
      <c r="K402" s="5"/>
      <c r="L402" s="5"/>
      <c r="M402" s="5"/>
      <c r="N402" s="5"/>
      <c r="P402" s="6" t="s">
        <v>26</v>
      </c>
      <c r="Q402" s="6" t="s">
        <v>29</v>
      </c>
      <c r="R402" s="6" t="s">
        <v>18</v>
      </c>
      <c r="S402" s="6" t="s">
        <v>17</v>
      </c>
      <c r="T402" s="6" t="s">
        <v>18</v>
      </c>
      <c r="U402" s="6" t="s">
        <v>19</v>
      </c>
      <c r="V402" s="6" t="s">
        <v>17</v>
      </c>
      <c r="W402" s="6" t="s">
        <v>18</v>
      </c>
      <c r="X402" s="6" t="s">
        <v>1138</v>
      </c>
      <c r="Z402" s="4">
        <f t="shared" si="12"/>
        <v>0</v>
      </c>
      <c r="AM402" s="4">
        <f>VLOOKUP("m2Th", Sheet2!$A$2:$I$18, MATCH(P402, Sheet2!$A$1:$I$1, 0), FALSE)</f>
        <v>1.33</v>
      </c>
      <c r="AN402" s="4">
        <f>VLOOKUP("chemTh", Sheet2!$A$2:$I$18, MATCH(Q402, Sheet2!$A$1:$I$1, 0), FALSE)</f>
        <v>0.67</v>
      </c>
      <c r="AO402" s="4">
        <f>VLOOKUP("chemPr", Sheet2!$A$2:$I$18, MATCH(R402, Sheet2!$A$1:$I$1, 0), FALSE)</f>
        <v>0.5</v>
      </c>
      <c r="AP402" s="4">
        <f>VLOOKUP("ppsTh", Sheet2!$A$2:$I$18, MATCH(S402, Sheet2!$A$1:$I$1, 0), FALSE)</f>
        <v>1.33</v>
      </c>
      <c r="AQ402" s="4">
        <f>VLOOKUP("ppsPr", Sheet2!$A$2:$I$18, MATCH(T402, Sheet2!$A$1:$I$1, 0), FALSE)</f>
        <v>0.5</v>
      </c>
      <c r="AR402" s="4">
        <f>VLOOKUP("wmpPr", Sheet2!$A$2:$I$18, MATCH(U402, Sheet2!$A$1:$I$1, 0), FALSE)</f>
        <v>1.66</v>
      </c>
      <c r="AS402" s="4">
        <f>VLOOKUP("pcTh", Sheet2!$A$2:$I$18, MATCH(V402, Sheet2!$A$1:$I$1, 0), FALSE)</f>
        <v>0.89</v>
      </c>
      <c r="AT402" s="4">
        <f>VLOOKUP("pcPr", Sheet2!$A$2:$I$18, MATCH(W402, Sheet2!$A$1:$I$1, 0), FALSE)</f>
        <v>0.5</v>
      </c>
    </row>
    <row r="403" spans="1:46" x14ac:dyDescent="0.2">
      <c r="A403" s="5"/>
      <c r="B403" s="5" t="s">
        <v>2083</v>
      </c>
      <c r="C403" s="5" t="s">
        <v>1273</v>
      </c>
      <c r="D403" s="5" t="s">
        <v>1274</v>
      </c>
      <c r="E403" s="5" t="s">
        <v>16</v>
      </c>
      <c r="F403" s="5"/>
      <c r="G403" s="5"/>
      <c r="H403" s="5"/>
      <c r="I403" s="5"/>
      <c r="J403" s="5"/>
      <c r="K403" s="5"/>
      <c r="L403" s="5"/>
      <c r="M403" s="5"/>
      <c r="N403" s="5"/>
      <c r="P403" s="6" t="s">
        <v>27</v>
      </c>
      <c r="Q403" s="6" t="s">
        <v>27</v>
      </c>
      <c r="R403" s="6" t="s">
        <v>17</v>
      </c>
      <c r="S403" s="6" t="s">
        <v>29</v>
      </c>
      <c r="T403" s="6" t="s">
        <v>17</v>
      </c>
      <c r="U403" s="6" t="s">
        <v>19</v>
      </c>
      <c r="V403" s="6" t="s">
        <v>45</v>
      </c>
      <c r="W403" s="6" t="s">
        <v>18</v>
      </c>
      <c r="X403" s="6" t="s">
        <v>1138</v>
      </c>
      <c r="Z403" s="4">
        <f t="shared" si="12"/>
        <v>0</v>
      </c>
      <c r="AM403" s="4">
        <f>VLOOKUP("m2Th", Sheet2!$A$2:$I$18, MATCH(P403, Sheet2!$A$1:$I$1, 0), FALSE)</f>
        <v>0</v>
      </c>
      <c r="AN403" s="4">
        <f>VLOOKUP("chemTh", Sheet2!$A$2:$I$18, MATCH(Q403, Sheet2!$A$1:$I$1, 0), FALSE)</f>
        <v>0</v>
      </c>
      <c r="AO403" s="4">
        <f>VLOOKUP("chemPr", Sheet2!$A$2:$I$18, MATCH(R403, Sheet2!$A$1:$I$1, 0), FALSE)</f>
        <v>0.44</v>
      </c>
      <c r="AP403" s="4">
        <f>VLOOKUP("ppsTh", Sheet2!$A$2:$I$18, MATCH(S403, Sheet2!$A$1:$I$1, 0), FALSE)</f>
        <v>0.67</v>
      </c>
      <c r="AQ403" s="4">
        <f>VLOOKUP("ppsPr", Sheet2!$A$2:$I$18, MATCH(T403, Sheet2!$A$1:$I$1, 0), FALSE)</f>
        <v>0.44</v>
      </c>
      <c r="AR403" s="4">
        <f>VLOOKUP("wmpPr", Sheet2!$A$2:$I$18, MATCH(U403, Sheet2!$A$1:$I$1, 0), FALSE)</f>
        <v>1.66</v>
      </c>
      <c r="AS403" s="4">
        <f>VLOOKUP("pcTh", Sheet2!$A$2:$I$18, MATCH(V403, Sheet2!$A$1:$I$1, 0), FALSE)</f>
        <v>0.56000000000000005</v>
      </c>
      <c r="AT403" s="4">
        <f>VLOOKUP("pcPr", Sheet2!$A$2:$I$18, MATCH(W403, Sheet2!$A$1:$I$1, 0), FALSE)</f>
        <v>0.5</v>
      </c>
    </row>
    <row r="404" spans="1:46" x14ac:dyDescent="0.2">
      <c r="A404" s="5"/>
      <c r="B404" s="5" t="s">
        <v>2085</v>
      </c>
      <c r="C404" s="5" t="s">
        <v>1275</v>
      </c>
      <c r="D404" s="5" t="s">
        <v>1276</v>
      </c>
      <c r="E404" s="5" t="s">
        <v>16</v>
      </c>
      <c r="F404" s="5"/>
      <c r="G404" s="5"/>
      <c r="H404" s="5"/>
      <c r="I404" s="5"/>
      <c r="J404" s="5"/>
      <c r="K404" s="5"/>
      <c r="L404" s="5"/>
      <c r="M404" s="5"/>
      <c r="N404" s="5"/>
      <c r="P404" s="6" t="s">
        <v>28</v>
      </c>
      <c r="Q404" s="6" t="s">
        <v>28</v>
      </c>
      <c r="R404" s="6" t="s">
        <v>17</v>
      </c>
      <c r="S404" s="6" t="s">
        <v>17</v>
      </c>
      <c r="T404" s="6" t="s">
        <v>18</v>
      </c>
      <c r="U404" s="6" t="s">
        <v>17</v>
      </c>
      <c r="V404" s="6" t="s">
        <v>29</v>
      </c>
      <c r="W404" s="6" t="s">
        <v>17</v>
      </c>
      <c r="X404" s="6" t="s">
        <v>1138</v>
      </c>
      <c r="Z404" s="4">
        <f t="shared" si="12"/>
        <v>0</v>
      </c>
      <c r="AM404" s="4">
        <f>VLOOKUP("m2Th", Sheet2!$A$2:$I$18, MATCH(P404, Sheet2!$A$1:$I$1, 0), FALSE)</f>
        <v>1.56</v>
      </c>
      <c r="AN404" s="4">
        <f>VLOOKUP("chemTh", Sheet2!$A$2:$I$18, MATCH(Q404, Sheet2!$A$1:$I$1, 0), FALSE)</f>
        <v>1.17</v>
      </c>
      <c r="AO404" s="4">
        <f>VLOOKUP("chemPr", Sheet2!$A$2:$I$18, MATCH(R404, Sheet2!$A$1:$I$1, 0), FALSE)</f>
        <v>0.44</v>
      </c>
      <c r="AP404" s="4">
        <f>VLOOKUP("ppsTh", Sheet2!$A$2:$I$18, MATCH(S404, Sheet2!$A$1:$I$1, 0), FALSE)</f>
        <v>1.33</v>
      </c>
      <c r="AQ404" s="4">
        <f>VLOOKUP("ppsPr", Sheet2!$A$2:$I$18, MATCH(T404, Sheet2!$A$1:$I$1, 0), FALSE)</f>
        <v>0.5</v>
      </c>
      <c r="AR404" s="4">
        <f>VLOOKUP("wmpPr", Sheet2!$A$2:$I$18, MATCH(U404, Sheet2!$A$1:$I$1, 0), FALSE)</f>
        <v>1.33</v>
      </c>
      <c r="AS404" s="4">
        <f>VLOOKUP("pcTh", Sheet2!$A$2:$I$18, MATCH(V404, Sheet2!$A$1:$I$1, 0), FALSE)</f>
        <v>0.44</v>
      </c>
      <c r="AT404" s="4">
        <f>VLOOKUP("pcPr", Sheet2!$A$2:$I$18, MATCH(W404, Sheet2!$A$1:$I$1, 0), FALSE)</f>
        <v>0.44</v>
      </c>
    </row>
    <row r="405" spans="1:46" x14ac:dyDescent="0.2">
      <c r="A405" s="5"/>
      <c r="B405" s="5" t="s">
        <v>2086</v>
      </c>
      <c r="C405" s="5" t="s">
        <v>1277</v>
      </c>
      <c r="D405" s="5" t="s">
        <v>1278</v>
      </c>
      <c r="E405" s="5" t="s">
        <v>16</v>
      </c>
      <c r="F405" s="5"/>
      <c r="G405" s="5"/>
      <c r="H405" s="5"/>
      <c r="I405" s="5"/>
      <c r="J405" s="5"/>
      <c r="K405" s="5"/>
      <c r="L405" s="5"/>
      <c r="M405" s="5"/>
      <c r="N405" s="5"/>
      <c r="P405" s="6" t="s">
        <v>29</v>
      </c>
      <c r="Q405" s="6" t="s">
        <v>28</v>
      </c>
      <c r="R405" s="6" t="s">
        <v>18</v>
      </c>
      <c r="S405" s="6" t="s">
        <v>26</v>
      </c>
      <c r="T405" s="6" t="s">
        <v>1140</v>
      </c>
      <c r="U405" s="9"/>
      <c r="V405" s="6" t="s">
        <v>27</v>
      </c>
      <c r="W405" s="6" t="s">
        <v>28</v>
      </c>
      <c r="X405" s="6" t="s">
        <v>1138</v>
      </c>
      <c r="Z405" s="4">
        <f t="shared" si="12"/>
        <v>0</v>
      </c>
      <c r="AM405" s="4">
        <f>VLOOKUP("m2Th", Sheet2!$A$2:$I$18, MATCH(P405, Sheet2!$A$1:$I$1, 0), FALSE)</f>
        <v>0.89</v>
      </c>
      <c r="AN405" s="4">
        <f>VLOOKUP("chemTh", Sheet2!$A$2:$I$18, MATCH(Q405, Sheet2!$A$1:$I$1, 0), FALSE)</f>
        <v>1.17</v>
      </c>
      <c r="AO405" s="4">
        <f>VLOOKUP("chemPr", Sheet2!$A$2:$I$18, MATCH(R405, Sheet2!$A$1:$I$1, 0), FALSE)</f>
        <v>0.5</v>
      </c>
      <c r="AP405" s="4">
        <f>VLOOKUP("ppsTh", Sheet2!$A$2:$I$18, MATCH(S405, Sheet2!$A$1:$I$1, 0), FALSE)</f>
        <v>1</v>
      </c>
      <c r="AQ405" s="4" t="e">
        <f>VLOOKUP("ppsPr", Sheet2!$A$2:$I$18, MATCH(T405, Sheet2!$A$1:$I$1, 0), FALSE)</f>
        <v>#N/A</v>
      </c>
      <c r="AR405" s="4" t="e">
        <f>VLOOKUP("wmpPr", Sheet2!$A$2:$I$18, MATCH(U405, Sheet2!$A$1:$I$1, 0), FALSE)</f>
        <v>#N/A</v>
      </c>
      <c r="AS405" s="4">
        <f>VLOOKUP("pcTh", Sheet2!$A$2:$I$18, MATCH(V405, Sheet2!$A$1:$I$1, 0), FALSE)</f>
        <v>0</v>
      </c>
      <c r="AT405" s="4">
        <f>VLOOKUP("pcPr", Sheet2!$A$2:$I$18, MATCH(W405, Sheet2!$A$1:$I$1, 0), FALSE)</f>
        <v>0.39</v>
      </c>
    </row>
    <row r="406" spans="1:46" ht="20.399999999999999" x14ac:dyDescent="0.2">
      <c r="A406" s="5"/>
      <c r="B406" s="5" t="s">
        <v>1279</v>
      </c>
      <c r="C406" s="5" t="s">
        <v>1280</v>
      </c>
      <c r="D406" s="5" t="s">
        <v>1281</v>
      </c>
      <c r="E406" s="5" t="s">
        <v>16</v>
      </c>
      <c r="F406" s="5"/>
      <c r="G406" s="5"/>
      <c r="H406" s="5"/>
      <c r="I406" s="5"/>
      <c r="J406" s="5"/>
      <c r="K406" s="5"/>
      <c r="L406" s="5"/>
      <c r="M406" s="5"/>
      <c r="N406" s="5"/>
      <c r="P406" s="6" t="s">
        <v>19</v>
      </c>
      <c r="Q406" s="6" t="s">
        <v>18</v>
      </c>
      <c r="R406" s="6" t="s">
        <v>19</v>
      </c>
      <c r="S406" s="6" t="s">
        <v>19</v>
      </c>
      <c r="T406" s="6" t="s">
        <v>19</v>
      </c>
      <c r="U406" s="6" t="s">
        <v>18</v>
      </c>
      <c r="V406" s="6" t="s">
        <v>18</v>
      </c>
      <c r="W406" s="6" t="s">
        <v>19</v>
      </c>
      <c r="X406" s="6" t="s">
        <v>1138</v>
      </c>
      <c r="Z406" s="4">
        <f t="shared" si="12"/>
        <v>0</v>
      </c>
      <c r="AM406" s="4">
        <f>VLOOKUP("m2Th", Sheet2!$A$2:$I$18, MATCH(P406, Sheet2!$A$1:$I$1, 0), FALSE)</f>
        <v>2.2200000000000002</v>
      </c>
      <c r="AN406" s="4">
        <f>VLOOKUP("chemTh", Sheet2!$A$2:$I$18, MATCH(Q406, Sheet2!$A$1:$I$1, 0), FALSE)</f>
        <v>1.5</v>
      </c>
      <c r="AO406" s="4">
        <f>VLOOKUP("chemPr", Sheet2!$A$2:$I$18, MATCH(R406, Sheet2!$A$1:$I$1, 0), FALSE)</f>
        <v>0.56000000000000005</v>
      </c>
      <c r="AP406" s="4">
        <f>VLOOKUP("ppsTh", Sheet2!$A$2:$I$18, MATCH(S406, Sheet2!$A$1:$I$1, 0), FALSE)</f>
        <v>1.67</v>
      </c>
      <c r="AQ406" s="4">
        <f>VLOOKUP("ppsPr", Sheet2!$A$2:$I$18, MATCH(T406, Sheet2!$A$1:$I$1, 0), FALSE)</f>
        <v>0.56000000000000005</v>
      </c>
      <c r="AR406" s="4">
        <f>VLOOKUP("wmpPr", Sheet2!$A$2:$I$18, MATCH(U406, Sheet2!$A$1:$I$1, 0), FALSE)</f>
        <v>1.5</v>
      </c>
      <c r="AS406" s="4">
        <f>VLOOKUP("pcTh", Sheet2!$A$2:$I$18, MATCH(V406, Sheet2!$A$1:$I$1, 0), FALSE)</f>
        <v>1</v>
      </c>
      <c r="AT406" s="4">
        <f>VLOOKUP("pcPr", Sheet2!$A$2:$I$18, MATCH(W406, Sheet2!$A$1:$I$1, 0), FALSE)</f>
        <v>0.55000000000000004</v>
      </c>
    </row>
    <row r="407" spans="1:46" x14ac:dyDescent="0.2">
      <c r="A407" s="5"/>
      <c r="B407" s="5" t="s">
        <v>1282</v>
      </c>
      <c r="C407" s="5" t="s">
        <v>1283</v>
      </c>
      <c r="D407" s="5" t="s">
        <v>1284</v>
      </c>
      <c r="E407" s="5" t="s">
        <v>16</v>
      </c>
      <c r="F407" s="5"/>
      <c r="G407" s="5"/>
      <c r="H407" s="5"/>
      <c r="I407" s="5"/>
      <c r="J407" s="5"/>
      <c r="K407" s="5"/>
      <c r="L407" s="5"/>
      <c r="M407" s="5"/>
      <c r="N407" s="5"/>
      <c r="P407" s="6" t="s">
        <v>18</v>
      </c>
      <c r="Q407" s="6" t="s">
        <v>17</v>
      </c>
      <c r="R407" s="6" t="s">
        <v>18</v>
      </c>
      <c r="S407" s="6" t="s">
        <v>19</v>
      </c>
      <c r="T407" s="6" t="s">
        <v>19</v>
      </c>
      <c r="U407" s="6" t="s">
        <v>18</v>
      </c>
      <c r="V407" s="6" t="s">
        <v>17</v>
      </c>
      <c r="W407" s="6" t="s">
        <v>19</v>
      </c>
      <c r="X407" s="6" t="s">
        <v>1138</v>
      </c>
      <c r="Z407" s="4">
        <f t="shared" si="12"/>
        <v>0</v>
      </c>
      <c r="AM407" s="4">
        <f>VLOOKUP("m2Th", Sheet2!$A$2:$I$18, MATCH(P407, Sheet2!$A$1:$I$1, 0), FALSE)</f>
        <v>2</v>
      </c>
      <c r="AN407" s="4">
        <f>VLOOKUP("chemTh", Sheet2!$A$2:$I$18, MATCH(Q407, Sheet2!$A$1:$I$1, 0), FALSE)</f>
        <v>1.33</v>
      </c>
      <c r="AO407" s="4">
        <f>VLOOKUP("chemPr", Sheet2!$A$2:$I$18, MATCH(R407, Sheet2!$A$1:$I$1, 0), FALSE)</f>
        <v>0.5</v>
      </c>
      <c r="AP407" s="4">
        <f>VLOOKUP("ppsTh", Sheet2!$A$2:$I$18, MATCH(S407, Sheet2!$A$1:$I$1, 0), FALSE)</f>
        <v>1.67</v>
      </c>
      <c r="AQ407" s="4">
        <f>VLOOKUP("ppsPr", Sheet2!$A$2:$I$18, MATCH(T407, Sheet2!$A$1:$I$1, 0), FALSE)</f>
        <v>0.56000000000000005</v>
      </c>
      <c r="AR407" s="4">
        <f>VLOOKUP("wmpPr", Sheet2!$A$2:$I$18, MATCH(U407, Sheet2!$A$1:$I$1, 0), FALSE)</f>
        <v>1.5</v>
      </c>
      <c r="AS407" s="4">
        <f>VLOOKUP("pcTh", Sheet2!$A$2:$I$18, MATCH(V407, Sheet2!$A$1:$I$1, 0), FALSE)</f>
        <v>0.89</v>
      </c>
      <c r="AT407" s="4">
        <f>VLOOKUP("pcPr", Sheet2!$A$2:$I$18, MATCH(W407, Sheet2!$A$1:$I$1, 0), FALSE)</f>
        <v>0.55000000000000004</v>
      </c>
    </row>
    <row r="408" spans="1:46" x14ac:dyDescent="0.2">
      <c r="A408" s="5"/>
      <c r="B408" s="5" t="s">
        <v>1285</v>
      </c>
      <c r="C408" s="5" t="s">
        <v>1286</v>
      </c>
      <c r="D408" s="5" t="s">
        <v>1287</v>
      </c>
      <c r="E408" s="5" t="s">
        <v>16</v>
      </c>
      <c r="F408" s="5"/>
      <c r="G408" s="5"/>
      <c r="H408" s="5"/>
      <c r="I408" s="5"/>
      <c r="J408" s="5"/>
      <c r="K408" s="5"/>
      <c r="L408" s="5"/>
      <c r="M408" s="5"/>
      <c r="N408" s="5"/>
      <c r="P408" s="6" t="s">
        <v>17</v>
      </c>
      <c r="Q408" s="6" t="s">
        <v>28</v>
      </c>
      <c r="R408" s="6" t="s">
        <v>17</v>
      </c>
      <c r="S408" s="6" t="s">
        <v>17</v>
      </c>
      <c r="T408" s="6" t="s">
        <v>17</v>
      </c>
      <c r="U408" s="6" t="s">
        <v>19</v>
      </c>
      <c r="V408" s="6" t="s">
        <v>28</v>
      </c>
      <c r="W408" s="6" t="s">
        <v>18</v>
      </c>
      <c r="X408" s="6" t="s">
        <v>1138</v>
      </c>
      <c r="Z408" s="4">
        <f t="shared" si="12"/>
        <v>0</v>
      </c>
      <c r="AM408" s="4">
        <f>VLOOKUP("m2Th", Sheet2!$A$2:$I$18, MATCH(P408, Sheet2!$A$1:$I$1, 0), FALSE)</f>
        <v>1.78</v>
      </c>
      <c r="AN408" s="4">
        <f>VLOOKUP("chemTh", Sheet2!$A$2:$I$18, MATCH(Q408, Sheet2!$A$1:$I$1, 0), FALSE)</f>
        <v>1.17</v>
      </c>
      <c r="AO408" s="4">
        <f>VLOOKUP("chemPr", Sheet2!$A$2:$I$18, MATCH(R408, Sheet2!$A$1:$I$1, 0), FALSE)</f>
        <v>0.44</v>
      </c>
      <c r="AP408" s="4">
        <f>VLOOKUP("ppsTh", Sheet2!$A$2:$I$18, MATCH(S408, Sheet2!$A$1:$I$1, 0), FALSE)</f>
        <v>1.33</v>
      </c>
      <c r="AQ408" s="4">
        <f>VLOOKUP("ppsPr", Sheet2!$A$2:$I$18, MATCH(T408, Sheet2!$A$1:$I$1, 0), FALSE)</f>
        <v>0.44</v>
      </c>
      <c r="AR408" s="4">
        <f>VLOOKUP("wmpPr", Sheet2!$A$2:$I$18, MATCH(U408, Sheet2!$A$1:$I$1, 0), FALSE)</f>
        <v>1.66</v>
      </c>
      <c r="AS408" s="4">
        <f>VLOOKUP("pcTh", Sheet2!$A$2:$I$18, MATCH(V408, Sheet2!$A$1:$I$1, 0), FALSE)</f>
        <v>0.78</v>
      </c>
      <c r="AT408" s="4">
        <f>VLOOKUP("pcPr", Sheet2!$A$2:$I$18, MATCH(W408, Sheet2!$A$1:$I$1, 0), FALSE)</f>
        <v>0.5</v>
      </c>
    </row>
    <row r="409" spans="1:46" x14ac:dyDescent="0.2">
      <c r="A409" s="5"/>
      <c r="B409" s="5" t="s">
        <v>1288</v>
      </c>
      <c r="C409" s="5" t="s">
        <v>1289</v>
      </c>
      <c r="D409" s="5" t="s">
        <v>1290</v>
      </c>
      <c r="E409" s="5" t="s">
        <v>16</v>
      </c>
      <c r="F409" s="5"/>
      <c r="G409" s="5"/>
      <c r="H409" s="5"/>
      <c r="I409" s="5"/>
      <c r="J409" s="5"/>
      <c r="K409" s="5"/>
      <c r="L409" s="5"/>
      <c r="M409" s="5"/>
      <c r="N409" s="5"/>
      <c r="P409" s="6" t="s">
        <v>17</v>
      </c>
      <c r="Q409" s="6" t="s">
        <v>28</v>
      </c>
      <c r="R409" s="6" t="s">
        <v>17</v>
      </c>
      <c r="S409" s="6" t="s">
        <v>18</v>
      </c>
      <c r="T409" s="6" t="s">
        <v>18</v>
      </c>
      <c r="U409" s="6" t="s">
        <v>18</v>
      </c>
      <c r="V409" s="6" t="s">
        <v>17</v>
      </c>
      <c r="W409" s="6" t="s">
        <v>18</v>
      </c>
      <c r="X409" s="6" t="s">
        <v>1138</v>
      </c>
      <c r="Z409" s="4">
        <f t="shared" si="12"/>
        <v>0</v>
      </c>
      <c r="AM409" s="4">
        <f>VLOOKUP("m2Th", Sheet2!$A$2:$I$18, MATCH(P409, Sheet2!$A$1:$I$1, 0), FALSE)</f>
        <v>1.78</v>
      </c>
      <c r="AN409" s="4">
        <f>VLOOKUP("chemTh", Sheet2!$A$2:$I$18, MATCH(Q409, Sheet2!$A$1:$I$1, 0), FALSE)</f>
        <v>1.17</v>
      </c>
      <c r="AO409" s="4">
        <f>VLOOKUP("chemPr", Sheet2!$A$2:$I$18, MATCH(R409, Sheet2!$A$1:$I$1, 0), FALSE)</f>
        <v>0.44</v>
      </c>
      <c r="AP409" s="4">
        <f>VLOOKUP("ppsTh", Sheet2!$A$2:$I$18, MATCH(S409, Sheet2!$A$1:$I$1, 0), FALSE)</f>
        <v>1.5</v>
      </c>
      <c r="AQ409" s="4">
        <f>VLOOKUP("ppsPr", Sheet2!$A$2:$I$18, MATCH(T409, Sheet2!$A$1:$I$1, 0), FALSE)</f>
        <v>0.5</v>
      </c>
      <c r="AR409" s="4">
        <f>VLOOKUP("wmpPr", Sheet2!$A$2:$I$18, MATCH(U409, Sheet2!$A$1:$I$1, 0), FALSE)</f>
        <v>1.5</v>
      </c>
      <c r="AS409" s="4">
        <f>VLOOKUP("pcTh", Sheet2!$A$2:$I$18, MATCH(V409, Sheet2!$A$1:$I$1, 0), FALSE)</f>
        <v>0.89</v>
      </c>
      <c r="AT409" s="4">
        <f>VLOOKUP("pcPr", Sheet2!$A$2:$I$18, MATCH(W409, Sheet2!$A$1:$I$1, 0), FALSE)</f>
        <v>0.5</v>
      </c>
    </row>
    <row r="410" spans="1:46" x14ac:dyDescent="0.2">
      <c r="A410" s="5"/>
      <c r="B410" s="5" t="s">
        <v>1291</v>
      </c>
      <c r="C410" s="5" t="s">
        <v>1292</v>
      </c>
      <c r="D410" s="5" t="s">
        <v>1293</v>
      </c>
      <c r="E410" s="5" t="s">
        <v>16</v>
      </c>
      <c r="F410" s="5"/>
      <c r="G410" s="5"/>
      <c r="H410" s="5"/>
      <c r="I410" s="5"/>
      <c r="J410" s="5"/>
      <c r="K410" s="5"/>
      <c r="L410" s="5"/>
      <c r="M410" s="5"/>
      <c r="N410" s="5"/>
      <c r="P410" s="6" t="s">
        <v>27</v>
      </c>
      <c r="Q410" s="6" t="s">
        <v>27</v>
      </c>
      <c r="R410" s="6" t="s">
        <v>17</v>
      </c>
      <c r="S410" s="6" t="s">
        <v>28</v>
      </c>
      <c r="T410" s="6" t="s">
        <v>17</v>
      </c>
      <c r="U410" s="6" t="s">
        <v>28</v>
      </c>
      <c r="V410" s="6" t="s">
        <v>28</v>
      </c>
      <c r="W410" s="6" t="s">
        <v>28</v>
      </c>
      <c r="X410" s="6" t="s">
        <v>1138</v>
      </c>
      <c r="Z410" s="4">
        <f t="shared" si="12"/>
        <v>0</v>
      </c>
      <c r="AM410" s="4">
        <f>VLOOKUP("m2Th", Sheet2!$A$2:$I$18, MATCH(P410, Sheet2!$A$1:$I$1, 0), FALSE)</f>
        <v>0</v>
      </c>
      <c r="AN410" s="4">
        <f>VLOOKUP("chemTh", Sheet2!$A$2:$I$18, MATCH(Q410, Sheet2!$A$1:$I$1, 0), FALSE)</f>
        <v>0</v>
      </c>
      <c r="AO410" s="4">
        <f>VLOOKUP("chemPr", Sheet2!$A$2:$I$18, MATCH(R410, Sheet2!$A$1:$I$1, 0), FALSE)</f>
        <v>0.44</v>
      </c>
      <c r="AP410" s="4">
        <f>VLOOKUP("ppsTh", Sheet2!$A$2:$I$18, MATCH(S410, Sheet2!$A$1:$I$1, 0), FALSE)</f>
        <v>1.17</v>
      </c>
      <c r="AQ410" s="4">
        <f>VLOOKUP("ppsPr", Sheet2!$A$2:$I$18, MATCH(T410, Sheet2!$A$1:$I$1, 0), FALSE)</f>
        <v>0.44</v>
      </c>
      <c r="AR410" s="4">
        <f>VLOOKUP("wmpPr", Sheet2!$A$2:$I$18, MATCH(U410, Sheet2!$A$1:$I$1, 0), FALSE)</f>
        <v>1.17</v>
      </c>
      <c r="AS410" s="4">
        <f>VLOOKUP("pcTh", Sheet2!$A$2:$I$18, MATCH(V410, Sheet2!$A$1:$I$1, 0), FALSE)</f>
        <v>0.78</v>
      </c>
      <c r="AT410" s="4">
        <f>VLOOKUP("pcPr", Sheet2!$A$2:$I$18, MATCH(W410, Sheet2!$A$1:$I$1, 0), FALSE)</f>
        <v>0.39</v>
      </c>
    </row>
    <row r="411" spans="1:46" x14ac:dyDescent="0.2">
      <c r="A411" s="5"/>
      <c r="B411" s="5" t="s">
        <v>1294</v>
      </c>
      <c r="C411" s="5" t="s">
        <v>1295</v>
      </c>
      <c r="D411" s="5" t="s">
        <v>1296</v>
      </c>
      <c r="E411" s="5" t="s">
        <v>16</v>
      </c>
      <c r="F411" s="5"/>
      <c r="G411" s="5"/>
      <c r="H411" s="5"/>
      <c r="I411" s="5"/>
      <c r="J411" s="5"/>
      <c r="K411" s="5"/>
      <c r="L411" s="5"/>
      <c r="M411" s="5"/>
      <c r="N411" s="5"/>
      <c r="P411" s="6" t="s">
        <v>18</v>
      </c>
      <c r="Q411" s="6" t="s">
        <v>18</v>
      </c>
      <c r="R411" s="6" t="s">
        <v>18</v>
      </c>
      <c r="S411" s="6" t="s">
        <v>18</v>
      </c>
      <c r="T411" s="6" t="s">
        <v>18</v>
      </c>
      <c r="U411" s="6" t="s">
        <v>19</v>
      </c>
      <c r="V411" s="6" t="s">
        <v>17</v>
      </c>
      <c r="W411" s="6" t="s">
        <v>17</v>
      </c>
      <c r="X411" s="6" t="s">
        <v>1138</v>
      </c>
      <c r="Z411" s="4">
        <f t="shared" si="12"/>
        <v>0</v>
      </c>
      <c r="AM411" s="4">
        <f>VLOOKUP("m2Th", Sheet2!$A$2:$I$18, MATCH(P411, Sheet2!$A$1:$I$1, 0), FALSE)</f>
        <v>2</v>
      </c>
      <c r="AN411" s="4">
        <f>VLOOKUP("chemTh", Sheet2!$A$2:$I$18, MATCH(Q411, Sheet2!$A$1:$I$1, 0), FALSE)</f>
        <v>1.5</v>
      </c>
      <c r="AO411" s="4">
        <f>VLOOKUP("chemPr", Sheet2!$A$2:$I$18, MATCH(R411, Sheet2!$A$1:$I$1, 0), FALSE)</f>
        <v>0.5</v>
      </c>
      <c r="AP411" s="4">
        <f>VLOOKUP("ppsTh", Sheet2!$A$2:$I$18, MATCH(S411, Sheet2!$A$1:$I$1, 0), FALSE)</f>
        <v>1.5</v>
      </c>
      <c r="AQ411" s="4">
        <f>VLOOKUP("ppsPr", Sheet2!$A$2:$I$18, MATCH(T411, Sheet2!$A$1:$I$1, 0), FALSE)</f>
        <v>0.5</v>
      </c>
      <c r="AR411" s="4">
        <f>VLOOKUP("wmpPr", Sheet2!$A$2:$I$18, MATCH(U411, Sheet2!$A$1:$I$1, 0), FALSE)</f>
        <v>1.66</v>
      </c>
      <c r="AS411" s="4">
        <f>VLOOKUP("pcTh", Sheet2!$A$2:$I$18, MATCH(V411, Sheet2!$A$1:$I$1, 0), FALSE)</f>
        <v>0.89</v>
      </c>
      <c r="AT411" s="4">
        <f>VLOOKUP("pcPr", Sheet2!$A$2:$I$18, MATCH(W411, Sheet2!$A$1:$I$1, 0), FALSE)</f>
        <v>0.44</v>
      </c>
    </row>
    <row r="412" spans="1:46" x14ac:dyDescent="0.2">
      <c r="A412" s="5"/>
      <c r="B412" s="5" t="s">
        <v>1297</v>
      </c>
      <c r="C412" s="5" t="s">
        <v>1298</v>
      </c>
      <c r="D412" s="5" t="s">
        <v>1299</v>
      </c>
      <c r="E412" s="5" t="s">
        <v>16</v>
      </c>
      <c r="F412" s="5"/>
      <c r="G412" s="5"/>
      <c r="H412" s="5"/>
      <c r="I412" s="5"/>
      <c r="J412" s="5"/>
      <c r="K412" s="5"/>
      <c r="L412" s="5"/>
      <c r="M412" s="5"/>
      <c r="N412" s="5"/>
      <c r="P412" s="6" t="s">
        <v>18</v>
      </c>
      <c r="Q412" s="6" t="s">
        <v>18</v>
      </c>
      <c r="R412" s="6" t="s">
        <v>18</v>
      </c>
      <c r="S412" s="6" t="s">
        <v>19</v>
      </c>
      <c r="T412" s="6" t="s">
        <v>18</v>
      </c>
      <c r="U412" s="6" t="s">
        <v>17</v>
      </c>
      <c r="V412" s="6" t="s">
        <v>18</v>
      </c>
      <c r="W412" s="6" t="s">
        <v>19</v>
      </c>
      <c r="X412" s="6" t="s">
        <v>1138</v>
      </c>
      <c r="Z412" s="4">
        <f t="shared" si="12"/>
        <v>0</v>
      </c>
      <c r="AM412" s="4">
        <f>VLOOKUP("m2Th", Sheet2!$A$2:$I$18, MATCH(P412, Sheet2!$A$1:$I$1, 0), FALSE)</f>
        <v>2</v>
      </c>
      <c r="AN412" s="4">
        <f>VLOOKUP("chemTh", Sheet2!$A$2:$I$18, MATCH(Q412, Sheet2!$A$1:$I$1, 0), FALSE)</f>
        <v>1.5</v>
      </c>
      <c r="AO412" s="4">
        <f>VLOOKUP("chemPr", Sheet2!$A$2:$I$18, MATCH(R412, Sheet2!$A$1:$I$1, 0), FALSE)</f>
        <v>0.5</v>
      </c>
      <c r="AP412" s="4">
        <f>VLOOKUP("ppsTh", Sheet2!$A$2:$I$18, MATCH(S412, Sheet2!$A$1:$I$1, 0), FALSE)</f>
        <v>1.67</v>
      </c>
      <c r="AQ412" s="4">
        <f>VLOOKUP("ppsPr", Sheet2!$A$2:$I$18, MATCH(T412, Sheet2!$A$1:$I$1, 0), FALSE)</f>
        <v>0.5</v>
      </c>
      <c r="AR412" s="4">
        <f>VLOOKUP("wmpPr", Sheet2!$A$2:$I$18, MATCH(U412, Sheet2!$A$1:$I$1, 0), FALSE)</f>
        <v>1.33</v>
      </c>
      <c r="AS412" s="4">
        <f>VLOOKUP("pcTh", Sheet2!$A$2:$I$18, MATCH(V412, Sheet2!$A$1:$I$1, 0), FALSE)</f>
        <v>1</v>
      </c>
      <c r="AT412" s="4">
        <f>VLOOKUP("pcPr", Sheet2!$A$2:$I$18, MATCH(W412, Sheet2!$A$1:$I$1, 0), FALSE)</f>
        <v>0.55000000000000004</v>
      </c>
    </row>
    <row r="413" spans="1:46" x14ac:dyDescent="0.2">
      <c r="A413" s="5"/>
      <c r="B413" s="5" t="s">
        <v>1300</v>
      </c>
      <c r="C413" s="5" t="s">
        <v>1301</v>
      </c>
      <c r="D413" s="5" t="s">
        <v>1302</v>
      </c>
      <c r="E413" s="5" t="s">
        <v>16</v>
      </c>
      <c r="F413" s="5"/>
      <c r="G413" s="5"/>
      <c r="H413" s="5"/>
      <c r="I413" s="5"/>
      <c r="J413" s="5"/>
      <c r="K413" s="5"/>
      <c r="L413" s="5"/>
      <c r="M413" s="5"/>
      <c r="N413" s="5"/>
      <c r="P413" s="6" t="s">
        <v>18</v>
      </c>
      <c r="Q413" s="6" t="s">
        <v>18</v>
      </c>
      <c r="R413" s="6" t="s">
        <v>19</v>
      </c>
      <c r="S413" s="6" t="s">
        <v>19</v>
      </c>
      <c r="T413" s="6" t="s">
        <v>18</v>
      </c>
      <c r="U413" s="6" t="s">
        <v>19</v>
      </c>
      <c r="V413" s="6" t="s">
        <v>17</v>
      </c>
      <c r="W413" s="6" t="s">
        <v>17</v>
      </c>
      <c r="X413" s="6" t="s">
        <v>1138</v>
      </c>
      <c r="Z413" s="4">
        <f t="shared" si="12"/>
        <v>0</v>
      </c>
      <c r="AM413" s="4">
        <f>VLOOKUP("m2Th", Sheet2!$A$2:$I$18, MATCH(P413, Sheet2!$A$1:$I$1, 0), FALSE)</f>
        <v>2</v>
      </c>
      <c r="AN413" s="4">
        <f>VLOOKUP("chemTh", Sheet2!$A$2:$I$18, MATCH(Q413, Sheet2!$A$1:$I$1, 0), FALSE)</f>
        <v>1.5</v>
      </c>
      <c r="AO413" s="4">
        <f>VLOOKUP("chemPr", Sheet2!$A$2:$I$18, MATCH(R413, Sheet2!$A$1:$I$1, 0), FALSE)</f>
        <v>0.56000000000000005</v>
      </c>
      <c r="AP413" s="4">
        <f>VLOOKUP("ppsTh", Sheet2!$A$2:$I$18, MATCH(S413, Sheet2!$A$1:$I$1, 0), FALSE)</f>
        <v>1.67</v>
      </c>
      <c r="AQ413" s="4">
        <f>VLOOKUP("ppsPr", Sheet2!$A$2:$I$18, MATCH(T413, Sheet2!$A$1:$I$1, 0), FALSE)</f>
        <v>0.5</v>
      </c>
      <c r="AR413" s="4">
        <f>VLOOKUP("wmpPr", Sheet2!$A$2:$I$18, MATCH(U413, Sheet2!$A$1:$I$1, 0), FALSE)</f>
        <v>1.66</v>
      </c>
      <c r="AS413" s="4">
        <f>VLOOKUP("pcTh", Sheet2!$A$2:$I$18, MATCH(V413, Sheet2!$A$1:$I$1, 0), FALSE)</f>
        <v>0.89</v>
      </c>
      <c r="AT413" s="4">
        <f>VLOOKUP("pcPr", Sheet2!$A$2:$I$18, MATCH(W413, Sheet2!$A$1:$I$1, 0), FALSE)</f>
        <v>0.44</v>
      </c>
    </row>
    <row r="414" spans="1:46" x14ac:dyDescent="0.2">
      <c r="A414" s="5"/>
      <c r="B414" s="5" t="s">
        <v>1303</v>
      </c>
      <c r="C414" s="5" t="s">
        <v>1304</v>
      </c>
      <c r="D414" s="5" t="s">
        <v>1305</v>
      </c>
      <c r="E414" s="5" t="s">
        <v>16</v>
      </c>
      <c r="F414" s="5"/>
      <c r="G414" s="5"/>
      <c r="H414" s="5"/>
      <c r="I414" s="5"/>
      <c r="J414" s="5"/>
      <c r="K414" s="5"/>
      <c r="L414" s="5"/>
      <c r="M414" s="5"/>
      <c r="N414" s="5"/>
      <c r="P414" s="6" t="s">
        <v>18</v>
      </c>
      <c r="Q414" s="6" t="s">
        <v>17</v>
      </c>
      <c r="R414" s="6" t="s">
        <v>18</v>
      </c>
      <c r="S414" s="6" t="s">
        <v>17</v>
      </c>
      <c r="T414" s="6" t="s">
        <v>18</v>
      </c>
      <c r="U414" s="6" t="s">
        <v>17</v>
      </c>
      <c r="V414" s="6" t="s">
        <v>19</v>
      </c>
      <c r="W414" s="6" t="s">
        <v>19</v>
      </c>
      <c r="X414" s="6" t="s">
        <v>1138</v>
      </c>
      <c r="Z414" s="4">
        <f t="shared" si="12"/>
        <v>0</v>
      </c>
      <c r="AM414" s="4">
        <f>VLOOKUP("m2Th", Sheet2!$A$2:$I$18, MATCH(P414, Sheet2!$A$1:$I$1, 0), FALSE)</f>
        <v>2</v>
      </c>
      <c r="AN414" s="4">
        <f>VLOOKUP("chemTh", Sheet2!$A$2:$I$18, MATCH(Q414, Sheet2!$A$1:$I$1, 0), FALSE)</f>
        <v>1.33</v>
      </c>
      <c r="AO414" s="4">
        <f>VLOOKUP("chemPr", Sheet2!$A$2:$I$18, MATCH(R414, Sheet2!$A$1:$I$1, 0), FALSE)</f>
        <v>0.5</v>
      </c>
      <c r="AP414" s="4">
        <f>VLOOKUP("ppsTh", Sheet2!$A$2:$I$18, MATCH(S414, Sheet2!$A$1:$I$1, 0), FALSE)</f>
        <v>1.33</v>
      </c>
      <c r="AQ414" s="4">
        <f>VLOOKUP("ppsPr", Sheet2!$A$2:$I$18, MATCH(T414, Sheet2!$A$1:$I$1, 0), FALSE)</f>
        <v>0.5</v>
      </c>
      <c r="AR414" s="4">
        <f>VLOOKUP("wmpPr", Sheet2!$A$2:$I$18, MATCH(U414, Sheet2!$A$1:$I$1, 0), FALSE)</f>
        <v>1.33</v>
      </c>
      <c r="AS414" s="4">
        <f>VLOOKUP("pcTh", Sheet2!$A$2:$I$18, MATCH(V414, Sheet2!$A$1:$I$1, 0), FALSE)</f>
        <v>1.1100000000000001</v>
      </c>
      <c r="AT414" s="4">
        <f>VLOOKUP("pcPr", Sheet2!$A$2:$I$18, MATCH(W414, Sheet2!$A$1:$I$1, 0), FALSE)</f>
        <v>0.55000000000000004</v>
      </c>
    </row>
    <row r="415" spans="1:46" x14ac:dyDescent="0.2">
      <c r="A415" s="5"/>
      <c r="B415" s="5" t="s">
        <v>1306</v>
      </c>
      <c r="C415" s="5" t="s">
        <v>1307</v>
      </c>
      <c r="D415" s="5" t="s">
        <v>1308</v>
      </c>
      <c r="E415" s="5" t="s">
        <v>16</v>
      </c>
      <c r="F415" s="5"/>
      <c r="G415" s="5"/>
      <c r="H415" s="5"/>
      <c r="I415" s="5"/>
      <c r="J415" s="5"/>
      <c r="K415" s="5"/>
      <c r="L415" s="5"/>
      <c r="M415" s="5"/>
      <c r="N415" s="5"/>
      <c r="P415" s="6" t="s">
        <v>26</v>
      </c>
      <c r="Q415" s="6" t="s">
        <v>17</v>
      </c>
      <c r="R415" s="6" t="s">
        <v>17</v>
      </c>
      <c r="S415" s="6" t="s">
        <v>17</v>
      </c>
      <c r="T415" s="6" t="s">
        <v>17</v>
      </c>
      <c r="U415" s="6" t="s">
        <v>17</v>
      </c>
      <c r="V415" s="6" t="s">
        <v>18</v>
      </c>
      <c r="W415" s="6" t="s">
        <v>18</v>
      </c>
      <c r="X415" s="6" t="s">
        <v>1138</v>
      </c>
      <c r="Z415" s="4">
        <f t="shared" si="12"/>
        <v>0</v>
      </c>
      <c r="AM415" s="4">
        <f>VLOOKUP("m2Th", Sheet2!$A$2:$I$18, MATCH(P415, Sheet2!$A$1:$I$1, 0), FALSE)</f>
        <v>1.33</v>
      </c>
      <c r="AN415" s="4">
        <f>VLOOKUP("chemTh", Sheet2!$A$2:$I$18, MATCH(Q415, Sheet2!$A$1:$I$1, 0), FALSE)</f>
        <v>1.33</v>
      </c>
      <c r="AO415" s="4">
        <f>VLOOKUP("chemPr", Sheet2!$A$2:$I$18, MATCH(R415, Sheet2!$A$1:$I$1, 0), FALSE)</f>
        <v>0.44</v>
      </c>
      <c r="AP415" s="4">
        <f>VLOOKUP("ppsTh", Sheet2!$A$2:$I$18, MATCH(S415, Sheet2!$A$1:$I$1, 0), FALSE)</f>
        <v>1.33</v>
      </c>
      <c r="AQ415" s="4">
        <f>VLOOKUP("ppsPr", Sheet2!$A$2:$I$18, MATCH(T415, Sheet2!$A$1:$I$1, 0), FALSE)</f>
        <v>0.44</v>
      </c>
      <c r="AR415" s="4">
        <f>VLOOKUP("wmpPr", Sheet2!$A$2:$I$18, MATCH(U415, Sheet2!$A$1:$I$1, 0), FALSE)</f>
        <v>1.33</v>
      </c>
      <c r="AS415" s="4">
        <f>VLOOKUP("pcTh", Sheet2!$A$2:$I$18, MATCH(V415, Sheet2!$A$1:$I$1, 0), FALSE)</f>
        <v>1</v>
      </c>
      <c r="AT415" s="4">
        <f>VLOOKUP("pcPr", Sheet2!$A$2:$I$18, MATCH(W415, Sheet2!$A$1:$I$1, 0), FALSE)</f>
        <v>0.5</v>
      </c>
    </row>
    <row r="416" spans="1:46" x14ac:dyDescent="0.2">
      <c r="A416" s="5"/>
      <c r="B416" s="5" t="s">
        <v>1309</v>
      </c>
      <c r="C416" s="5" t="s">
        <v>1310</v>
      </c>
      <c r="D416" s="5" t="s">
        <v>1311</v>
      </c>
      <c r="E416" s="5" t="s">
        <v>16</v>
      </c>
      <c r="F416" s="5"/>
      <c r="G416" s="5"/>
      <c r="H416" s="5"/>
      <c r="I416" s="5"/>
      <c r="J416" s="5"/>
      <c r="K416" s="5"/>
      <c r="L416" s="5"/>
      <c r="M416" s="5"/>
      <c r="N416" s="5"/>
      <c r="P416" s="6" t="s">
        <v>19</v>
      </c>
      <c r="Q416" s="6" t="s">
        <v>18</v>
      </c>
      <c r="R416" s="6" t="s">
        <v>18</v>
      </c>
      <c r="S416" s="6" t="s">
        <v>19</v>
      </c>
      <c r="T416" s="6" t="s">
        <v>19</v>
      </c>
      <c r="U416" s="6" t="s">
        <v>19</v>
      </c>
      <c r="V416" s="6" t="s">
        <v>19</v>
      </c>
      <c r="W416" s="6" t="s">
        <v>18</v>
      </c>
      <c r="X416" s="6" t="s">
        <v>1138</v>
      </c>
      <c r="Z416" s="4">
        <f t="shared" si="12"/>
        <v>0</v>
      </c>
      <c r="AM416" s="4">
        <f>VLOOKUP("m2Th", Sheet2!$A$2:$I$18, MATCH(P416, Sheet2!$A$1:$I$1, 0), FALSE)</f>
        <v>2.2200000000000002</v>
      </c>
      <c r="AN416" s="4">
        <f>VLOOKUP("chemTh", Sheet2!$A$2:$I$18, MATCH(Q416, Sheet2!$A$1:$I$1, 0), FALSE)</f>
        <v>1.5</v>
      </c>
      <c r="AO416" s="4">
        <f>VLOOKUP("chemPr", Sheet2!$A$2:$I$18, MATCH(R416, Sheet2!$A$1:$I$1, 0), FALSE)</f>
        <v>0.5</v>
      </c>
      <c r="AP416" s="4">
        <f>VLOOKUP("ppsTh", Sheet2!$A$2:$I$18, MATCH(S416, Sheet2!$A$1:$I$1, 0), FALSE)</f>
        <v>1.67</v>
      </c>
      <c r="AQ416" s="4">
        <f>VLOOKUP("ppsPr", Sheet2!$A$2:$I$18, MATCH(T416, Sheet2!$A$1:$I$1, 0), FALSE)</f>
        <v>0.56000000000000005</v>
      </c>
      <c r="AR416" s="4">
        <f>VLOOKUP("wmpPr", Sheet2!$A$2:$I$18, MATCH(U416, Sheet2!$A$1:$I$1, 0), FALSE)</f>
        <v>1.66</v>
      </c>
      <c r="AS416" s="4">
        <f>VLOOKUP("pcTh", Sheet2!$A$2:$I$18, MATCH(V416, Sheet2!$A$1:$I$1, 0), FALSE)</f>
        <v>1.1100000000000001</v>
      </c>
      <c r="AT416" s="4">
        <f>VLOOKUP("pcPr", Sheet2!$A$2:$I$18, MATCH(W416, Sheet2!$A$1:$I$1, 0), FALSE)</f>
        <v>0.5</v>
      </c>
    </row>
    <row r="417" spans="1:46" x14ac:dyDescent="0.2">
      <c r="A417" s="5"/>
      <c r="B417" s="5" t="s">
        <v>1312</v>
      </c>
      <c r="C417" s="5" t="s">
        <v>1313</v>
      </c>
      <c r="D417" s="5" t="s">
        <v>1314</v>
      </c>
      <c r="E417" s="5" t="s">
        <v>16</v>
      </c>
      <c r="F417" s="5"/>
      <c r="G417" s="5"/>
      <c r="H417" s="5"/>
      <c r="I417" s="5"/>
      <c r="J417" s="5"/>
      <c r="K417" s="5"/>
      <c r="L417" s="5"/>
      <c r="M417" s="5"/>
      <c r="N417" s="5"/>
      <c r="P417" s="6" t="s">
        <v>19</v>
      </c>
      <c r="Q417" s="6" t="s">
        <v>18</v>
      </c>
      <c r="R417" s="6" t="s">
        <v>18</v>
      </c>
      <c r="S417" s="6" t="s">
        <v>19</v>
      </c>
      <c r="T417" s="6" t="s">
        <v>19</v>
      </c>
      <c r="U417" s="6" t="s">
        <v>17</v>
      </c>
      <c r="V417" s="6" t="s">
        <v>17</v>
      </c>
      <c r="W417" s="6" t="s">
        <v>18</v>
      </c>
      <c r="X417" s="6" t="s">
        <v>1138</v>
      </c>
      <c r="Z417" s="4">
        <f t="shared" si="12"/>
        <v>0</v>
      </c>
      <c r="AM417" s="4">
        <f>VLOOKUP("m2Th", Sheet2!$A$2:$I$18, MATCH(P417, Sheet2!$A$1:$I$1, 0), FALSE)</f>
        <v>2.2200000000000002</v>
      </c>
      <c r="AN417" s="4">
        <f>VLOOKUP("chemTh", Sheet2!$A$2:$I$18, MATCH(Q417, Sheet2!$A$1:$I$1, 0), FALSE)</f>
        <v>1.5</v>
      </c>
      <c r="AO417" s="4">
        <f>VLOOKUP("chemPr", Sheet2!$A$2:$I$18, MATCH(R417, Sheet2!$A$1:$I$1, 0), FALSE)</f>
        <v>0.5</v>
      </c>
      <c r="AP417" s="4">
        <f>VLOOKUP("ppsTh", Sheet2!$A$2:$I$18, MATCH(S417, Sheet2!$A$1:$I$1, 0), FALSE)</f>
        <v>1.67</v>
      </c>
      <c r="AQ417" s="4">
        <f>VLOOKUP("ppsPr", Sheet2!$A$2:$I$18, MATCH(T417, Sheet2!$A$1:$I$1, 0), FALSE)</f>
        <v>0.56000000000000005</v>
      </c>
      <c r="AR417" s="4">
        <f>VLOOKUP("wmpPr", Sheet2!$A$2:$I$18, MATCH(U417, Sheet2!$A$1:$I$1, 0), FALSE)</f>
        <v>1.33</v>
      </c>
      <c r="AS417" s="4">
        <f>VLOOKUP("pcTh", Sheet2!$A$2:$I$18, MATCH(V417, Sheet2!$A$1:$I$1, 0), FALSE)</f>
        <v>0.89</v>
      </c>
      <c r="AT417" s="4">
        <f>VLOOKUP("pcPr", Sheet2!$A$2:$I$18, MATCH(W417, Sheet2!$A$1:$I$1, 0), FALSE)</f>
        <v>0.5</v>
      </c>
    </row>
    <row r="418" spans="1:46" x14ac:dyDescent="0.2">
      <c r="A418" s="5"/>
      <c r="B418" s="5" t="s">
        <v>1315</v>
      </c>
      <c r="C418" s="5" t="s">
        <v>1316</v>
      </c>
      <c r="D418" s="5" t="s">
        <v>1317</v>
      </c>
      <c r="E418" s="5" t="s">
        <v>16</v>
      </c>
      <c r="F418" s="5"/>
      <c r="G418" s="5"/>
      <c r="H418" s="5"/>
      <c r="I418" s="5"/>
      <c r="J418" s="5"/>
      <c r="K418" s="5"/>
      <c r="L418" s="5"/>
      <c r="M418" s="5"/>
      <c r="N418" s="5"/>
      <c r="P418" s="6" t="s">
        <v>17</v>
      </c>
      <c r="Q418" s="6" t="s">
        <v>17</v>
      </c>
      <c r="R418" s="6" t="s">
        <v>18</v>
      </c>
      <c r="S418" s="6" t="s">
        <v>18</v>
      </c>
      <c r="T418" s="6" t="s">
        <v>18</v>
      </c>
      <c r="U418" s="6" t="s">
        <v>18</v>
      </c>
      <c r="V418" s="6" t="s">
        <v>18</v>
      </c>
      <c r="W418" s="6" t="s">
        <v>28</v>
      </c>
      <c r="X418" s="6" t="s">
        <v>1138</v>
      </c>
      <c r="Z418" s="4">
        <f t="shared" si="12"/>
        <v>0</v>
      </c>
      <c r="AM418" s="4">
        <f>VLOOKUP("m2Th", Sheet2!$A$2:$I$18, MATCH(P418, Sheet2!$A$1:$I$1, 0), FALSE)</f>
        <v>1.78</v>
      </c>
      <c r="AN418" s="4">
        <f>VLOOKUP("chemTh", Sheet2!$A$2:$I$18, MATCH(Q418, Sheet2!$A$1:$I$1, 0), FALSE)</f>
        <v>1.33</v>
      </c>
      <c r="AO418" s="4">
        <f>VLOOKUP("chemPr", Sheet2!$A$2:$I$18, MATCH(R418, Sheet2!$A$1:$I$1, 0), FALSE)</f>
        <v>0.5</v>
      </c>
      <c r="AP418" s="4">
        <f>VLOOKUP("ppsTh", Sheet2!$A$2:$I$18, MATCH(S418, Sheet2!$A$1:$I$1, 0), FALSE)</f>
        <v>1.5</v>
      </c>
      <c r="AQ418" s="4">
        <f>VLOOKUP("ppsPr", Sheet2!$A$2:$I$18, MATCH(T418, Sheet2!$A$1:$I$1, 0), FALSE)</f>
        <v>0.5</v>
      </c>
      <c r="AR418" s="4">
        <f>VLOOKUP("wmpPr", Sheet2!$A$2:$I$18, MATCH(U418, Sheet2!$A$1:$I$1, 0), FALSE)</f>
        <v>1.5</v>
      </c>
      <c r="AS418" s="4">
        <f>VLOOKUP("pcTh", Sheet2!$A$2:$I$18, MATCH(V418, Sheet2!$A$1:$I$1, 0), FALSE)</f>
        <v>1</v>
      </c>
      <c r="AT418" s="4">
        <f>VLOOKUP("pcPr", Sheet2!$A$2:$I$18, MATCH(W418, Sheet2!$A$1:$I$1, 0), FALSE)</f>
        <v>0.39</v>
      </c>
    </row>
    <row r="419" spans="1:46" x14ac:dyDescent="0.2">
      <c r="A419" s="5"/>
      <c r="B419" s="5" t="s">
        <v>1318</v>
      </c>
      <c r="C419" s="5" t="s">
        <v>1319</v>
      </c>
      <c r="D419" s="5" t="s">
        <v>1320</v>
      </c>
      <c r="E419" s="5" t="s">
        <v>16</v>
      </c>
      <c r="F419" s="5"/>
      <c r="G419" s="5"/>
      <c r="H419" s="5"/>
      <c r="I419" s="5"/>
      <c r="J419" s="5"/>
      <c r="K419" s="5"/>
      <c r="L419" s="5"/>
      <c r="M419" s="5"/>
      <c r="N419" s="5"/>
      <c r="P419" s="6" t="s">
        <v>17</v>
      </c>
      <c r="Q419" s="6" t="s">
        <v>17</v>
      </c>
      <c r="R419" s="6" t="s">
        <v>18</v>
      </c>
      <c r="S419" s="6" t="s">
        <v>17</v>
      </c>
      <c r="T419" s="6" t="s">
        <v>18</v>
      </c>
      <c r="U419" s="6" t="s">
        <v>18</v>
      </c>
      <c r="V419" s="6" t="s">
        <v>28</v>
      </c>
      <c r="W419" s="6" t="s">
        <v>28</v>
      </c>
      <c r="X419" s="6" t="s">
        <v>1138</v>
      </c>
      <c r="Z419" s="4">
        <f t="shared" si="12"/>
        <v>0</v>
      </c>
      <c r="AM419" s="4">
        <f>VLOOKUP("m2Th", Sheet2!$A$2:$I$18, MATCH(P419, Sheet2!$A$1:$I$1, 0), FALSE)</f>
        <v>1.78</v>
      </c>
      <c r="AN419" s="4">
        <f>VLOOKUP("chemTh", Sheet2!$A$2:$I$18, MATCH(Q419, Sheet2!$A$1:$I$1, 0), FALSE)</f>
        <v>1.33</v>
      </c>
      <c r="AO419" s="4">
        <f>VLOOKUP("chemPr", Sheet2!$A$2:$I$18, MATCH(R419, Sheet2!$A$1:$I$1, 0), FALSE)</f>
        <v>0.5</v>
      </c>
      <c r="AP419" s="4">
        <f>VLOOKUP("ppsTh", Sheet2!$A$2:$I$18, MATCH(S419, Sheet2!$A$1:$I$1, 0), FALSE)</f>
        <v>1.33</v>
      </c>
      <c r="AQ419" s="4">
        <f>VLOOKUP("ppsPr", Sheet2!$A$2:$I$18, MATCH(T419, Sheet2!$A$1:$I$1, 0), FALSE)</f>
        <v>0.5</v>
      </c>
      <c r="AR419" s="4">
        <f>VLOOKUP("wmpPr", Sheet2!$A$2:$I$18, MATCH(U419, Sheet2!$A$1:$I$1, 0), FALSE)</f>
        <v>1.5</v>
      </c>
      <c r="AS419" s="4">
        <f>VLOOKUP("pcTh", Sheet2!$A$2:$I$18, MATCH(V419, Sheet2!$A$1:$I$1, 0), FALSE)</f>
        <v>0.78</v>
      </c>
      <c r="AT419" s="4">
        <f>VLOOKUP("pcPr", Sheet2!$A$2:$I$18, MATCH(W419, Sheet2!$A$1:$I$1, 0), FALSE)</f>
        <v>0.39</v>
      </c>
    </row>
    <row r="420" spans="1:46" x14ac:dyDescent="0.2">
      <c r="A420" s="5"/>
      <c r="B420" s="5" t="s">
        <v>1321</v>
      </c>
      <c r="C420" s="5" t="s">
        <v>1322</v>
      </c>
      <c r="D420" s="5" t="s">
        <v>1323</v>
      </c>
      <c r="E420" s="5" t="s">
        <v>16</v>
      </c>
      <c r="F420" s="5"/>
      <c r="G420" s="5"/>
      <c r="H420" s="5"/>
      <c r="I420" s="5"/>
      <c r="J420" s="5"/>
      <c r="K420" s="5"/>
      <c r="L420" s="5"/>
      <c r="M420" s="5"/>
      <c r="N420" s="5"/>
      <c r="P420" s="6" t="s">
        <v>17</v>
      </c>
      <c r="Q420" s="6" t="s">
        <v>17</v>
      </c>
      <c r="R420" s="6" t="s">
        <v>18</v>
      </c>
      <c r="S420" s="6" t="s">
        <v>18</v>
      </c>
      <c r="T420" s="6" t="s">
        <v>19</v>
      </c>
      <c r="U420" s="6" t="s">
        <v>19</v>
      </c>
      <c r="V420" s="6" t="s">
        <v>17</v>
      </c>
      <c r="W420" s="6" t="s">
        <v>17</v>
      </c>
      <c r="X420" s="6" t="s">
        <v>1138</v>
      </c>
      <c r="Z420" s="4">
        <f t="shared" si="12"/>
        <v>0</v>
      </c>
      <c r="AM420" s="4">
        <f>VLOOKUP("m2Th", Sheet2!$A$2:$I$18, MATCH(P420, Sheet2!$A$1:$I$1, 0), FALSE)</f>
        <v>1.78</v>
      </c>
      <c r="AN420" s="4">
        <f>VLOOKUP("chemTh", Sheet2!$A$2:$I$18, MATCH(Q420, Sheet2!$A$1:$I$1, 0), FALSE)</f>
        <v>1.33</v>
      </c>
      <c r="AO420" s="4">
        <f>VLOOKUP("chemPr", Sheet2!$A$2:$I$18, MATCH(R420, Sheet2!$A$1:$I$1, 0), FALSE)</f>
        <v>0.5</v>
      </c>
      <c r="AP420" s="4">
        <f>VLOOKUP("ppsTh", Sheet2!$A$2:$I$18, MATCH(S420, Sheet2!$A$1:$I$1, 0), FALSE)</f>
        <v>1.5</v>
      </c>
      <c r="AQ420" s="4">
        <f>VLOOKUP("ppsPr", Sheet2!$A$2:$I$18, MATCH(T420, Sheet2!$A$1:$I$1, 0), FALSE)</f>
        <v>0.56000000000000005</v>
      </c>
      <c r="AR420" s="4">
        <f>VLOOKUP("wmpPr", Sheet2!$A$2:$I$18, MATCH(U420, Sheet2!$A$1:$I$1, 0), FALSE)</f>
        <v>1.66</v>
      </c>
      <c r="AS420" s="4">
        <f>VLOOKUP("pcTh", Sheet2!$A$2:$I$18, MATCH(V420, Sheet2!$A$1:$I$1, 0), FALSE)</f>
        <v>0.89</v>
      </c>
      <c r="AT420" s="4">
        <f>VLOOKUP("pcPr", Sheet2!$A$2:$I$18, MATCH(W420, Sheet2!$A$1:$I$1, 0), FALSE)</f>
        <v>0.44</v>
      </c>
    </row>
    <row r="421" spans="1:46" x14ac:dyDescent="0.2">
      <c r="A421" s="5"/>
      <c r="B421" s="5" t="s">
        <v>1324</v>
      </c>
      <c r="C421" s="5" t="s">
        <v>1325</v>
      </c>
      <c r="D421" s="5" t="s">
        <v>1326</v>
      </c>
      <c r="E421" s="5" t="s">
        <v>16</v>
      </c>
      <c r="F421" s="5"/>
      <c r="G421" s="5"/>
      <c r="H421" s="5"/>
      <c r="I421" s="5"/>
      <c r="J421" s="5"/>
      <c r="K421" s="5"/>
      <c r="L421" s="5"/>
      <c r="M421" s="5"/>
      <c r="N421" s="5"/>
      <c r="P421" s="6" t="s">
        <v>19</v>
      </c>
      <c r="Q421" s="6" t="s">
        <v>19</v>
      </c>
      <c r="R421" s="6" t="s">
        <v>17</v>
      </c>
      <c r="S421" s="6" t="s">
        <v>19</v>
      </c>
      <c r="T421" s="6" t="s">
        <v>19</v>
      </c>
      <c r="U421" s="6" t="s">
        <v>17</v>
      </c>
      <c r="V421" s="6" t="s">
        <v>18</v>
      </c>
      <c r="W421" s="6" t="s">
        <v>19</v>
      </c>
      <c r="X421" s="6" t="s">
        <v>1138</v>
      </c>
      <c r="Z421" s="4">
        <f t="shared" si="12"/>
        <v>0</v>
      </c>
      <c r="AM421" s="4">
        <f>VLOOKUP("m2Th", Sheet2!$A$2:$I$18, MATCH(P421, Sheet2!$A$1:$I$1, 0), FALSE)</f>
        <v>2.2200000000000002</v>
      </c>
      <c r="AN421" s="4">
        <f>VLOOKUP("chemTh", Sheet2!$A$2:$I$18, MATCH(Q421, Sheet2!$A$1:$I$1, 0), FALSE)</f>
        <v>1.67</v>
      </c>
      <c r="AO421" s="4">
        <f>VLOOKUP("chemPr", Sheet2!$A$2:$I$18, MATCH(R421, Sheet2!$A$1:$I$1, 0), FALSE)</f>
        <v>0.44</v>
      </c>
      <c r="AP421" s="4">
        <f>VLOOKUP("ppsTh", Sheet2!$A$2:$I$18, MATCH(S421, Sheet2!$A$1:$I$1, 0), FALSE)</f>
        <v>1.67</v>
      </c>
      <c r="AQ421" s="4">
        <f>VLOOKUP("ppsPr", Sheet2!$A$2:$I$18, MATCH(T421, Sheet2!$A$1:$I$1, 0), FALSE)</f>
        <v>0.56000000000000005</v>
      </c>
      <c r="AR421" s="4">
        <f>VLOOKUP("wmpPr", Sheet2!$A$2:$I$18, MATCH(U421, Sheet2!$A$1:$I$1, 0), FALSE)</f>
        <v>1.33</v>
      </c>
      <c r="AS421" s="4">
        <f>VLOOKUP("pcTh", Sheet2!$A$2:$I$18, MATCH(V421, Sheet2!$A$1:$I$1, 0), FALSE)</f>
        <v>1</v>
      </c>
      <c r="AT421" s="4">
        <f>VLOOKUP("pcPr", Sheet2!$A$2:$I$18, MATCH(W421, Sheet2!$A$1:$I$1, 0), FALSE)</f>
        <v>0.55000000000000004</v>
      </c>
    </row>
    <row r="422" spans="1:46" x14ac:dyDescent="0.2">
      <c r="A422" s="5"/>
      <c r="B422" s="5" t="s">
        <v>1327</v>
      </c>
      <c r="C422" s="5" t="s">
        <v>1328</v>
      </c>
      <c r="D422" s="5" t="s">
        <v>1329</v>
      </c>
      <c r="E422" s="5" t="s">
        <v>16</v>
      </c>
      <c r="F422" s="5"/>
      <c r="G422" s="5"/>
      <c r="H422" s="5"/>
      <c r="I422" s="5"/>
      <c r="J422" s="5"/>
      <c r="K422" s="5"/>
      <c r="L422" s="5"/>
      <c r="M422" s="5"/>
      <c r="N422" s="5"/>
      <c r="P422" s="6" t="s">
        <v>17</v>
      </c>
      <c r="Q422" s="6" t="s">
        <v>17</v>
      </c>
      <c r="R422" s="6" t="s">
        <v>17</v>
      </c>
      <c r="S422" s="6" t="s">
        <v>17</v>
      </c>
      <c r="T422" s="6" t="s">
        <v>18</v>
      </c>
      <c r="U422" s="6" t="s">
        <v>18</v>
      </c>
      <c r="V422" s="6" t="s">
        <v>17</v>
      </c>
      <c r="W422" s="6" t="s">
        <v>18</v>
      </c>
      <c r="X422" s="6" t="s">
        <v>1138</v>
      </c>
      <c r="Z422" s="4">
        <f t="shared" si="12"/>
        <v>0</v>
      </c>
      <c r="AM422" s="4">
        <f>VLOOKUP("m2Th", Sheet2!$A$2:$I$18, MATCH(P422, Sheet2!$A$1:$I$1, 0), FALSE)</f>
        <v>1.78</v>
      </c>
      <c r="AN422" s="4">
        <f>VLOOKUP("chemTh", Sheet2!$A$2:$I$18, MATCH(Q422, Sheet2!$A$1:$I$1, 0), FALSE)</f>
        <v>1.33</v>
      </c>
      <c r="AO422" s="4">
        <f>VLOOKUP("chemPr", Sheet2!$A$2:$I$18, MATCH(R422, Sheet2!$A$1:$I$1, 0), FALSE)</f>
        <v>0.44</v>
      </c>
      <c r="AP422" s="4">
        <f>VLOOKUP("ppsTh", Sheet2!$A$2:$I$18, MATCH(S422, Sheet2!$A$1:$I$1, 0), FALSE)</f>
        <v>1.33</v>
      </c>
      <c r="AQ422" s="4">
        <f>VLOOKUP("ppsPr", Sheet2!$A$2:$I$18, MATCH(T422, Sheet2!$A$1:$I$1, 0), FALSE)</f>
        <v>0.5</v>
      </c>
      <c r="AR422" s="4">
        <f>VLOOKUP("wmpPr", Sheet2!$A$2:$I$18, MATCH(U422, Sheet2!$A$1:$I$1, 0), FALSE)</f>
        <v>1.5</v>
      </c>
      <c r="AS422" s="4">
        <f>VLOOKUP("pcTh", Sheet2!$A$2:$I$18, MATCH(V422, Sheet2!$A$1:$I$1, 0), FALSE)</f>
        <v>0.89</v>
      </c>
      <c r="AT422" s="4">
        <f>VLOOKUP("pcPr", Sheet2!$A$2:$I$18, MATCH(W422, Sheet2!$A$1:$I$1, 0), FALSE)</f>
        <v>0.5</v>
      </c>
    </row>
    <row r="423" spans="1:46" x14ac:dyDescent="0.2">
      <c r="A423" s="5"/>
      <c r="B423" s="5" t="s">
        <v>1330</v>
      </c>
      <c r="C423" s="5" t="s">
        <v>1331</v>
      </c>
      <c r="D423" s="5" t="s">
        <v>1332</v>
      </c>
      <c r="E423" s="5" t="s">
        <v>16</v>
      </c>
      <c r="F423" s="5"/>
      <c r="G423" s="5"/>
      <c r="H423" s="5"/>
      <c r="I423" s="5"/>
      <c r="J423" s="5"/>
      <c r="K423" s="5"/>
      <c r="L423" s="5"/>
      <c r="M423" s="5"/>
      <c r="N423" s="5"/>
      <c r="P423" s="6" t="s">
        <v>18</v>
      </c>
      <c r="Q423" s="6" t="s">
        <v>18</v>
      </c>
      <c r="R423" s="6" t="s">
        <v>18</v>
      </c>
      <c r="S423" s="6" t="s">
        <v>17</v>
      </c>
      <c r="T423" s="6" t="s">
        <v>17</v>
      </c>
      <c r="U423" s="6" t="s">
        <v>18</v>
      </c>
      <c r="V423" s="6" t="s">
        <v>17</v>
      </c>
      <c r="W423" s="6" t="s">
        <v>17</v>
      </c>
      <c r="X423" s="6" t="s">
        <v>1138</v>
      </c>
      <c r="Z423" s="4">
        <f t="shared" si="12"/>
        <v>0</v>
      </c>
      <c r="AM423" s="4">
        <f>VLOOKUP("m2Th", Sheet2!$A$2:$I$18, MATCH(P423, Sheet2!$A$1:$I$1, 0), FALSE)</f>
        <v>2</v>
      </c>
      <c r="AN423" s="4">
        <f>VLOOKUP("chemTh", Sheet2!$A$2:$I$18, MATCH(Q423, Sheet2!$A$1:$I$1, 0), FALSE)</f>
        <v>1.5</v>
      </c>
      <c r="AO423" s="4">
        <f>VLOOKUP("chemPr", Sheet2!$A$2:$I$18, MATCH(R423, Sheet2!$A$1:$I$1, 0), FALSE)</f>
        <v>0.5</v>
      </c>
      <c r="AP423" s="4">
        <f>VLOOKUP("ppsTh", Sheet2!$A$2:$I$18, MATCH(S423, Sheet2!$A$1:$I$1, 0), FALSE)</f>
        <v>1.33</v>
      </c>
      <c r="AQ423" s="4">
        <f>VLOOKUP("ppsPr", Sheet2!$A$2:$I$18, MATCH(T423, Sheet2!$A$1:$I$1, 0), FALSE)</f>
        <v>0.44</v>
      </c>
      <c r="AR423" s="4">
        <f>VLOOKUP("wmpPr", Sheet2!$A$2:$I$18, MATCH(U423, Sheet2!$A$1:$I$1, 0), FALSE)</f>
        <v>1.5</v>
      </c>
      <c r="AS423" s="4">
        <f>VLOOKUP("pcTh", Sheet2!$A$2:$I$18, MATCH(V423, Sheet2!$A$1:$I$1, 0), FALSE)</f>
        <v>0.89</v>
      </c>
      <c r="AT423" s="4">
        <f>VLOOKUP("pcPr", Sheet2!$A$2:$I$18, MATCH(W423, Sheet2!$A$1:$I$1, 0), FALSE)</f>
        <v>0.44</v>
      </c>
    </row>
    <row r="424" spans="1:46" x14ac:dyDescent="0.2">
      <c r="A424" s="5"/>
      <c r="B424" s="5" t="s">
        <v>1333</v>
      </c>
      <c r="C424" s="5" t="s">
        <v>1334</v>
      </c>
      <c r="D424" s="5" t="s">
        <v>1335</v>
      </c>
      <c r="E424" s="5" t="s">
        <v>16</v>
      </c>
      <c r="F424" s="5"/>
      <c r="G424" s="5"/>
      <c r="H424" s="5"/>
      <c r="I424" s="5"/>
      <c r="J424" s="5"/>
      <c r="K424" s="5"/>
      <c r="L424" s="5"/>
      <c r="M424" s="5"/>
      <c r="N424" s="5"/>
      <c r="P424" s="6" t="s">
        <v>17</v>
      </c>
      <c r="Q424" s="6" t="s">
        <v>17</v>
      </c>
      <c r="R424" s="6" t="s">
        <v>18</v>
      </c>
      <c r="S424" s="6" t="s">
        <v>18</v>
      </c>
      <c r="T424" s="6" t="s">
        <v>18</v>
      </c>
      <c r="U424" s="6" t="s">
        <v>17</v>
      </c>
      <c r="V424" s="6" t="s">
        <v>19</v>
      </c>
      <c r="W424" s="6" t="s">
        <v>28</v>
      </c>
      <c r="X424" s="6" t="s">
        <v>1138</v>
      </c>
      <c r="Z424" s="4">
        <f t="shared" si="12"/>
        <v>0</v>
      </c>
      <c r="AM424" s="4">
        <f>VLOOKUP("m2Th", Sheet2!$A$2:$I$18, MATCH(P424, Sheet2!$A$1:$I$1, 0), FALSE)</f>
        <v>1.78</v>
      </c>
      <c r="AN424" s="4">
        <f>VLOOKUP("chemTh", Sheet2!$A$2:$I$18, MATCH(Q424, Sheet2!$A$1:$I$1, 0), FALSE)</f>
        <v>1.33</v>
      </c>
      <c r="AO424" s="4">
        <f>VLOOKUP("chemPr", Sheet2!$A$2:$I$18, MATCH(R424, Sheet2!$A$1:$I$1, 0), FALSE)</f>
        <v>0.5</v>
      </c>
      <c r="AP424" s="4">
        <f>VLOOKUP("ppsTh", Sheet2!$A$2:$I$18, MATCH(S424, Sheet2!$A$1:$I$1, 0), FALSE)</f>
        <v>1.5</v>
      </c>
      <c r="AQ424" s="4">
        <f>VLOOKUP("ppsPr", Sheet2!$A$2:$I$18, MATCH(T424, Sheet2!$A$1:$I$1, 0), FALSE)</f>
        <v>0.5</v>
      </c>
      <c r="AR424" s="4">
        <f>VLOOKUP("wmpPr", Sheet2!$A$2:$I$18, MATCH(U424, Sheet2!$A$1:$I$1, 0), FALSE)</f>
        <v>1.33</v>
      </c>
      <c r="AS424" s="4">
        <f>VLOOKUP("pcTh", Sheet2!$A$2:$I$18, MATCH(V424, Sheet2!$A$1:$I$1, 0), FALSE)</f>
        <v>1.1100000000000001</v>
      </c>
      <c r="AT424" s="4">
        <f>VLOOKUP("pcPr", Sheet2!$A$2:$I$18, MATCH(W424, Sheet2!$A$1:$I$1, 0), FALSE)</f>
        <v>0.39</v>
      </c>
    </row>
    <row r="425" spans="1:46" x14ac:dyDescent="0.2">
      <c r="A425" s="5"/>
      <c r="B425" s="5" t="s">
        <v>1336</v>
      </c>
      <c r="C425" s="5" t="s">
        <v>1337</v>
      </c>
      <c r="D425" s="5" t="s">
        <v>1338</v>
      </c>
      <c r="E425" s="5" t="s">
        <v>16</v>
      </c>
      <c r="F425" s="5"/>
      <c r="G425" s="5"/>
      <c r="H425" s="5"/>
      <c r="I425" s="5"/>
      <c r="J425" s="5"/>
      <c r="K425" s="5"/>
      <c r="L425" s="5"/>
      <c r="M425" s="5"/>
      <c r="N425" s="5"/>
      <c r="P425" s="6" t="s">
        <v>27</v>
      </c>
      <c r="Q425" s="6" t="s">
        <v>26</v>
      </c>
      <c r="R425" s="6" t="s">
        <v>17</v>
      </c>
      <c r="S425" s="6" t="s">
        <v>17</v>
      </c>
      <c r="T425" s="6" t="s">
        <v>17</v>
      </c>
      <c r="U425" s="6" t="s">
        <v>28</v>
      </c>
      <c r="V425" s="6" t="s">
        <v>26</v>
      </c>
      <c r="W425" s="6" t="s">
        <v>28</v>
      </c>
      <c r="X425" s="6" t="s">
        <v>1138</v>
      </c>
      <c r="Z425" s="4">
        <f t="shared" si="12"/>
        <v>0</v>
      </c>
      <c r="AM425" s="4">
        <f>VLOOKUP("m2Th", Sheet2!$A$2:$I$18, MATCH(P425, Sheet2!$A$1:$I$1, 0), FALSE)</f>
        <v>0</v>
      </c>
      <c r="AN425" s="4">
        <f>VLOOKUP("chemTh", Sheet2!$A$2:$I$18, MATCH(Q425, Sheet2!$A$1:$I$1, 0), FALSE)</f>
        <v>1</v>
      </c>
      <c r="AO425" s="4">
        <f>VLOOKUP("chemPr", Sheet2!$A$2:$I$18, MATCH(R425, Sheet2!$A$1:$I$1, 0), FALSE)</f>
        <v>0.44</v>
      </c>
      <c r="AP425" s="4">
        <f>VLOOKUP("ppsTh", Sheet2!$A$2:$I$18, MATCH(S425, Sheet2!$A$1:$I$1, 0), FALSE)</f>
        <v>1.33</v>
      </c>
      <c r="AQ425" s="4">
        <f>VLOOKUP("ppsPr", Sheet2!$A$2:$I$18, MATCH(T425, Sheet2!$A$1:$I$1, 0), FALSE)</f>
        <v>0.44</v>
      </c>
      <c r="AR425" s="4">
        <f>VLOOKUP("wmpPr", Sheet2!$A$2:$I$18, MATCH(U425, Sheet2!$A$1:$I$1, 0), FALSE)</f>
        <v>1.17</v>
      </c>
      <c r="AS425" s="4">
        <f>VLOOKUP("pcTh", Sheet2!$A$2:$I$18, MATCH(V425, Sheet2!$A$1:$I$1, 0), FALSE)</f>
        <v>0.67</v>
      </c>
      <c r="AT425" s="4">
        <f>VLOOKUP("pcPr", Sheet2!$A$2:$I$18, MATCH(W425, Sheet2!$A$1:$I$1, 0), FALSE)</f>
        <v>0.39</v>
      </c>
    </row>
    <row r="426" spans="1:46" x14ac:dyDescent="0.2">
      <c r="A426" s="5"/>
      <c r="B426" s="5" t="s">
        <v>1339</v>
      </c>
      <c r="C426" s="5" t="s">
        <v>1340</v>
      </c>
      <c r="D426" s="5" t="s">
        <v>1341</v>
      </c>
      <c r="E426" s="5" t="s">
        <v>16</v>
      </c>
      <c r="F426" s="5"/>
      <c r="G426" s="5"/>
      <c r="H426" s="5"/>
      <c r="I426" s="5"/>
      <c r="J426" s="5"/>
      <c r="K426" s="5"/>
      <c r="L426" s="5"/>
      <c r="M426" s="5"/>
      <c r="N426" s="5"/>
      <c r="P426" s="6" t="s">
        <v>19</v>
      </c>
      <c r="Q426" s="6" t="s">
        <v>19</v>
      </c>
      <c r="R426" s="6" t="s">
        <v>18</v>
      </c>
      <c r="S426" s="6" t="s">
        <v>18</v>
      </c>
      <c r="T426" s="6" t="s">
        <v>18</v>
      </c>
      <c r="U426" s="6" t="s">
        <v>17</v>
      </c>
      <c r="V426" s="6" t="s">
        <v>18</v>
      </c>
      <c r="W426" s="6" t="s">
        <v>18</v>
      </c>
      <c r="X426" s="6" t="s">
        <v>1138</v>
      </c>
      <c r="Z426" s="4">
        <f t="shared" si="12"/>
        <v>0</v>
      </c>
      <c r="AM426" s="4">
        <f>VLOOKUP("m2Th", Sheet2!$A$2:$I$18, MATCH(P426, Sheet2!$A$1:$I$1, 0), FALSE)</f>
        <v>2.2200000000000002</v>
      </c>
      <c r="AN426" s="4">
        <f>VLOOKUP("chemTh", Sheet2!$A$2:$I$18, MATCH(Q426, Sheet2!$A$1:$I$1, 0), FALSE)</f>
        <v>1.67</v>
      </c>
      <c r="AO426" s="4">
        <f>VLOOKUP("chemPr", Sheet2!$A$2:$I$18, MATCH(R426, Sheet2!$A$1:$I$1, 0), FALSE)</f>
        <v>0.5</v>
      </c>
      <c r="AP426" s="4">
        <f>VLOOKUP("ppsTh", Sheet2!$A$2:$I$18, MATCH(S426, Sheet2!$A$1:$I$1, 0), FALSE)</f>
        <v>1.5</v>
      </c>
      <c r="AQ426" s="4">
        <f>VLOOKUP("ppsPr", Sheet2!$A$2:$I$18, MATCH(T426, Sheet2!$A$1:$I$1, 0), FALSE)</f>
        <v>0.5</v>
      </c>
      <c r="AR426" s="4">
        <f>VLOOKUP("wmpPr", Sheet2!$A$2:$I$18, MATCH(U426, Sheet2!$A$1:$I$1, 0), FALSE)</f>
        <v>1.33</v>
      </c>
      <c r="AS426" s="4">
        <f>VLOOKUP("pcTh", Sheet2!$A$2:$I$18, MATCH(V426, Sheet2!$A$1:$I$1, 0), FALSE)</f>
        <v>1</v>
      </c>
      <c r="AT426" s="4">
        <f>VLOOKUP("pcPr", Sheet2!$A$2:$I$18, MATCH(W426, Sheet2!$A$1:$I$1, 0), FALSE)</f>
        <v>0.5</v>
      </c>
    </row>
    <row r="427" spans="1:46" x14ac:dyDescent="0.2">
      <c r="A427" s="5"/>
      <c r="B427" s="5" t="s">
        <v>1342</v>
      </c>
      <c r="C427" s="5" t="s">
        <v>1343</v>
      </c>
      <c r="D427" s="5" t="s">
        <v>1344</v>
      </c>
      <c r="E427" s="5" t="s">
        <v>16</v>
      </c>
      <c r="F427" s="5"/>
      <c r="G427" s="5"/>
      <c r="H427" s="5"/>
      <c r="I427" s="5"/>
      <c r="J427" s="5"/>
      <c r="K427" s="5"/>
      <c r="L427" s="5"/>
      <c r="M427" s="5"/>
      <c r="N427" s="5"/>
      <c r="P427" s="6" t="s">
        <v>28</v>
      </c>
      <c r="Q427" s="6" t="s">
        <v>17</v>
      </c>
      <c r="R427" s="6" t="s">
        <v>18</v>
      </c>
      <c r="S427" s="6" t="s">
        <v>17</v>
      </c>
      <c r="T427" s="6" t="s">
        <v>17</v>
      </c>
      <c r="U427" s="6" t="s">
        <v>19</v>
      </c>
      <c r="V427" s="6" t="s">
        <v>18</v>
      </c>
      <c r="W427" s="6" t="s">
        <v>18</v>
      </c>
      <c r="X427" s="6" t="s">
        <v>1138</v>
      </c>
      <c r="Z427" s="4">
        <f t="shared" si="12"/>
        <v>0</v>
      </c>
      <c r="AM427" s="4">
        <f>VLOOKUP("m2Th", Sheet2!$A$2:$I$18, MATCH(P427, Sheet2!$A$1:$I$1, 0), FALSE)</f>
        <v>1.56</v>
      </c>
      <c r="AN427" s="4">
        <f>VLOOKUP("chemTh", Sheet2!$A$2:$I$18, MATCH(Q427, Sheet2!$A$1:$I$1, 0), FALSE)</f>
        <v>1.33</v>
      </c>
      <c r="AO427" s="4">
        <f>VLOOKUP("chemPr", Sheet2!$A$2:$I$18, MATCH(R427, Sheet2!$A$1:$I$1, 0), FALSE)</f>
        <v>0.5</v>
      </c>
      <c r="AP427" s="4">
        <f>VLOOKUP("ppsTh", Sheet2!$A$2:$I$18, MATCH(S427, Sheet2!$A$1:$I$1, 0), FALSE)</f>
        <v>1.33</v>
      </c>
      <c r="AQ427" s="4">
        <f>VLOOKUP("ppsPr", Sheet2!$A$2:$I$18, MATCH(T427, Sheet2!$A$1:$I$1, 0), FALSE)</f>
        <v>0.44</v>
      </c>
      <c r="AR427" s="4">
        <f>VLOOKUP("wmpPr", Sheet2!$A$2:$I$18, MATCH(U427, Sheet2!$A$1:$I$1, 0), FALSE)</f>
        <v>1.66</v>
      </c>
      <c r="AS427" s="4">
        <f>VLOOKUP("pcTh", Sheet2!$A$2:$I$18, MATCH(V427, Sheet2!$A$1:$I$1, 0), FALSE)</f>
        <v>1</v>
      </c>
      <c r="AT427" s="4">
        <f>VLOOKUP("pcPr", Sheet2!$A$2:$I$18, MATCH(W427, Sheet2!$A$1:$I$1, 0), FALSE)</f>
        <v>0.5</v>
      </c>
    </row>
    <row r="428" spans="1:46" x14ac:dyDescent="0.2">
      <c r="A428" s="5"/>
      <c r="B428" s="5" t="s">
        <v>1345</v>
      </c>
      <c r="C428" s="5" t="s">
        <v>1346</v>
      </c>
      <c r="D428" s="5" t="s">
        <v>1347</v>
      </c>
      <c r="E428" s="5" t="s">
        <v>16</v>
      </c>
      <c r="F428" s="5"/>
      <c r="G428" s="5"/>
      <c r="H428" s="5"/>
      <c r="I428" s="5"/>
      <c r="J428" s="5"/>
      <c r="K428" s="5"/>
      <c r="L428" s="5"/>
      <c r="M428" s="5"/>
      <c r="N428" s="5"/>
      <c r="P428" s="6" t="s">
        <v>18</v>
      </c>
      <c r="Q428" s="6" t="s">
        <v>18</v>
      </c>
      <c r="R428" s="6" t="s">
        <v>18</v>
      </c>
      <c r="S428" s="6" t="s">
        <v>18</v>
      </c>
      <c r="T428" s="6" t="s">
        <v>18</v>
      </c>
      <c r="U428" s="6" t="s">
        <v>18</v>
      </c>
      <c r="V428" s="6" t="s">
        <v>19</v>
      </c>
      <c r="W428" s="6" t="s">
        <v>17</v>
      </c>
      <c r="X428" s="6" t="s">
        <v>1138</v>
      </c>
      <c r="Z428" s="4">
        <f t="shared" si="12"/>
        <v>0</v>
      </c>
      <c r="AM428" s="4">
        <f>VLOOKUP("m2Th", Sheet2!$A$2:$I$18, MATCH(P428, Sheet2!$A$1:$I$1, 0), FALSE)</f>
        <v>2</v>
      </c>
      <c r="AN428" s="4">
        <f>VLOOKUP("chemTh", Sheet2!$A$2:$I$18, MATCH(Q428, Sheet2!$A$1:$I$1, 0), FALSE)</f>
        <v>1.5</v>
      </c>
      <c r="AO428" s="4">
        <f>VLOOKUP("chemPr", Sheet2!$A$2:$I$18, MATCH(R428, Sheet2!$A$1:$I$1, 0), FALSE)</f>
        <v>0.5</v>
      </c>
      <c r="AP428" s="4">
        <f>VLOOKUP("ppsTh", Sheet2!$A$2:$I$18, MATCH(S428, Sheet2!$A$1:$I$1, 0), FALSE)</f>
        <v>1.5</v>
      </c>
      <c r="AQ428" s="4">
        <f>VLOOKUP("ppsPr", Sheet2!$A$2:$I$18, MATCH(T428, Sheet2!$A$1:$I$1, 0), FALSE)</f>
        <v>0.5</v>
      </c>
      <c r="AR428" s="4">
        <f>VLOOKUP("wmpPr", Sheet2!$A$2:$I$18, MATCH(U428, Sheet2!$A$1:$I$1, 0), FALSE)</f>
        <v>1.5</v>
      </c>
      <c r="AS428" s="4">
        <f>VLOOKUP("pcTh", Sheet2!$A$2:$I$18, MATCH(V428, Sheet2!$A$1:$I$1, 0), FALSE)</f>
        <v>1.1100000000000001</v>
      </c>
      <c r="AT428" s="4">
        <f>VLOOKUP("pcPr", Sheet2!$A$2:$I$18, MATCH(W428, Sheet2!$A$1:$I$1, 0), FALSE)</f>
        <v>0.44</v>
      </c>
    </row>
    <row r="429" spans="1:46" x14ac:dyDescent="0.2">
      <c r="A429" s="5"/>
      <c r="B429" s="5" t="s">
        <v>1348</v>
      </c>
      <c r="C429" s="5" t="s">
        <v>1349</v>
      </c>
      <c r="D429" s="5" t="s">
        <v>1350</v>
      </c>
      <c r="E429" s="5" t="s">
        <v>16</v>
      </c>
      <c r="F429" s="5"/>
      <c r="G429" s="5"/>
      <c r="H429" s="5"/>
      <c r="I429" s="5"/>
      <c r="J429" s="5"/>
      <c r="K429" s="5"/>
      <c r="L429" s="5"/>
      <c r="M429" s="5"/>
      <c r="N429" s="5"/>
      <c r="P429" s="6" t="s">
        <v>18</v>
      </c>
      <c r="Q429" s="6" t="s">
        <v>18</v>
      </c>
      <c r="R429" s="6" t="s">
        <v>19</v>
      </c>
      <c r="S429" s="6" t="s">
        <v>18</v>
      </c>
      <c r="T429" s="6" t="s">
        <v>18</v>
      </c>
      <c r="U429" s="6" t="s">
        <v>17</v>
      </c>
      <c r="V429" s="6" t="s">
        <v>19</v>
      </c>
      <c r="W429" s="6" t="s">
        <v>19</v>
      </c>
      <c r="X429" s="6" t="s">
        <v>1138</v>
      </c>
      <c r="Z429" s="4">
        <f t="shared" si="12"/>
        <v>0</v>
      </c>
      <c r="AM429" s="4">
        <f>VLOOKUP("m2Th", Sheet2!$A$2:$I$18, MATCH(P429, Sheet2!$A$1:$I$1, 0), FALSE)</f>
        <v>2</v>
      </c>
      <c r="AN429" s="4">
        <f>VLOOKUP("chemTh", Sheet2!$A$2:$I$18, MATCH(Q429, Sheet2!$A$1:$I$1, 0), FALSE)</f>
        <v>1.5</v>
      </c>
      <c r="AO429" s="4">
        <f>VLOOKUP("chemPr", Sheet2!$A$2:$I$18, MATCH(R429, Sheet2!$A$1:$I$1, 0), FALSE)</f>
        <v>0.56000000000000005</v>
      </c>
      <c r="AP429" s="4">
        <f>VLOOKUP("ppsTh", Sheet2!$A$2:$I$18, MATCH(S429, Sheet2!$A$1:$I$1, 0), FALSE)</f>
        <v>1.5</v>
      </c>
      <c r="AQ429" s="4">
        <f>VLOOKUP("ppsPr", Sheet2!$A$2:$I$18, MATCH(T429, Sheet2!$A$1:$I$1, 0), FALSE)</f>
        <v>0.5</v>
      </c>
      <c r="AR429" s="4">
        <f>VLOOKUP("wmpPr", Sheet2!$A$2:$I$18, MATCH(U429, Sheet2!$A$1:$I$1, 0), FALSE)</f>
        <v>1.33</v>
      </c>
      <c r="AS429" s="4">
        <f>VLOOKUP("pcTh", Sheet2!$A$2:$I$18, MATCH(V429, Sheet2!$A$1:$I$1, 0), FALSE)</f>
        <v>1.1100000000000001</v>
      </c>
      <c r="AT429" s="4">
        <f>VLOOKUP("pcPr", Sheet2!$A$2:$I$18, MATCH(W429, Sheet2!$A$1:$I$1, 0), FALSE)</f>
        <v>0.55000000000000004</v>
      </c>
    </row>
    <row r="430" spans="1:46" x14ac:dyDescent="0.2">
      <c r="A430" s="5"/>
      <c r="B430" s="5" t="s">
        <v>1351</v>
      </c>
      <c r="C430" s="5" t="s">
        <v>1352</v>
      </c>
      <c r="D430" s="5" t="s">
        <v>1353</v>
      </c>
      <c r="E430" s="5" t="s">
        <v>16</v>
      </c>
      <c r="F430" s="5"/>
      <c r="G430" s="5"/>
      <c r="H430" s="5"/>
      <c r="I430" s="5"/>
      <c r="J430" s="5"/>
      <c r="K430" s="5"/>
      <c r="L430" s="5"/>
      <c r="M430" s="5"/>
      <c r="N430" s="5"/>
      <c r="P430" s="6" t="s">
        <v>18</v>
      </c>
      <c r="Q430" s="6" t="s">
        <v>18</v>
      </c>
      <c r="R430" s="6" t="s">
        <v>19</v>
      </c>
      <c r="S430" s="6" t="s">
        <v>18</v>
      </c>
      <c r="T430" s="6" t="s">
        <v>18</v>
      </c>
      <c r="U430" s="6" t="s">
        <v>17</v>
      </c>
      <c r="V430" s="6" t="s">
        <v>17</v>
      </c>
      <c r="W430" s="6" t="s">
        <v>17</v>
      </c>
      <c r="X430" s="6" t="s">
        <v>1138</v>
      </c>
      <c r="Z430" s="4">
        <f t="shared" si="12"/>
        <v>0</v>
      </c>
      <c r="AM430" s="4">
        <f>VLOOKUP("m2Th", Sheet2!$A$2:$I$18, MATCH(P430, Sheet2!$A$1:$I$1, 0), FALSE)</f>
        <v>2</v>
      </c>
      <c r="AN430" s="4">
        <f>VLOOKUP("chemTh", Sheet2!$A$2:$I$18, MATCH(Q430, Sheet2!$A$1:$I$1, 0), FALSE)</f>
        <v>1.5</v>
      </c>
      <c r="AO430" s="4">
        <f>VLOOKUP("chemPr", Sheet2!$A$2:$I$18, MATCH(R430, Sheet2!$A$1:$I$1, 0), FALSE)</f>
        <v>0.56000000000000005</v>
      </c>
      <c r="AP430" s="4">
        <f>VLOOKUP("ppsTh", Sheet2!$A$2:$I$18, MATCH(S430, Sheet2!$A$1:$I$1, 0), FALSE)</f>
        <v>1.5</v>
      </c>
      <c r="AQ430" s="4">
        <f>VLOOKUP("ppsPr", Sheet2!$A$2:$I$18, MATCH(T430, Sheet2!$A$1:$I$1, 0), FALSE)</f>
        <v>0.5</v>
      </c>
      <c r="AR430" s="4">
        <f>VLOOKUP("wmpPr", Sheet2!$A$2:$I$18, MATCH(U430, Sheet2!$A$1:$I$1, 0), FALSE)</f>
        <v>1.33</v>
      </c>
      <c r="AS430" s="4">
        <f>VLOOKUP("pcTh", Sheet2!$A$2:$I$18, MATCH(V430, Sheet2!$A$1:$I$1, 0), FALSE)</f>
        <v>0.89</v>
      </c>
      <c r="AT430" s="4">
        <f>VLOOKUP("pcPr", Sheet2!$A$2:$I$18, MATCH(W430, Sheet2!$A$1:$I$1, 0), FALSE)</f>
        <v>0.44</v>
      </c>
    </row>
    <row r="431" spans="1:46" x14ac:dyDescent="0.2">
      <c r="A431" s="5"/>
      <c r="B431" s="5" t="s">
        <v>1354</v>
      </c>
      <c r="C431" s="5" t="s">
        <v>1355</v>
      </c>
      <c r="D431" s="5" t="s">
        <v>1356</v>
      </c>
      <c r="E431" s="5" t="s">
        <v>16</v>
      </c>
      <c r="F431" s="5"/>
      <c r="G431" s="5"/>
      <c r="H431" s="5"/>
      <c r="I431" s="5"/>
      <c r="J431" s="5"/>
      <c r="K431" s="5"/>
      <c r="L431" s="5"/>
      <c r="M431" s="5"/>
      <c r="N431" s="5"/>
      <c r="P431" s="6" t="s">
        <v>18</v>
      </c>
      <c r="Q431" s="6" t="s">
        <v>17</v>
      </c>
      <c r="R431" s="6" t="s">
        <v>18</v>
      </c>
      <c r="S431" s="6" t="s">
        <v>18</v>
      </c>
      <c r="T431" s="6" t="s">
        <v>18</v>
      </c>
      <c r="U431" s="6" t="s">
        <v>17</v>
      </c>
      <c r="V431" s="6" t="s">
        <v>18</v>
      </c>
      <c r="W431" s="6" t="s">
        <v>18</v>
      </c>
      <c r="X431" s="6" t="s">
        <v>1138</v>
      </c>
      <c r="Z431" s="4">
        <f t="shared" si="12"/>
        <v>0</v>
      </c>
      <c r="AM431" s="4">
        <f>VLOOKUP("m2Th", Sheet2!$A$2:$I$18, MATCH(P431, Sheet2!$A$1:$I$1, 0), FALSE)</f>
        <v>2</v>
      </c>
      <c r="AN431" s="4">
        <f>VLOOKUP("chemTh", Sheet2!$A$2:$I$18, MATCH(Q431, Sheet2!$A$1:$I$1, 0), FALSE)</f>
        <v>1.33</v>
      </c>
      <c r="AO431" s="4">
        <f>VLOOKUP("chemPr", Sheet2!$A$2:$I$18, MATCH(R431, Sheet2!$A$1:$I$1, 0), FALSE)</f>
        <v>0.5</v>
      </c>
      <c r="AP431" s="4">
        <f>VLOOKUP("ppsTh", Sheet2!$A$2:$I$18, MATCH(S431, Sheet2!$A$1:$I$1, 0), FALSE)</f>
        <v>1.5</v>
      </c>
      <c r="AQ431" s="4">
        <f>VLOOKUP("ppsPr", Sheet2!$A$2:$I$18, MATCH(T431, Sheet2!$A$1:$I$1, 0), FALSE)</f>
        <v>0.5</v>
      </c>
      <c r="AR431" s="4">
        <f>VLOOKUP("wmpPr", Sheet2!$A$2:$I$18, MATCH(U431, Sheet2!$A$1:$I$1, 0), FALSE)</f>
        <v>1.33</v>
      </c>
      <c r="AS431" s="4">
        <f>VLOOKUP("pcTh", Sheet2!$A$2:$I$18, MATCH(V431, Sheet2!$A$1:$I$1, 0), FALSE)</f>
        <v>1</v>
      </c>
      <c r="AT431" s="4">
        <f>VLOOKUP("pcPr", Sheet2!$A$2:$I$18, MATCH(W431, Sheet2!$A$1:$I$1, 0), FALSE)</f>
        <v>0.5</v>
      </c>
    </row>
    <row r="432" spans="1:46" x14ac:dyDescent="0.2">
      <c r="A432" s="5"/>
      <c r="B432" s="5" t="s">
        <v>1357</v>
      </c>
      <c r="C432" s="5" t="s">
        <v>1358</v>
      </c>
      <c r="D432" s="5" t="s">
        <v>1359</v>
      </c>
      <c r="E432" s="5" t="s">
        <v>16</v>
      </c>
      <c r="F432" s="5"/>
      <c r="G432" s="5"/>
      <c r="H432" s="5"/>
      <c r="I432" s="5"/>
      <c r="J432" s="5"/>
      <c r="K432" s="5"/>
      <c r="L432" s="5"/>
      <c r="M432" s="5"/>
      <c r="N432" s="5"/>
      <c r="P432" s="6" t="s">
        <v>18</v>
      </c>
      <c r="Q432" s="6" t="s">
        <v>18</v>
      </c>
      <c r="R432" s="6" t="s">
        <v>18</v>
      </c>
      <c r="S432" s="6" t="s">
        <v>18</v>
      </c>
      <c r="T432" s="6" t="s">
        <v>18</v>
      </c>
      <c r="U432" s="6" t="s">
        <v>17</v>
      </c>
      <c r="V432" s="6" t="s">
        <v>18</v>
      </c>
      <c r="W432" s="6" t="s">
        <v>17</v>
      </c>
      <c r="X432" s="6" t="s">
        <v>1138</v>
      </c>
      <c r="Z432" s="4">
        <f t="shared" si="12"/>
        <v>0</v>
      </c>
      <c r="AM432" s="4">
        <f>VLOOKUP("m2Th", Sheet2!$A$2:$I$18, MATCH(P432, Sheet2!$A$1:$I$1, 0), FALSE)</f>
        <v>2</v>
      </c>
      <c r="AN432" s="4">
        <f>VLOOKUP("chemTh", Sheet2!$A$2:$I$18, MATCH(Q432, Sheet2!$A$1:$I$1, 0), FALSE)</f>
        <v>1.5</v>
      </c>
      <c r="AO432" s="4">
        <f>VLOOKUP("chemPr", Sheet2!$A$2:$I$18, MATCH(R432, Sheet2!$A$1:$I$1, 0), FALSE)</f>
        <v>0.5</v>
      </c>
      <c r="AP432" s="4">
        <f>VLOOKUP("ppsTh", Sheet2!$A$2:$I$18, MATCH(S432, Sheet2!$A$1:$I$1, 0), FALSE)</f>
        <v>1.5</v>
      </c>
      <c r="AQ432" s="4">
        <f>VLOOKUP("ppsPr", Sheet2!$A$2:$I$18, MATCH(T432, Sheet2!$A$1:$I$1, 0), FALSE)</f>
        <v>0.5</v>
      </c>
      <c r="AR432" s="4">
        <f>VLOOKUP("wmpPr", Sheet2!$A$2:$I$18, MATCH(U432, Sheet2!$A$1:$I$1, 0), FALSE)</f>
        <v>1.33</v>
      </c>
      <c r="AS432" s="4">
        <f>VLOOKUP("pcTh", Sheet2!$A$2:$I$18, MATCH(V432, Sheet2!$A$1:$I$1, 0), FALSE)</f>
        <v>1</v>
      </c>
      <c r="AT432" s="4">
        <f>VLOOKUP("pcPr", Sheet2!$A$2:$I$18, MATCH(W432, Sheet2!$A$1:$I$1, 0), FALSE)</f>
        <v>0.44</v>
      </c>
    </row>
    <row r="433" spans="1:46" x14ac:dyDescent="0.2">
      <c r="A433" s="5"/>
      <c r="B433" s="5" t="s">
        <v>1360</v>
      </c>
      <c r="C433" s="5" t="s">
        <v>1361</v>
      </c>
      <c r="D433" s="5" t="s">
        <v>1362</v>
      </c>
      <c r="E433" s="5" t="s">
        <v>16</v>
      </c>
      <c r="F433" s="5"/>
      <c r="G433" s="5"/>
      <c r="H433" s="5"/>
      <c r="I433" s="5"/>
      <c r="J433" s="5"/>
      <c r="K433" s="5"/>
      <c r="L433" s="5"/>
      <c r="M433" s="5"/>
      <c r="N433" s="5"/>
      <c r="P433" s="6" t="s">
        <v>19</v>
      </c>
      <c r="Q433" s="6" t="s">
        <v>19</v>
      </c>
      <c r="R433" s="6" t="s">
        <v>18</v>
      </c>
      <c r="S433" s="6" t="s">
        <v>19</v>
      </c>
      <c r="T433" s="6" t="s">
        <v>18</v>
      </c>
      <c r="U433" s="6" t="s">
        <v>18</v>
      </c>
      <c r="V433" s="6" t="s">
        <v>17</v>
      </c>
      <c r="W433" s="6" t="s">
        <v>17</v>
      </c>
      <c r="X433" s="6" t="s">
        <v>1138</v>
      </c>
      <c r="Z433" s="4">
        <f t="shared" si="12"/>
        <v>0</v>
      </c>
      <c r="AM433" s="4">
        <f>VLOOKUP("m2Th", Sheet2!$A$2:$I$18, MATCH(P433, Sheet2!$A$1:$I$1, 0), FALSE)</f>
        <v>2.2200000000000002</v>
      </c>
      <c r="AN433" s="4">
        <f>VLOOKUP("chemTh", Sheet2!$A$2:$I$18, MATCH(Q433, Sheet2!$A$1:$I$1, 0), FALSE)</f>
        <v>1.67</v>
      </c>
      <c r="AO433" s="4">
        <f>VLOOKUP("chemPr", Sheet2!$A$2:$I$18, MATCH(R433, Sheet2!$A$1:$I$1, 0), FALSE)</f>
        <v>0.5</v>
      </c>
      <c r="AP433" s="4">
        <f>VLOOKUP("ppsTh", Sheet2!$A$2:$I$18, MATCH(S433, Sheet2!$A$1:$I$1, 0), FALSE)</f>
        <v>1.67</v>
      </c>
      <c r="AQ433" s="4">
        <f>VLOOKUP("ppsPr", Sheet2!$A$2:$I$18, MATCH(T433, Sheet2!$A$1:$I$1, 0), FALSE)</f>
        <v>0.5</v>
      </c>
      <c r="AR433" s="4">
        <f>VLOOKUP("wmpPr", Sheet2!$A$2:$I$18, MATCH(U433, Sheet2!$A$1:$I$1, 0), FALSE)</f>
        <v>1.5</v>
      </c>
      <c r="AS433" s="4">
        <f>VLOOKUP("pcTh", Sheet2!$A$2:$I$18, MATCH(V433, Sheet2!$A$1:$I$1, 0), FALSE)</f>
        <v>0.89</v>
      </c>
      <c r="AT433" s="4">
        <f>VLOOKUP("pcPr", Sheet2!$A$2:$I$18, MATCH(W433, Sheet2!$A$1:$I$1, 0), FALSE)</f>
        <v>0.44</v>
      </c>
    </row>
    <row r="434" spans="1:46" x14ac:dyDescent="0.2">
      <c r="A434" s="5"/>
      <c r="B434" s="5" t="s">
        <v>1363</v>
      </c>
      <c r="C434" s="5" t="s">
        <v>1364</v>
      </c>
      <c r="D434" s="5" t="s">
        <v>1365</v>
      </c>
      <c r="E434" s="5" t="s">
        <v>16</v>
      </c>
      <c r="F434" s="5"/>
      <c r="G434" s="5"/>
      <c r="H434" s="5"/>
      <c r="I434" s="5"/>
      <c r="J434" s="5"/>
      <c r="K434" s="5"/>
      <c r="L434" s="5"/>
      <c r="M434" s="5"/>
      <c r="N434" s="5"/>
      <c r="P434" s="6" t="s">
        <v>28</v>
      </c>
      <c r="Q434" s="6" t="s">
        <v>26</v>
      </c>
      <c r="R434" s="6" t="s">
        <v>18</v>
      </c>
      <c r="S434" s="6" t="s">
        <v>28</v>
      </c>
      <c r="T434" s="6" t="s">
        <v>18</v>
      </c>
      <c r="U434" s="6" t="s">
        <v>18</v>
      </c>
      <c r="V434" s="6" t="s">
        <v>28</v>
      </c>
      <c r="W434" s="6" t="s">
        <v>17</v>
      </c>
      <c r="X434" s="6" t="s">
        <v>1138</v>
      </c>
      <c r="Z434" s="4">
        <f t="shared" si="12"/>
        <v>0</v>
      </c>
      <c r="AM434" s="4">
        <f>VLOOKUP("m2Th", Sheet2!$A$2:$I$18, MATCH(P434, Sheet2!$A$1:$I$1, 0), FALSE)</f>
        <v>1.56</v>
      </c>
      <c r="AN434" s="4">
        <f>VLOOKUP("chemTh", Sheet2!$A$2:$I$18, MATCH(Q434, Sheet2!$A$1:$I$1, 0), FALSE)</f>
        <v>1</v>
      </c>
      <c r="AO434" s="4">
        <f>VLOOKUP("chemPr", Sheet2!$A$2:$I$18, MATCH(R434, Sheet2!$A$1:$I$1, 0), FALSE)</f>
        <v>0.5</v>
      </c>
      <c r="AP434" s="4">
        <f>VLOOKUP("ppsTh", Sheet2!$A$2:$I$18, MATCH(S434, Sheet2!$A$1:$I$1, 0), FALSE)</f>
        <v>1.17</v>
      </c>
      <c r="AQ434" s="4">
        <f>VLOOKUP("ppsPr", Sheet2!$A$2:$I$18, MATCH(T434, Sheet2!$A$1:$I$1, 0), FALSE)</f>
        <v>0.5</v>
      </c>
      <c r="AR434" s="4">
        <f>VLOOKUP("wmpPr", Sheet2!$A$2:$I$18, MATCH(U434, Sheet2!$A$1:$I$1, 0), FALSE)</f>
        <v>1.5</v>
      </c>
      <c r="AS434" s="4">
        <f>VLOOKUP("pcTh", Sheet2!$A$2:$I$18, MATCH(V434, Sheet2!$A$1:$I$1, 0), FALSE)</f>
        <v>0.78</v>
      </c>
      <c r="AT434" s="4">
        <f>VLOOKUP("pcPr", Sheet2!$A$2:$I$18, MATCH(W434, Sheet2!$A$1:$I$1, 0), FALSE)</f>
        <v>0.44</v>
      </c>
    </row>
    <row r="435" spans="1:46" x14ac:dyDescent="0.2">
      <c r="A435" s="5"/>
      <c r="B435" s="5" t="s">
        <v>1366</v>
      </c>
      <c r="C435" s="5" t="s">
        <v>1367</v>
      </c>
      <c r="D435" s="5" t="s">
        <v>1368</v>
      </c>
      <c r="E435" s="5" t="s">
        <v>16</v>
      </c>
      <c r="F435" s="5"/>
      <c r="G435" s="5"/>
      <c r="H435" s="5"/>
      <c r="I435" s="5"/>
      <c r="J435" s="5"/>
      <c r="K435" s="5"/>
      <c r="L435" s="5"/>
      <c r="M435" s="5"/>
      <c r="N435" s="5"/>
      <c r="P435" s="6" t="s">
        <v>28</v>
      </c>
      <c r="Q435" s="6" t="s">
        <v>29</v>
      </c>
      <c r="R435" s="6" t="s">
        <v>17</v>
      </c>
      <c r="S435" s="6" t="s">
        <v>28</v>
      </c>
      <c r="T435" s="6" t="s">
        <v>17</v>
      </c>
      <c r="U435" s="6" t="s">
        <v>17</v>
      </c>
      <c r="V435" s="6" t="s">
        <v>26</v>
      </c>
      <c r="W435" s="6" t="s">
        <v>17</v>
      </c>
      <c r="X435" s="6" t="s">
        <v>1138</v>
      </c>
      <c r="Z435" s="4">
        <f t="shared" si="12"/>
        <v>0</v>
      </c>
      <c r="AM435" s="4">
        <f>VLOOKUP("m2Th", Sheet2!$A$2:$I$18, MATCH(P435, Sheet2!$A$1:$I$1, 0), FALSE)</f>
        <v>1.56</v>
      </c>
      <c r="AN435" s="4">
        <f>VLOOKUP("chemTh", Sheet2!$A$2:$I$18, MATCH(Q435, Sheet2!$A$1:$I$1, 0), FALSE)</f>
        <v>0.67</v>
      </c>
      <c r="AO435" s="4">
        <f>VLOOKUP("chemPr", Sheet2!$A$2:$I$18, MATCH(R435, Sheet2!$A$1:$I$1, 0), FALSE)</f>
        <v>0.44</v>
      </c>
      <c r="AP435" s="4">
        <f>VLOOKUP("ppsTh", Sheet2!$A$2:$I$18, MATCH(S435, Sheet2!$A$1:$I$1, 0), FALSE)</f>
        <v>1.17</v>
      </c>
      <c r="AQ435" s="4">
        <f>VLOOKUP("ppsPr", Sheet2!$A$2:$I$18, MATCH(T435, Sheet2!$A$1:$I$1, 0), FALSE)</f>
        <v>0.44</v>
      </c>
      <c r="AR435" s="4">
        <f>VLOOKUP("wmpPr", Sheet2!$A$2:$I$18, MATCH(U435, Sheet2!$A$1:$I$1, 0), FALSE)</f>
        <v>1.33</v>
      </c>
      <c r="AS435" s="4">
        <f>VLOOKUP("pcTh", Sheet2!$A$2:$I$18, MATCH(V435, Sheet2!$A$1:$I$1, 0), FALSE)</f>
        <v>0.67</v>
      </c>
      <c r="AT435" s="4">
        <f>VLOOKUP("pcPr", Sheet2!$A$2:$I$18, MATCH(W435, Sheet2!$A$1:$I$1, 0), FALSE)</f>
        <v>0.44</v>
      </c>
    </row>
    <row r="436" spans="1:46" x14ac:dyDescent="0.2">
      <c r="A436" s="5"/>
      <c r="B436" s="5" t="s">
        <v>1369</v>
      </c>
      <c r="C436" s="5" t="s">
        <v>1370</v>
      </c>
      <c r="D436" s="5" t="s">
        <v>1371</v>
      </c>
      <c r="E436" s="5" t="s">
        <v>16</v>
      </c>
      <c r="F436" s="5"/>
      <c r="G436" s="5"/>
      <c r="H436" s="5"/>
      <c r="I436" s="5"/>
      <c r="J436" s="5"/>
      <c r="K436" s="5"/>
      <c r="L436" s="5"/>
      <c r="M436" s="5"/>
      <c r="N436" s="5"/>
      <c r="P436" s="6" t="s">
        <v>17</v>
      </c>
      <c r="Q436" s="6" t="s">
        <v>17</v>
      </c>
      <c r="R436" s="6" t="s">
        <v>17</v>
      </c>
      <c r="S436" s="6" t="s">
        <v>19</v>
      </c>
      <c r="T436" s="6" t="s">
        <v>18</v>
      </c>
      <c r="U436" s="6" t="s">
        <v>17</v>
      </c>
      <c r="V436" s="6" t="s">
        <v>28</v>
      </c>
      <c r="W436" s="6" t="s">
        <v>17</v>
      </c>
      <c r="X436" s="6" t="s">
        <v>1138</v>
      </c>
      <c r="Z436" s="4">
        <f t="shared" si="12"/>
        <v>0</v>
      </c>
      <c r="AM436" s="4">
        <f>VLOOKUP("m2Th", Sheet2!$A$2:$I$18, MATCH(P436, Sheet2!$A$1:$I$1, 0), FALSE)</f>
        <v>1.78</v>
      </c>
      <c r="AN436" s="4">
        <f>VLOOKUP("chemTh", Sheet2!$A$2:$I$18, MATCH(Q436, Sheet2!$A$1:$I$1, 0), FALSE)</f>
        <v>1.33</v>
      </c>
      <c r="AO436" s="4">
        <f>VLOOKUP("chemPr", Sheet2!$A$2:$I$18, MATCH(R436, Sheet2!$A$1:$I$1, 0), FALSE)</f>
        <v>0.44</v>
      </c>
      <c r="AP436" s="4">
        <f>VLOOKUP("ppsTh", Sheet2!$A$2:$I$18, MATCH(S436, Sheet2!$A$1:$I$1, 0), FALSE)</f>
        <v>1.67</v>
      </c>
      <c r="AQ436" s="4">
        <f>VLOOKUP("ppsPr", Sheet2!$A$2:$I$18, MATCH(T436, Sheet2!$A$1:$I$1, 0), FALSE)</f>
        <v>0.5</v>
      </c>
      <c r="AR436" s="4">
        <f>VLOOKUP("wmpPr", Sheet2!$A$2:$I$18, MATCH(U436, Sheet2!$A$1:$I$1, 0), FALSE)</f>
        <v>1.33</v>
      </c>
      <c r="AS436" s="4">
        <f>VLOOKUP("pcTh", Sheet2!$A$2:$I$18, MATCH(V436, Sheet2!$A$1:$I$1, 0), FALSE)</f>
        <v>0.78</v>
      </c>
      <c r="AT436" s="4">
        <f>VLOOKUP("pcPr", Sheet2!$A$2:$I$18, MATCH(W436, Sheet2!$A$1:$I$1, 0), FALSE)</f>
        <v>0.44</v>
      </c>
    </row>
    <row r="437" spans="1:46" x14ac:dyDescent="0.2">
      <c r="A437" s="5"/>
      <c r="B437" s="5" t="s">
        <v>1372</v>
      </c>
      <c r="C437" s="5" t="s">
        <v>1373</v>
      </c>
      <c r="D437" s="5" t="s">
        <v>1374</v>
      </c>
      <c r="E437" s="5" t="s">
        <v>16</v>
      </c>
      <c r="F437" s="5"/>
      <c r="G437" s="5"/>
      <c r="H437" s="5"/>
      <c r="I437" s="5"/>
      <c r="J437" s="5"/>
      <c r="K437" s="5"/>
      <c r="L437" s="5"/>
      <c r="M437" s="5"/>
      <c r="N437" s="5"/>
      <c r="P437" s="6" t="s">
        <v>18</v>
      </c>
      <c r="Q437" s="6" t="s">
        <v>17</v>
      </c>
      <c r="R437" s="6" t="s">
        <v>17</v>
      </c>
      <c r="S437" s="6" t="s">
        <v>18</v>
      </c>
      <c r="T437" s="6" t="s">
        <v>18</v>
      </c>
      <c r="U437" s="6" t="s">
        <v>17</v>
      </c>
      <c r="V437" s="6" t="s">
        <v>26</v>
      </c>
      <c r="W437" s="6" t="s">
        <v>18</v>
      </c>
      <c r="X437" s="6" t="s">
        <v>1138</v>
      </c>
      <c r="Z437" s="4">
        <f t="shared" si="12"/>
        <v>0</v>
      </c>
      <c r="AM437" s="4">
        <f>VLOOKUP("m2Th", Sheet2!$A$2:$I$18, MATCH(P437, Sheet2!$A$1:$I$1, 0), FALSE)</f>
        <v>2</v>
      </c>
      <c r="AN437" s="4">
        <f>VLOOKUP("chemTh", Sheet2!$A$2:$I$18, MATCH(Q437, Sheet2!$A$1:$I$1, 0), FALSE)</f>
        <v>1.33</v>
      </c>
      <c r="AO437" s="4">
        <f>VLOOKUP("chemPr", Sheet2!$A$2:$I$18, MATCH(R437, Sheet2!$A$1:$I$1, 0), FALSE)</f>
        <v>0.44</v>
      </c>
      <c r="AP437" s="4">
        <f>VLOOKUP("ppsTh", Sheet2!$A$2:$I$18, MATCH(S437, Sheet2!$A$1:$I$1, 0), FALSE)</f>
        <v>1.5</v>
      </c>
      <c r="AQ437" s="4">
        <f>VLOOKUP("ppsPr", Sheet2!$A$2:$I$18, MATCH(T437, Sheet2!$A$1:$I$1, 0), FALSE)</f>
        <v>0.5</v>
      </c>
      <c r="AR437" s="4">
        <f>VLOOKUP("wmpPr", Sheet2!$A$2:$I$18, MATCH(U437, Sheet2!$A$1:$I$1, 0), FALSE)</f>
        <v>1.33</v>
      </c>
      <c r="AS437" s="4">
        <f>VLOOKUP("pcTh", Sheet2!$A$2:$I$18, MATCH(V437, Sheet2!$A$1:$I$1, 0), FALSE)</f>
        <v>0.67</v>
      </c>
      <c r="AT437" s="4">
        <f>VLOOKUP("pcPr", Sheet2!$A$2:$I$18, MATCH(W437, Sheet2!$A$1:$I$1, 0), FALSE)</f>
        <v>0.5</v>
      </c>
    </row>
    <row r="438" spans="1:46" x14ac:dyDescent="0.2">
      <c r="A438" s="5"/>
      <c r="B438" s="5" t="s">
        <v>1375</v>
      </c>
      <c r="C438" s="5" t="s">
        <v>1376</v>
      </c>
      <c r="D438" s="5" t="s">
        <v>1377</v>
      </c>
      <c r="E438" s="5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P438" s="6" t="s">
        <v>27</v>
      </c>
      <c r="Q438" s="6" t="s">
        <v>26</v>
      </c>
      <c r="R438" s="6" t="s">
        <v>17</v>
      </c>
      <c r="S438" s="6" t="s">
        <v>26</v>
      </c>
      <c r="T438" s="6" t="s">
        <v>17</v>
      </c>
      <c r="U438" s="6" t="s">
        <v>28</v>
      </c>
      <c r="V438" s="6" t="s">
        <v>28</v>
      </c>
      <c r="W438" s="6" t="s">
        <v>28</v>
      </c>
      <c r="X438" s="6" t="s">
        <v>1138</v>
      </c>
      <c r="Z438" s="4">
        <f t="shared" si="12"/>
        <v>0</v>
      </c>
      <c r="AM438" s="4">
        <f>VLOOKUP("m2Th", Sheet2!$A$2:$I$18, MATCH(P438, Sheet2!$A$1:$I$1, 0), FALSE)</f>
        <v>0</v>
      </c>
      <c r="AN438" s="4">
        <f>VLOOKUP("chemTh", Sheet2!$A$2:$I$18, MATCH(Q438, Sheet2!$A$1:$I$1, 0), FALSE)</f>
        <v>1</v>
      </c>
      <c r="AO438" s="4">
        <f>VLOOKUP("chemPr", Sheet2!$A$2:$I$18, MATCH(R438, Sheet2!$A$1:$I$1, 0), FALSE)</f>
        <v>0.44</v>
      </c>
      <c r="AP438" s="4">
        <f>VLOOKUP("ppsTh", Sheet2!$A$2:$I$18, MATCH(S438, Sheet2!$A$1:$I$1, 0), FALSE)</f>
        <v>1</v>
      </c>
      <c r="AQ438" s="4">
        <f>VLOOKUP("ppsPr", Sheet2!$A$2:$I$18, MATCH(T438, Sheet2!$A$1:$I$1, 0), FALSE)</f>
        <v>0.44</v>
      </c>
      <c r="AR438" s="4">
        <f>VLOOKUP("wmpPr", Sheet2!$A$2:$I$18, MATCH(U438, Sheet2!$A$1:$I$1, 0), FALSE)</f>
        <v>1.17</v>
      </c>
      <c r="AS438" s="4">
        <f>VLOOKUP("pcTh", Sheet2!$A$2:$I$18, MATCH(V438, Sheet2!$A$1:$I$1, 0), FALSE)</f>
        <v>0.78</v>
      </c>
      <c r="AT438" s="4">
        <f>VLOOKUP("pcPr", Sheet2!$A$2:$I$18, MATCH(W438, Sheet2!$A$1:$I$1, 0), FALSE)</f>
        <v>0.39</v>
      </c>
    </row>
    <row r="439" spans="1:46" x14ac:dyDescent="0.2">
      <c r="A439" s="5"/>
      <c r="B439" s="5" t="s">
        <v>1378</v>
      </c>
      <c r="C439" s="5" t="s">
        <v>1379</v>
      </c>
      <c r="D439" s="5" t="s">
        <v>1380</v>
      </c>
      <c r="E439" s="5" t="s">
        <v>16</v>
      </c>
      <c r="F439" s="5"/>
      <c r="G439" s="5"/>
      <c r="H439" s="5"/>
      <c r="I439" s="5"/>
      <c r="J439" s="5"/>
      <c r="K439" s="5"/>
      <c r="L439" s="5"/>
      <c r="M439" s="5"/>
      <c r="N439" s="5"/>
      <c r="P439" s="6" t="s">
        <v>27</v>
      </c>
      <c r="Q439" s="6" t="s">
        <v>27</v>
      </c>
      <c r="R439" s="6" t="s">
        <v>17</v>
      </c>
      <c r="S439" s="6" t="s">
        <v>45</v>
      </c>
      <c r="T439" s="6" t="s">
        <v>17</v>
      </c>
      <c r="U439" s="6" t="s">
        <v>17</v>
      </c>
      <c r="V439" s="6" t="s">
        <v>29</v>
      </c>
      <c r="W439" s="6" t="s">
        <v>17</v>
      </c>
      <c r="X439" s="6" t="s">
        <v>1138</v>
      </c>
      <c r="Z439" s="4">
        <f t="shared" si="12"/>
        <v>0</v>
      </c>
      <c r="AM439" s="4">
        <f>VLOOKUP("m2Th", Sheet2!$A$2:$I$18, MATCH(P439, Sheet2!$A$1:$I$1, 0), FALSE)</f>
        <v>0</v>
      </c>
      <c r="AN439" s="4">
        <f>VLOOKUP("chemTh", Sheet2!$A$2:$I$18, MATCH(Q439, Sheet2!$A$1:$I$1, 0), FALSE)</f>
        <v>0</v>
      </c>
      <c r="AO439" s="4">
        <f>VLOOKUP("chemPr", Sheet2!$A$2:$I$18, MATCH(R439, Sheet2!$A$1:$I$1, 0), FALSE)</f>
        <v>0.44</v>
      </c>
      <c r="AP439" s="4">
        <f>VLOOKUP("ppsTh", Sheet2!$A$2:$I$18, MATCH(S439, Sheet2!$A$1:$I$1, 0), FALSE)</f>
        <v>0.83</v>
      </c>
      <c r="AQ439" s="4">
        <f>VLOOKUP("ppsPr", Sheet2!$A$2:$I$18, MATCH(T439, Sheet2!$A$1:$I$1, 0), FALSE)</f>
        <v>0.44</v>
      </c>
      <c r="AR439" s="4">
        <f>VLOOKUP("wmpPr", Sheet2!$A$2:$I$18, MATCH(U439, Sheet2!$A$1:$I$1, 0), FALSE)</f>
        <v>1.33</v>
      </c>
      <c r="AS439" s="4">
        <f>VLOOKUP("pcTh", Sheet2!$A$2:$I$18, MATCH(V439, Sheet2!$A$1:$I$1, 0), FALSE)</f>
        <v>0.44</v>
      </c>
      <c r="AT439" s="4">
        <f>VLOOKUP("pcPr", Sheet2!$A$2:$I$18, MATCH(W439, Sheet2!$A$1:$I$1, 0), FALSE)</f>
        <v>0.44</v>
      </c>
    </row>
    <row r="440" spans="1:46" x14ac:dyDescent="0.2">
      <c r="A440" s="5"/>
      <c r="B440" s="5" t="s">
        <v>1381</v>
      </c>
      <c r="C440" s="5" t="s">
        <v>1382</v>
      </c>
      <c r="D440" s="5" t="s">
        <v>1383</v>
      </c>
      <c r="E440" s="5" t="s">
        <v>16</v>
      </c>
      <c r="F440" s="5"/>
      <c r="G440" s="5"/>
      <c r="H440" s="5"/>
      <c r="I440" s="5"/>
      <c r="J440" s="5"/>
      <c r="K440" s="5"/>
      <c r="L440" s="5"/>
      <c r="M440" s="5"/>
      <c r="N440" s="5"/>
      <c r="P440" s="6" t="s">
        <v>17</v>
      </c>
      <c r="Q440" s="6" t="s">
        <v>28</v>
      </c>
      <c r="R440" s="6" t="s">
        <v>18</v>
      </c>
      <c r="S440" s="6" t="s">
        <v>18</v>
      </c>
      <c r="T440" s="6" t="s">
        <v>18</v>
      </c>
      <c r="U440" s="6" t="s">
        <v>18</v>
      </c>
      <c r="V440" s="6" t="s">
        <v>26</v>
      </c>
      <c r="W440" s="6" t="s">
        <v>17</v>
      </c>
      <c r="X440" s="6" t="s">
        <v>1138</v>
      </c>
      <c r="Z440" s="4">
        <f t="shared" si="12"/>
        <v>0</v>
      </c>
      <c r="AM440" s="4">
        <f>VLOOKUP("m2Th", Sheet2!$A$2:$I$18, MATCH(P440, Sheet2!$A$1:$I$1, 0), FALSE)</f>
        <v>1.78</v>
      </c>
      <c r="AN440" s="4">
        <f>VLOOKUP("chemTh", Sheet2!$A$2:$I$18, MATCH(Q440, Sheet2!$A$1:$I$1, 0), FALSE)</f>
        <v>1.17</v>
      </c>
      <c r="AO440" s="4">
        <f>VLOOKUP("chemPr", Sheet2!$A$2:$I$18, MATCH(R440, Sheet2!$A$1:$I$1, 0), FALSE)</f>
        <v>0.5</v>
      </c>
      <c r="AP440" s="4">
        <f>VLOOKUP("ppsTh", Sheet2!$A$2:$I$18, MATCH(S440, Sheet2!$A$1:$I$1, 0), FALSE)</f>
        <v>1.5</v>
      </c>
      <c r="AQ440" s="4">
        <f>VLOOKUP("ppsPr", Sheet2!$A$2:$I$18, MATCH(T440, Sheet2!$A$1:$I$1, 0), FALSE)</f>
        <v>0.5</v>
      </c>
      <c r="AR440" s="4">
        <f>VLOOKUP("wmpPr", Sheet2!$A$2:$I$18, MATCH(U440, Sheet2!$A$1:$I$1, 0), FALSE)</f>
        <v>1.5</v>
      </c>
      <c r="AS440" s="4">
        <f>VLOOKUP("pcTh", Sheet2!$A$2:$I$18, MATCH(V440, Sheet2!$A$1:$I$1, 0), FALSE)</f>
        <v>0.67</v>
      </c>
      <c r="AT440" s="4">
        <f>VLOOKUP("pcPr", Sheet2!$A$2:$I$18, MATCH(W440, Sheet2!$A$1:$I$1, 0), FALSE)</f>
        <v>0.44</v>
      </c>
    </row>
    <row r="441" spans="1:46" x14ac:dyDescent="0.2">
      <c r="A441" s="5"/>
      <c r="B441" s="5" t="s">
        <v>1384</v>
      </c>
      <c r="C441" s="5" t="s">
        <v>1385</v>
      </c>
      <c r="D441" s="5" t="s">
        <v>1386</v>
      </c>
      <c r="E441" s="5" t="s">
        <v>16</v>
      </c>
      <c r="F441" s="5"/>
      <c r="G441" s="5"/>
      <c r="H441" s="5"/>
      <c r="I441" s="5"/>
      <c r="J441" s="5"/>
      <c r="K441" s="5"/>
      <c r="L441" s="5"/>
      <c r="M441" s="5"/>
      <c r="N441" s="5"/>
      <c r="P441" s="6" t="s">
        <v>27</v>
      </c>
      <c r="Q441" s="6" t="s">
        <v>45</v>
      </c>
      <c r="R441" s="6" t="s">
        <v>18</v>
      </c>
      <c r="S441" s="6" t="s">
        <v>45</v>
      </c>
      <c r="T441" s="6" t="s">
        <v>17</v>
      </c>
      <c r="U441" s="6" t="s">
        <v>17</v>
      </c>
      <c r="V441" s="6" t="s">
        <v>28</v>
      </c>
      <c r="W441" s="6" t="s">
        <v>17</v>
      </c>
      <c r="X441" s="6" t="s">
        <v>1138</v>
      </c>
      <c r="Z441" s="4">
        <f t="shared" si="12"/>
        <v>0</v>
      </c>
      <c r="AM441" s="4">
        <f>VLOOKUP("m2Th", Sheet2!$A$2:$I$18, MATCH(P441, Sheet2!$A$1:$I$1, 0), FALSE)</f>
        <v>0</v>
      </c>
      <c r="AN441" s="4">
        <f>VLOOKUP("chemTh", Sheet2!$A$2:$I$18, MATCH(Q441, Sheet2!$A$1:$I$1, 0), FALSE)</f>
        <v>0.83</v>
      </c>
      <c r="AO441" s="4">
        <f>VLOOKUP("chemPr", Sheet2!$A$2:$I$18, MATCH(R441, Sheet2!$A$1:$I$1, 0), FALSE)</f>
        <v>0.5</v>
      </c>
      <c r="AP441" s="4">
        <f>VLOOKUP("ppsTh", Sheet2!$A$2:$I$18, MATCH(S441, Sheet2!$A$1:$I$1, 0), FALSE)</f>
        <v>0.83</v>
      </c>
      <c r="AQ441" s="4">
        <f>VLOOKUP("ppsPr", Sheet2!$A$2:$I$18, MATCH(T441, Sheet2!$A$1:$I$1, 0), FALSE)</f>
        <v>0.44</v>
      </c>
      <c r="AR441" s="4">
        <f>VLOOKUP("wmpPr", Sheet2!$A$2:$I$18, MATCH(U441, Sheet2!$A$1:$I$1, 0), FALSE)</f>
        <v>1.33</v>
      </c>
      <c r="AS441" s="4">
        <f>VLOOKUP("pcTh", Sheet2!$A$2:$I$18, MATCH(V441, Sheet2!$A$1:$I$1, 0), FALSE)</f>
        <v>0.78</v>
      </c>
      <c r="AT441" s="4">
        <f>VLOOKUP("pcPr", Sheet2!$A$2:$I$18, MATCH(W441, Sheet2!$A$1:$I$1, 0), FALSE)</f>
        <v>0.44</v>
      </c>
    </row>
    <row r="442" spans="1:46" x14ac:dyDescent="0.2">
      <c r="A442" s="5"/>
      <c r="B442" s="5" t="s">
        <v>1387</v>
      </c>
      <c r="C442" s="5" t="s">
        <v>1388</v>
      </c>
      <c r="D442" s="5" t="s">
        <v>1389</v>
      </c>
      <c r="E442" s="5" t="s">
        <v>16</v>
      </c>
      <c r="F442" s="5"/>
      <c r="G442" s="5"/>
      <c r="H442" s="5"/>
      <c r="I442" s="5"/>
      <c r="J442" s="5"/>
      <c r="K442" s="5"/>
      <c r="L442" s="5"/>
      <c r="M442" s="5"/>
      <c r="N442" s="5"/>
      <c r="P442" s="6" t="s">
        <v>26</v>
      </c>
      <c r="Q442" s="6" t="s">
        <v>28</v>
      </c>
      <c r="R442" s="6" t="s">
        <v>17</v>
      </c>
      <c r="S442" s="6" t="s">
        <v>26</v>
      </c>
      <c r="T442" s="6" t="s">
        <v>17</v>
      </c>
      <c r="U442" s="6" t="s">
        <v>28</v>
      </c>
      <c r="V442" s="6" t="s">
        <v>26</v>
      </c>
      <c r="W442" s="6" t="s">
        <v>18</v>
      </c>
      <c r="X442" s="6" t="s">
        <v>1138</v>
      </c>
      <c r="Z442" s="4">
        <f t="shared" si="12"/>
        <v>0</v>
      </c>
      <c r="AM442" s="4">
        <f>VLOOKUP("m2Th", Sheet2!$A$2:$I$18, MATCH(P442, Sheet2!$A$1:$I$1, 0), FALSE)</f>
        <v>1.33</v>
      </c>
      <c r="AN442" s="4">
        <f>VLOOKUP("chemTh", Sheet2!$A$2:$I$18, MATCH(Q442, Sheet2!$A$1:$I$1, 0), FALSE)</f>
        <v>1.17</v>
      </c>
      <c r="AO442" s="4">
        <f>VLOOKUP("chemPr", Sheet2!$A$2:$I$18, MATCH(R442, Sheet2!$A$1:$I$1, 0), FALSE)</f>
        <v>0.44</v>
      </c>
      <c r="AP442" s="4">
        <f>VLOOKUP("ppsTh", Sheet2!$A$2:$I$18, MATCH(S442, Sheet2!$A$1:$I$1, 0), FALSE)</f>
        <v>1</v>
      </c>
      <c r="AQ442" s="4">
        <f>VLOOKUP("ppsPr", Sheet2!$A$2:$I$18, MATCH(T442, Sheet2!$A$1:$I$1, 0), FALSE)</f>
        <v>0.44</v>
      </c>
      <c r="AR442" s="4">
        <f>VLOOKUP("wmpPr", Sheet2!$A$2:$I$18, MATCH(U442, Sheet2!$A$1:$I$1, 0), FALSE)</f>
        <v>1.17</v>
      </c>
      <c r="AS442" s="4">
        <f>VLOOKUP("pcTh", Sheet2!$A$2:$I$18, MATCH(V442, Sheet2!$A$1:$I$1, 0), FALSE)</f>
        <v>0.67</v>
      </c>
      <c r="AT442" s="4">
        <f>VLOOKUP("pcPr", Sheet2!$A$2:$I$18, MATCH(W442, Sheet2!$A$1:$I$1, 0), FALSE)</f>
        <v>0.5</v>
      </c>
    </row>
    <row r="443" spans="1:46" x14ac:dyDescent="0.2">
      <c r="A443" s="5"/>
      <c r="B443" s="5" t="s">
        <v>1390</v>
      </c>
      <c r="C443" s="5" t="s">
        <v>1391</v>
      </c>
      <c r="D443" s="5" t="s">
        <v>1392</v>
      </c>
      <c r="E443" s="5" t="s">
        <v>16</v>
      </c>
      <c r="F443" s="5"/>
      <c r="G443" s="5"/>
      <c r="H443" s="5"/>
      <c r="I443" s="5"/>
      <c r="J443" s="5"/>
      <c r="K443" s="5"/>
      <c r="L443" s="5"/>
      <c r="M443" s="5"/>
      <c r="N443" s="5"/>
      <c r="P443" s="6" t="s">
        <v>17</v>
      </c>
      <c r="Q443" s="6" t="s">
        <v>18</v>
      </c>
      <c r="R443" s="6" t="s">
        <v>18</v>
      </c>
      <c r="S443" s="6" t="s">
        <v>17</v>
      </c>
      <c r="T443" s="6" t="s">
        <v>18</v>
      </c>
      <c r="U443" s="6" t="s">
        <v>17</v>
      </c>
      <c r="V443" s="6" t="s">
        <v>17</v>
      </c>
      <c r="W443" s="6" t="s">
        <v>18</v>
      </c>
      <c r="X443" s="6" t="s">
        <v>1138</v>
      </c>
      <c r="Z443" s="4">
        <f t="shared" si="12"/>
        <v>0</v>
      </c>
      <c r="AM443" s="4">
        <f>VLOOKUP("m2Th", Sheet2!$A$2:$I$18, MATCH(P443, Sheet2!$A$1:$I$1, 0), FALSE)</f>
        <v>1.78</v>
      </c>
      <c r="AN443" s="4">
        <f>VLOOKUP("chemTh", Sheet2!$A$2:$I$18, MATCH(Q443, Sheet2!$A$1:$I$1, 0), FALSE)</f>
        <v>1.5</v>
      </c>
      <c r="AO443" s="4">
        <f>VLOOKUP("chemPr", Sheet2!$A$2:$I$18, MATCH(R443, Sheet2!$A$1:$I$1, 0), FALSE)</f>
        <v>0.5</v>
      </c>
      <c r="AP443" s="4">
        <f>VLOOKUP("ppsTh", Sheet2!$A$2:$I$18, MATCH(S443, Sheet2!$A$1:$I$1, 0), FALSE)</f>
        <v>1.33</v>
      </c>
      <c r="AQ443" s="4">
        <f>VLOOKUP("ppsPr", Sheet2!$A$2:$I$18, MATCH(T443, Sheet2!$A$1:$I$1, 0), FALSE)</f>
        <v>0.5</v>
      </c>
      <c r="AR443" s="4">
        <f>VLOOKUP("wmpPr", Sheet2!$A$2:$I$18, MATCH(U443, Sheet2!$A$1:$I$1, 0), FALSE)</f>
        <v>1.33</v>
      </c>
      <c r="AS443" s="4">
        <f>VLOOKUP("pcTh", Sheet2!$A$2:$I$18, MATCH(V443, Sheet2!$A$1:$I$1, 0), FALSE)</f>
        <v>0.89</v>
      </c>
      <c r="AT443" s="4">
        <f>VLOOKUP("pcPr", Sheet2!$A$2:$I$18, MATCH(W443, Sheet2!$A$1:$I$1, 0), FALSE)</f>
        <v>0.5</v>
      </c>
    </row>
    <row r="444" spans="1:46" x14ac:dyDescent="0.2">
      <c r="A444" s="5"/>
      <c r="B444" s="5" t="s">
        <v>1393</v>
      </c>
      <c r="C444" s="5" t="s">
        <v>1394</v>
      </c>
      <c r="D444" s="5" t="s">
        <v>1395</v>
      </c>
      <c r="E444" s="5" t="s">
        <v>16</v>
      </c>
      <c r="F444" s="5"/>
      <c r="G444" s="5"/>
      <c r="H444" s="5"/>
      <c r="I444" s="5"/>
      <c r="J444" s="5"/>
      <c r="K444" s="5"/>
      <c r="L444" s="5"/>
      <c r="M444" s="5"/>
      <c r="N444" s="5"/>
      <c r="P444" s="6" t="s">
        <v>17</v>
      </c>
      <c r="Q444" s="6" t="s">
        <v>18</v>
      </c>
      <c r="R444" s="6" t="s">
        <v>19</v>
      </c>
      <c r="S444" s="6" t="s">
        <v>17</v>
      </c>
      <c r="T444" s="6" t="s">
        <v>19</v>
      </c>
      <c r="U444" s="6" t="s">
        <v>17</v>
      </c>
      <c r="V444" s="6" t="s">
        <v>18</v>
      </c>
      <c r="W444" s="6" t="s">
        <v>18</v>
      </c>
      <c r="X444" s="6" t="s">
        <v>1138</v>
      </c>
      <c r="Z444" s="4">
        <f t="shared" si="12"/>
        <v>0</v>
      </c>
      <c r="AM444" s="4">
        <f>VLOOKUP("m2Th", Sheet2!$A$2:$I$18, MATCH(P444, Sheet2!$A$1:$I$1, 0), FALSE)</f>
        <v>1.78</v>
      </c>
      <c r="AN444" s="4">
        <f>VLOOKUP("chemTh", Sheet2!$A$2:$I$18, MATCH(Q444, Sheet2!$A$1:$I$1, 0), FALSE)</f>
        <v>1.5</v>
      </c>
      <c r="AO444" s="4">
        <f>VLOOKUP("chemPr", Sheet2!$A$2:$I$18, MATCH(R444, Sheet2!$A$1:$I$1, 0), FALSE)</f>
        <v>0.56000000000000005</v>
      </c>
      <c r="AP444" s="4">
        <f>VLOOKUP("ppsTh", Sheet2!$A$2:$I$18, MATCH(S444, Sheet2!$A$1:$I$1, 0), FALSE)</f>
        <v>1.33</v>
      </c>
      <c r="AQ444" s="4">
        <f>VLOOKUP("ppsPr", Sheet2!$A$2:$I$18, MATCH(T444, Sheet2!$A$1:$I$1, 0), FALSE)</f>
        <v>0.56000000000000005</v>
      </c>
      <c r="AR444" s="4">
        <f>VLOOKUP("wmpPr", Sheet2!$A$2:$I$18, MATCH(U444, Sheet2!$A$1:$I$1, 0), FALSE)</f>
        <v>1.33</v>
      </c>
      <c r="AS444" s="4">
        <f>VLOOKUP("pcTh", Sheet2!$A$2:$I$18, MATCH(V444, Sheet2!$A$1:$I$1, 0), FALSE)</f>
        <v>1</v>
      </c>
      <c r="AT444" s="4">
        <f>VLOOKUP("pcPr", Sheet2!$A$2:$I$18, MATCH(W444, Sheet2!$A$1:$I$1, 0), FALSE)</f>
        <v>0.5</v>
      </c>
    </row>
    <row r="445" spans="1:46" x14ac:dyDescent="0.2">
      <c r="A445" s="5"/>
      <c r="B445" s="5" t="s">
        <v>1396</v>
      </c>
      <c r="C445" s="5" t="s">
        <v>1397</v>
      </c>
      <c r="D445" s="5" t="s">
        <v>1398</v>
      </c>
      <c r="E445" s="5" t="s">
        <v>16</v>
      </c>
      <c r="F445" s="5"/>
      <c r="G445" s="5"/>
      <c r="H445" s="5"/>
      <c r="I445" s="5"/>
      <c r="J445" s="5"/>
      <c r="K445" s="5"/>
      <c r="L445" s="5"/>
      <c r="M445" s="5"/>
      <c r="N445" s="5"/>
      <c r="P445" s="6" t="s">
        <v>28</v>
      </c>
      <c r="Q445" s="6" t="s">
        <v>26</v>
      </c>
      <c r="R445" s="6" t="s">
        <v>17</v>
      </c>
      <c r="S445" s="6" t="s">
        <v>17</v>
      </c>
      <c r="T445" s="6" t="s">
        <v>18</v>
      </c>
      <c r="U445" s="6" t="s">
        <v>18</v>
      </c>
      <c r="V445" s="6" t="s">
        <v>26</v>
      </c>
      <c r="W445" s="6" t="s">
        <v>18</v>
      </c>
      <c r="X445" s="6" t="s">
        <v>1138</v>
      </c>
      <c r="Z445" s="4">
        <f t="shared" si="12"/>
        <v>0</v>
      </c>
      <c r="AM445" s="4">
        <f>VLOOKUP("m2Th", Sheet2!$A$2:$I$18, MATCH(P445, Sheet2!$A$1:$I$1, 0), FALSE)</f>
        <v>1.56</v>
      </c>
      <c r="AN445" s="4">
        <f>VLOOKUP("chemTh", Sheet2!$A$2:$I$18, MATCH(Q445, Sheet2!$A$1:$I$1, 0), FALSE)</f>
        <v>1</v>
      </c>
      <c r="AO445" s="4">
        <f>VLOOKUP("chemPr", Sheet2!$A$2:$I$18, MATCH(R445, Sheet2!$A$1:$I$1, 0), FALSE)</f>
        <v>0.44</v>
      </c>
      <c r="AP445" s="4">
        <f>VLOOKUP("ppsTh", Sheet2!$A$2:$I$18, MATCH(S445, Sheet2!$A$1:$I$1, 0), FALSE)</f>
        <v>1.33</v>
      </c>
      <c r="AQ445" s="4">
        <f>VLOOKUP("ppsPr", Sheet2!$A$2:$I$18, MATCH(T445, Sheet2!$A$1:$I$1, 0), FALSE)</f>
        <v>0.5</v>
      </c>
      <c r="AR445" s="4">
        <f>VLOOKUP("wmpPr", Sheet2!$A$2:$I$18, MATCH(U445, Sheet2!$A$1:$I$1, 0), FALSE)</f>
        <v>1.5</v>
      </c>
      <c r="AS445" s="4">
        <f>VLOOKUP("pcTh", Sheet2!$A$2:$I$18, MATCH(V445, Sheet2!$A$1:$I$1, 0), FALSE)</f>
        <v>0.67</v>
      </c>
      <c r="AT445" s="4">
        <f>VLOOKUP("pcPr", Sheet2!$A$2:$I$18, MATCH(W445, Sheet2!$A$1:$I$1, 0), FALSE)</f>
        <v>0.5</v>
      </c>
    </row>
    <row r="446" spans="1:46" x14ac:dyDescent="0.2">
      <c r="A446" s="5"/>
      <c r="B446" s="5" t="s">
        <v>1399</v>
      </c>
      <c r="C446" s="5" t="s">
        <v>1400</v>
      </c>
      <c r="D446" s="5" t="s">
        <v>1401</v>
      </c>
      <c r="E446" s="5" t="s">
        <v>16</v>
      </c>
      <c r="F446" s="5"/>
      <c r="G446" s="5"/>
      <c r="H446" s="5"/>
      <c r="I446" s="5"/>
      <c r="J446" s="5"/>
      <c r="K446" s="5"/>
      <c r="L446" s="5"/>
      <c r="M446" s="5"/>
      <c r="N446" s="5"/>
      <c r="P446" s="6" t="s">
        <v>27</v>
      </c>
      <c r="Q446" s="6" t="s">
        <v>27</v>
      </c>
      <c r="R446" s="6" t="s">
        <v>28</v>
      </c>
      <c r="S446" s="6" t="s">
        <v>27</v>
      </c>
      <c r="T446" s="6" t="s">
        <v>17</v>
      </c>
      <c r="U446" s="6" t="s">
        <v>18</v>
      </c>
      <c r="V446" s="6" t="s">
        <v>28</v>
      </c>
      <c r="W446" s="6" t="s">
        <v>17</v>
      </c>
      <c r="X446" s="6" t="s">
        <v>1138</v>
      </c>
      <c r="Z446" s="4">
        <f t="shared" si="12"/>
        <v>0</v>
      </c>
      <c r="AM446" s="4">
        <f>VLOOKUP("m2Th", Sheet2!$A$2:$I$18, MATCH(P446, Sheet2!$A$1:$I$1, 0), FALSE)</f>
        <v>0</v>
      </c>
      <c r="AN446" s="4">
        <f>VLOOKUP("chemTh", Sheet2!$A$2:$I$18, MATCH(Q446, Sheet2!$A$1:$I$1, 0), FALSE)</f>
        <v>0</v>
      </c>
      <c r="AO446" s="4">
        <f>VLOOKUP("chemPr", Sheet2!$A$2:$I$18, MATCH(R446, Sheet2!$A$1:$I$1, 0), FALSE)</f>
        <v>0.39</v>
      </c>
      <c r="AP446" s="4">
        <f>VLOOKUP("ppsTh", Sheet2!$A$2:$I$18, MATCH(S446, Sheet2!$A$1:$I$1, 0), FALSE)</f>
        <v>0</v>
      </c>
      <c r="AQ446" s="4">
        <f>VLOOKUP("ppsPr", Sheet2!$A$2:$I$18, MATCH(T446, Sheet2!$A$1:$I$1, 0), FALSE)</f>
        <v>0.44</v>
      </c>
      <c r="AR446" s="4">
        <f>VLOOKUP("wmpPr", Sheet2!$A$2:$I$18, MATCH(U446, Sheet2!$A$1:$I$1, 0), FALSE)</f>
        <v>1.5</v>
      </c>
      <c r="AS446" s="4">
        <f>VLOOKUP("pcTh", Sheet2!$A$2:$I$18, MATCH(V446, Sheet2!$A$1:$I$1, 0), FALSE)</f>
        <v>0.78</v>
      </c>
      <c r="AT446" s="4">
        <f>VLOOKUP("pcPr", Sheet2!$A$2:$I$18, MATCH(W446, Sheet2!$A$1:$I$1, 0), FALSE)</f>
        <v>0.44</v>
      </c>
    </row>
    <row r="447" spans="1:46" x14ac:dyDescent="0.2">
      <c r="A447" s="5"/>
      <c r="B447" s="5" t="s">
        <v>1402</v>
      </c>
      <c r="C447" s="5" t="s">
        <v>1403</v>
      </c>
      <c r="D447" s="5" t="s">
        <v>1404</v>
      </c>
      <c r="E447" s="5" t="s">
        <v>16</v>
      </c>
      <c r="F447" s="5"/>
      <c r="G447" s="5"/>
      <c r="H447" s="5"/>
      <c r="I447" s="5"/>
      <c r="J447" s="5"/>
      <c r="K447" s="5"/>
      <c r="L447" s="5"/>
      <c r="M447" s="5"/>
      <c r="N447" s="5"/>
      <c r="P447" s="6" t="s">
        <v>28</v>
      </c>
      <c r="Q447" s="6" t="s">
        <v>45</v>
      </c>
      <c r="R447" s="6" t="s">
        <v>28</v>
      </c>
      <c r="S447" s="6" t="s">
        <v>28</v>
      </c>
      <c r="T447" s="6" t="s">
        <v>17</v>
      </c>
      <c r="U447" s="6" t="s">
        <v>18</v>
      </c>
      <c r="V447" s="6" t="s">
        <v>17</v>
      </c>
      <c r="W447" s="6" t="s">
        <v>17</v>
      </c>
      <c r="X447" s="6" t="s">
        <v>1138</v>
      </c>
      <c r="Z447" s="4">
        <f t="shared" si="12"/>
        <v>0</v>
      </c>
      <c r="AM447" s="4">
        <f>VLOOKUP("m2Th", Sheet2!$A$2:$I$18, MATCH(P447, Sheet2!$A$1:$I$1, 0), FALSE)</f>
        <v>1.56</v>
      </c>
      <c r="AN447" s="4">
        <f>VLOOKUP("chemTh", Sheet2!$A$2:$I$18, MATCH(Q447, Sheet2!$A$1:$I$1, 0), FALSE)</f>
        <v>0.83</v>
      </c>
      <c r="AO447" s="4">
        <f>VLOOKUP("chemPr", Sheet2!$A$2:$I$18, MATCH(R447, Sheet2!$A$1:$I$1, 0), FALSE)</f>
        <v>0.39</v>
      </c>
      <c r="AP447" s="4">
        <f>VLOOKUP("ppsTh", Sheet2!$A$2:$I$18, MATCH(S447, Sheet2!$A$1:$I$1, 0), FALSE)</f>
        <v>1.17</v>
      </c>
      <c r="AQ447" s="4">
        <f>VLOOKUP("ppsPr", Sheet2!$A$2:$I$18, MATCH(T447, Sheet2!$A$1:$I$1, 0), FALSE)</f>
        <v>0.44</v>
      </c>
      <c r="AR447" s="4">
        <f>VLOOKUP("wmpPr", Sheet2!$A$2:$I$18, MATCH(U447, Sheet2!$A$1:$I$1, 0), FALSE)</f>
        <v>1.5</v>
      </c>
      <c r="AS447" s="4">
        <f>VLOOKUP("pcTh", Sheet2!$A$2:$I$18, MATCH(V447, Sheet2!$A$1:$I$1, 0), FALSE)</f>
        <v>0.89</v>
      </c>
      <c r="AT447" s="4">
        <f>VLOOKUP("pcPr", Sheet2!$A$2:$I$18, MATCH(W447, Sheet2!$A$1:$I$1, 0), FALSE)</f>
        <v>0.44</v>
      </c>
    </row>
    <row r="448" spans="1:46" ht="20.399999999999999" x14ac:dyDescent="0.2">
      <c r="A448" s="5"/>
      <c r="B448" s="5" t="s">
        <v>1405</v>
      </c>
      <c r="C448" s="5" t="s">
        <v>1406</v>
      </c>
      <c r="D448" s="5" t="s">
        <v>1407</v>
      </c>
      <c r="E448" s="5" t="s">
        <v>16</v>
      </c>
      <c r="F448" s="5"/>
      <c r="G448" s="5"/>
      <c r="H448" s="5"/>
      <c r="I448" s="5"/>
      <c r="J448" s="5"/>
      <c r="K448" s="5"/>
      <c r="L448" s="5"/>
      <c r="M448" s="5"/>
      <c r="N448" s="5"/>
      <c r="P448" s="6" t="s">
        <v>29</v>
      </c>
      <c r="Q448" s="6" t="s">
        <v>45</v>
      </c>
      <c r="R448" s="6" t="s">
        <v>17</v>
      </c>
      <c r="S448" s="6" t="s">
        <v>45</v>
      </c>
      <c r="T448" s="6" t="s">
        <v>26</v>
      </c>
      <c r="U448" s="6" t="s">
        <v>28</v>
      </c>
      <c r="V448" s="6" t="s">
        <v>17</v>
      </c>
      <c r="W448" s="6" t="s">
        <v>18</v>
      </c>
      <c r="X448" s="6" t="s">
        <v>1138</v>
      </c>
      <c r="Z448" s="4">
        <f t="shared" si="12"/>
        <v>0</v>
      </c>
      <c r="AM448" s="4">
        <f>VLOOKUP("m2Th", Sheet2!$A$2:$I$18, MATCH(P448, Sheet2!$A$1:$I$1, 0), FALSE)</f>
        <v>0.89</v>
      </c>
      <c r="AN448" s="4">
        <f>VLOOKUP("chemTh", Sheet2!$A$2:$I$18, MATCH(Q448, Sheet2!$A$1:$I$1, 0), FALSE)</f>
        <v>0.83</v>
      </c>
      <c r="AO448" s="4">
        <f>VLOOKUP("chemPr", Sheet2!$A$2:$I$18, MATCH(R448, Sheet2!$A$1:$I$1, 0), FALSE)</f>
        <v>0.44</v>
      </c>
      <c r="AP448" s="4">
        <f>VLOOKUP("ppsTh", Sheet2!$A$2:$I$18, MATCH(S448, Sheet2!$A$1:$I$1, 0), FALSE)</f>
        <v>0.83</v>
      </c>
      <c r="AQ448" s="4">
        <f>VLOOKUP("ppsPr", Sheet2!$A$2:$I$18, MATCH(T448, Sheet2!$A$1:$I$1, 0), FALSE)</f>
        <v>0.33</v>
      </c>
      <c r="AR448" s="4">
        <f>VLOOKUP("wmpPr", Sheet2!$A$2:$I$18, MATCH(U448, Sheet2!$A$1:$I$1, 0), FALSE)</f>
        <v>1.17</v>
      </c>
      <c r="AS448" s="4">
        <f>VLOOKUP("pcTh", Sheet2!$A$2:$I$18, MATCH(V448, Sheet2!$A$1:$I$1, 0), FALSE)</f>
        <v>0.89</v>
      </c>
      <c r="AT448" s="4">
        <f>VLOOKUP("pcPr", Sheet2!$A$2:$I$18, MATCH(W448, Sheet2!$A$1:$I$1, 0), FALSE)</f>
        <v>0.5</v>
      </c>
    </row>
    <row r="449" spans="1:46" x14ac:dyDescent="0.2">
      <c r="A449" s="5"/>
      <c r="B449" s="5" t="s">
        <v>1408</v>
      </c>
      <c r="C449" s="5" t="s">
        <v>1409</v>
      </c>
      <c r="D449" s="5" t="s">
        <v>1410</v>
      </c>
      <c r="E449" s="5" t="s">
        <v>16</v>
      </c>
      <c r="F449" s="5"/>
      <c r="G449" s="5"/>
      <c r="H449" s="5"/>
      <c r="I449" s="5"/>
      <c r="J449" s="5"/>
      <c r="K449" s="5"/>
      <c r="L449" s="5"/>
      <c r="M449" s="5"/>
      <c r="N449" s="5"/>
      <c r="P449" s="6" t="s">
        <v>19</v>
      </c>
      <c r="Q449" s="6" t="s">
        <v>18</v>
      </c>
      <c r="R449" s="6" t="s">
        <v>18</v>
      </c>
      <c r="S449" s="6" t="s">
        <v>18</v>
      </c>
      <c r="T449" s="6" t="s">
        <v>19</v>
      </c>
      <c r="U449" s="6" t="s">
        <v>18</v>
      </c>
      <c r="V449" s="6" t="s">
        <v>28</v>
      </c>
      <c r="W449" s="6" t="s">
        <v>18</v>
      </c>
      <c r="X449" s="6" t="s">
        <v>1138</v>
      </c>
      <c r="Z449" s="4">
        <f t="shared" si="12"/>
        <v>0</v>
      </c>
      <c r="AM449" s="4">
        <f>VLOOKUP("m2Th", Sheet2!$A$2:$I$18, MATCH(P449, Sheet2!$A$1:$I$1, 0), FALSE)</f>
        <v>2.2200000000000002</v>
      </c>
      <c r="AN449" s="4">
        <f>VLOOKUP("chemTh", Sheet2!$A$2:$I$18, MATCH(Q449, Sheet2!$A$1:$I$1, 0), FALSE)</f>
        <v>1.5</v>
      </c>
      <c r="AO449" s="4">
        <f>VLOOKUP("chemPr", Sheet2!$A$2:$I$18, MATCH(R449, Sheet2!$A$1:$I$1, 0), FALSE)</f>
        <v>0.5</v>
      </c>
      <c r="AP449" s="4">
        <f>VLOOKUP("ppsTh", Sheet2!$A$2:$I$18, MATCH(S449, Sheet2!$A$1:$I$1, 0), FALSE)</f>
        <v>1.5</v>
      </c>
      <c r="AQ449" s="4">
        <f>VLOOKUP("ppsPr", Sheet2!$A$2:$I$18, MATCH(T449, Sheet2!$A$1:$I$1, 0), FALSE)</f>
        <v>0.56000000000000005</v>
      </c>
      <c r="AR449" s="4">
        <f>VLOOKUP("wmpPr", Sheet2!$A$2:$I$18, MATCH(U449, Sheet2!$A$1:$I$1, 0), FALSE)</f>
        <v>1.5</v>
      </c>
      <c r="AS449" s="4">
        <f>VLOOKUP("pcTh", Sheet2!$A$2:$I$18, MATCH(V449, Sheet2!$A$1:$I$1, 0), FALSE)</f>
        <v>0.78</v>
      </c>
      <c r="AT449" s="4">
        <f>VLOOKUP("pcPr", Sheet2!$A$2:$I$18, MATCH(W449, Sheet2!$A$1:$I$1, 0), FALSE)</f>
        <v>0.5</v>
      </c>
    </row>
    <row r="450" spans="1:46" x14ac:dyDescent="0.2">
      <c r="A450" s="5"/>
      <c r="B450" s="5" t="s">
        <v>1411</v>
      </c>
      <c r="C450" s="5" t="s">
        <v>1412</v>
      </c>
      <c r="D450" s="5" t="s">
        <v>1413</v>
      </c>
      <c r="E450" s="5" t="s">
        <v>16</v>
      </c>
      <c r="F450" s="5"/>
      <c r="G450" s="5"/>
      <c r="H450" s="5"/>
      <c r="I450" s="5"/>
      <c r="J450" s="5"/>
      <c r="K450" s="5"/>
      <c r="L450" s="5"/>
      <c r="M450" s="5"/>
      <c r="N450" s="5"/>
      <c r="P450" s="6" t="s">
        <v>26</v>
      </c>
      <c r="Q450" s="6" t="s">
        <v>27</v>
      </c>
      <c r="R450" s="6" t="s">
        <v>18</v>
      </c>
      <c r="S450" s="6" t="s">
        <v>26</v>
      </c>
      <c r="T450" s="6" t="s">
        <v>17</v>
      </c>
      <c r="U450" s="6" t="s">
        <v>17</v>
      </c>
      <c r="V450" s="6" t="s">
        <v>26</v>
      </c>
      <c r="W450" s="6" t="s">
        <v>28</v>
      </c>
      <c r="X450" s="6" t="s">
        <v>1138</v>
      </c>
      <c r="Z450" s="4">
        <f t="shared" si="12"/>
        <v>0</v>
      </c>
      <c r="AM450" s="4">
        <f>VLOOKUP("m2Th", Sheet2!$A$2:$I$18, MATCH(P450, Sheet2!$A$1:$I$1, 0), FALSE)</f>
        <v>1.33</v>
      </c>
      <c r="AN450" s="4">
        <f>VLOOKUP("chemTh", Sheet2!$A$2:$I$18, MATCH(Q450, Sheet2!$A$1:$I$1, 0), FALSE)</f>
        <v>0</v>
      </c>
      <c r="AO450" s="4">
        <f>VLOOKUP("chemPr", Sheet2!$A$2:$I$18, MATCH(R450, Sheet2!$A$1:$I$1, 0), FALSE)</f>
        <v>0.5</v>
      </c>
      <c r="AP450" s="4">
        <f>VLOOKUP("ppsTh", Sheet2!$A$2:$I$18, MATCH(S450, Sheet2!$A$1:$I$1, 0), FALSE)</f>
        <v>1</v>
      </c>
      <c r="AQ450" s="4">
        <f>VLOOKUP("ppsPr", Sheet2!$A$2:$I$18, MATCH(T450, Sheet2!$A$1:$I$1, 0), FALSE)</f>
        <v>0.44</v>
      </c>
      <c r="AR450" s="4">
        <f>VLOOKUP("wmpPr", Sheet2!$A$2:$I$18, MATCH(U450, Sheet2!$A$1:$I$1, 0), FALSE)</f>
        <v>1.33</v>
      </c>
      <c r="AS450" s="4">
        <f>VLOOKUP("pcTh", Sheet2!$A$2:$I$18, MATCH(V450, Sheet2!$A$1:$I$1, 0), FALSE)</f>
        <v>0.67</v>
      </c>
      <c r="AT450" s="4">
        <f>VLOOKUP("pcPr", Sheet2!$A$2:$I$18, MATCH(W450, Sheet2!$A$1:$I$1, 0), FALSE)</f>
        <v>0.39</v>
      </c>
    </row>
    <row r="451" spans="1:46" ht="20.399999999999999" x14ac:dyDescent="0.2">
      <c r="A451" s="5"/>
      <c r="B451" s="5" t="s">
        <v>1414</v>
      </c>
      <c r="C451" s="5" t="s">
        <v>1415</v>
      </c>
      <c r="D451" s="5" t="s">
        <v>1416</v>
      </c>
      <c r="E451" s="5" t="s">
        <v>16</v>
      </c>
      <c r="F451" s="5"/>
      <c r="G451" s="5"/>
      <c r="H451" s="5"/>
      <c r="I451" s="5"/>
      <c r="J451" s="5"/>
      <c r="K451" s="5"/>
      <c r="L451" s="5"/>
      <c r="M451" s="5"/>
      <c r="N451" s="5"/>
      <c r="P451" s="6" t="s">
        <v>26</v>
      </c>
      <c r="Q451" s="6" t="s">
        <v>29</v>
      </c>
      <c r="R451" s="6" t="s">
        <v>18</v>
      </c>
      <c r="S451" s="6" t="s">
        <v>28</v>
      </c>
      <c r="T451" s="6" t="s">
        <v>17</v>
      </c>
      <c r="U451" s="6" t="s">
        <v>29</v>
      </c>
      <c r="V451" s="6" t="s">
        <v>45</v>
      </c>
      <c r="W451" s="6" t="s">
        <v>18</v>
      </c>
      <c r="X451" s="6" t="s">
        <v>1138</v>
      </c>
      <c r="Z451" s="4">
        <f t="shared" ref="Z451:Z514" si="13">SUM(AC451:AK451)</f>
        <v>0</v>
      </c>
      <c r="AM451" s="4">
        <f>VLOOKUP("m2Th", Sheet2!$A$2:$I$18, MATCH(P451, Sheet2!$A$1:$I$1, 0), FALSE)</f>
        <v>1.33</v>
      </c>
      <c r="AN451" s="4">
        <f>VLOOKUP("chemTh", Sheet2!$A$2:$I$18, MATCH(Q451, Sheet2!$A$1:$I$1, 0), FALSE)</f>
        <v>0.67</v>
      </c>
      <c r="AO451" s="4">
        <f>VLOOKUP("chemPr", Sheet2!$A$2:$I$18, MATCH(R451, Sheet2!$A$1:$I$1, 0), FALSE)</f>
        <v>0.5</v>
      </c>
      <c r="AP451" s="4">
        <f>VLOOKUP("ppsTh", Sheet2!$A$2:$I$18, MATCH(S451, Sheet2!$A$1:$I$1, 0), FALSE)</f>
        <v>1.17</v>
      </c>
      <c r="AQ451" s="4">
        <f>VLOOKUP("ppsPr", Sheet2!$A$2:$I$18, MATCH(T451, Sheet2!$A$1:$I$1, 0), FALSE)</f>
        <v>0.44</v>
      </c>
      <c r="AR451" s="4">
        <f>VLOOKUP("wmpPr", Sheet2!$A$2:$I$18, MATCH(U451, Sheet2!$A$1:$I$1, 0), FALSE)</f>
        <v>0.67</v>
      </c>
      <c r="AS451" s="4">
        <f>VLOOKUP("pcTh", Sheet2!$A$2:$I$18, MATCH(V451, Sheet2!$A$1:$I$1, 0), FALSE)</f>
        <v>0.56000000000000005</v>
      </c>
      <c r="AT451" s="4">
        <f>VLOOKUP("pcPr", Sheet2!$A$2:$I$18, MATCH(W451, Sheet2!$A$1:$I$1, 0), FALSE)</f>
        <v>0.5</v>
      </c>
    </row>
    <row r="452" spans="1:46" x14ac:dyDescent="0.2">
      <c r="A452" s="5"/>
      <c r="B452" s="5" t="s">
        <v>1417</v>
      </c>
      <c r="C452" s="5" t="s">
        <v>1418</v>
      </c>
      <c r="D452" s="5" t="s">
        <v>1419</v>
      </c>
      <c r="E452" s="5" t="s">
        <v>16</v>
      </c>
      <c r="F452" s="5"/>
      <c r="G452" s="5"/>
      <c r="H452" s="5"/>
      <c r="I452" s="5"/>
      <c r="J452" s="5"/>
      <c r="K452" s="5"/>
      <c r="L452" s="5"/>
      <c r="M452" s="5"/>
      <c r="N452" s="5"/>
      <c r="P452" s="6" t="s">
        <v>28</v>
      </c>
      <c r="Q452" s="6" t="s">
        <v>26</v>
      </c>
      <c r="R452" s="6" t="s">
        <v>28</v>
      </c>
      <c r="S452" s="6" t="s">
        <v>28</v>
      </c>
      <c r="T452" s="6" t="s">
        <v>18</v>
      </c>
      <c r="U452" s="6" t="s">
        <v>17</v>
      </c>
      <c r="V452" s="6" t="s">
        <v>26</v>
      </c>
      <c r="W452" s="6" t="s">
        <v>18</v>
      </c>
      <c r="X452" s="6" t="s">
        <v>1138</v>
      </c>
      <c r="Z452" s="4">
        <f t="shared" si="13"/>
        <v>0</v>
      </c>
      <c r="AM452" s="4">
        <f>VLOOKUP("m2Th", Sheet2!$A$2:$I$18, MATCH(P452, Sheet2!$A$1:$I$1, 0), FALSE)</f>
        <v>1.56</v>
      </c>
      <c r="AN452" s="4">
        <f>VLOOKUP("chemTh", Sheet2!$A$2:$I$18, MATCH(Q452, Sheet2!$A$1:$I$1, 0), FALSE)</f>
        <v>1</v>
      </c>
      <c r="AO452" s="4">
        <f>VLOOKUP("chemPr", Sheet2!$A$2:$I$18, MATCH(R452, Sheet2!$A$1:$I$1, 0), FALSE)</f>
        <v>0.39</v>
      </c>
      <c r="AP452" s="4">
        <f>VLOOKUP("ppsTh", Sheet2!$A$2:$I$18, MATCH(S452, Sheet2!$A$1:$I$1, 0), FALSE)</f>
        <v>1.17</v>
      </c>
      <c r="AQ452" s="4">
        <f>VLOOKUP("ppsPr", Sheet2!$A$2:$I$18, MATCH(T452, Sheet2!$A$1:$I$1, 0), FALSE)</f>
        <v>0.5</v>
      </c>
      <c r="AR452" s="4">
        <f>VLOOKUP("wmpPr", Sheet2!$A$2:$I$18, MATCH(U452, Sheet2!$A$1:$I$1, 0), FALSE)</f>
        <v>1.33</v>
      </c>
      <c r="AS452" s="4">
        <f>VLOOKUP("pcTh", Sheet2!$A$2:$I$18, MATCH(V452, Sheet2!$A$1:$I$1, 0), FALSE)</f>
        <v>0.67</v>
      </c>
      <c r="AT452" s="4">
        <f>VLOOKUP("pcPr", Sheet2!$A$2:$I$18, MATCH(W452, Sheet2!$A$1:$I$1, 0), FALSE)</f>
        <v>0.5</v>
      </c>
    </row>
    <row r="453" spans="1:46" x14ac:dyDescent="0.2">
      <c r="A453" s="5"/>
      <c r="B453" s="5" t="s">
        <v>1420</v>
      </c>
      <c r="C453" s="5" t="s">
        <v>1421</v>
      </c>
      <c r="D453" s="5" t="s">
        <v>1422</v>
      </c>
      <c r="E453" s="5" t="s">
        <v>16</v>
      </c>
      <c r="F453" s="5"/>
      <c r="G453" s="5"/>
      <c r="H453" s="5"/>
      <c r="I453" s="5"/>
      <c r="J453" s="5"/>
      <c r="K453" s="5"/>
      <c r="L453" s="5"/>
      <c r="M453" s="5"/>
      <c r="N453" s="5"/>
      <c r="P453" s="6" t="s">
        <v>29</v>
      </c>
      <c r="Q453" s="6" t="s">
        <v>27</v>
      </c>
      <c r="R453" s="6" t="s">
        <v>17</v>
      </c>
      <c r="S453" s="6" t="s">
        <v>26</v>
      </c>
      <c r="T453" s="6" t="s">
        <v>17</v>
      </c>
      <c r="U453" s="6" t="s">
        <v>19</v>
      </c>
      <c r="V453" s="6" t="s">
        <v>26</v>
      </c>
      <c r="W453" s="6" t="s">
        <v>19</v>
      </c>
      <c r="X453" s="6" t="s">
        <v>1138</v>
      </c>
      <c r="Z453" s="4">
        <f t="shared" si="13"/>
        <v>0</v>
      </c>
      <c r="AM453" s="4">
        <f>VLOOKUP("m2Th", Sheet2!$A$2:$I$18, MATCH(P453, Sheet2!$A$1:$I$1, 0), FALSE)</f>
        <v>0.89</v>
      </c>
      <c r="AN453" s="4">
        <f>VLOOKUP("chemTh", Sheet2!$A$2:$I$18, MATCH(Q453, Sheet2!$A$1:$I$1, 0), FALSE)</f>
        <v>0</v>
      </c>
      <c r="AO453" s="4">
        <f>VLOOKUP("chemPr", Sheet2!$A$2:$I$18, MATCH(R453, Sheet2!$A$1:$I$1, 0), FALSE)</f>
        <v>0.44</v>
      </c>
      <c r="AP453" s="4">
        <f>VLOOKUP("ppsTh", Sheet2!$A$2:$I$18, MATCH(S453, Sheet2!$A$1:$I$1, 0), FALSE)</f>
        <v>1</v>
      </c>
      <c r="AQ453" s="4">
        <f>VLOOKUP("ppsPr", Sheet2!$A$2:$I$18, MATCH(T453, Sheet2!$A$1:$I$1, 0), FALSE)</f>
        <v>0.44</v>
      </c>
      <c r="AR453" s="4">
        <f>VLOOKUP("wmpPr", Sheet2!$A$2:$I$18, MATCH(U453, Sheet2!$A$1:$I$1, 0), FALSE)</f>
        <v>1.66</v>
      </c>
      <c r="AS453" s="4">
        <f>VLOOKUP("pcTh", Sheet2!$A$2:$I$18, MATCH(V453, Sheet2!$A$1:$I$1, 0), FALSE)</f>
        <v>0.67</v>
      </c>
      <c r="AT453" s="4">
        <f>VLOOKUP("pcPr", Sheet2!$A$2:$I$18, MATCH(W453, Sheet2!$A$1:$I$1, 0), FALSE)</f>
        <v>0.55000000000000004</v>
      </c>
    </row>
    <row r="454" spans="1:46" x14ac:dyDescent="0.2">
      <c r="A454" s="5"/>
      <c r="B454" s="5" t="s">
        <v>1423</v>
      </c>
      <c r="C454" s="5" t="s">
        <v>1424</v>
      </c>
      <c r="D454" s="5" t="s">
        <v>1425</v>
      </c>
      <c r="E454" s="5" t="s">
        <v>16</v>
      </c>
      <c r="F454" s="5"/>
      <c r="G454" s="5"/>
      <c r="H454" s="5"/>
      <c r="I454" s="5"/>
      <c r="J454" s="5"/>
      <c r="K454" s="5"/>
      <c r="L454" s="5"/>
      <c r="M454" s="5"/>
      <c r="N454" s="5"/>
      <c r="P454" s="6" t="s">
        <v>27</v>
      </c>
      <c r="Q454" s="6" t="s">
        <v>27</v>
      </c>
      <c r="R454" s="6" t="s">
        <v>26</v>
      </c>
      <c r="S454" s="6" t="s">
        <v>45</v>
      </c>
      <c r="T454" s="6" t="s">
        <v>17</v>
      </c>
      <c r="U454" s="6" t="s">
        <v>28</v>
      </c>
      <c r="V454" s="6" t="s">
        <v>45</v>
      </c>
      <c r="W454" s="6" t="s">
        <v>17</v>
      </c>
      <c r="X454" s="6" t="s">
        <v>1138</v>
      </c>
      <c r="Z454" s="4">
        <f t="shared" si="13"/>
        <v>0</v>
      </c>
      <c r="AM454" s="4">
        <f>VLOOKUP("m2Th", Sheet2!$A$2:$I$18, MATCH(P454, Sheet2!$A$1:$I$1, 0), FALSE)</f>
        <v>0</v>
      </c>
      <c r="AN454" s="4">
        <f>VLOOKUP("chemTh", Sheet2!$A$2:$I$18, MATCH(Q454, Sheet2!$A$1:$I$1, 0), FALSE)</f>
        <v>0</v>
      </c>
      <c r="AO454" s="4">
        <f>VLOOKUP("chemPr", Sheet2!$A$2:$I$18, MATCH(R454, Sheet2!$A$1:$I$1, 0), FALSE)</f>
        <v>0.33</v>
      </c>
      <c r="AP454" s="4">
        <f>VLOOKUP("ppsTh", Sheet2!$A$2:$I$18, MATCH(S454, Sheet2!$A$1:$I$1, 0), FALSE)</f>
        <v>0.83</v>
      </c>
      <c r="AQ454" s="4">
        <f>VLOOKUP("ppsPr", Sheet2!$A$2:$I$18, MATCH(T454, Sheet2!$A$1:$I$1, 0), FALSE)</f>
        <v>0.44</v>
      </c>
      <c r="AR454" s="4">
        <f>VLOOKUP("wmpPr", Sheet2!$A$2:$I$18, MATCH(U454, Sheet2!$A$1:$I$1, 0), FALSE)</f>
        <v>1.17</v>
      </c>
      <c r="AS454" s="4">
        <f>VLOOKUP("pcTh", Sheet2!$A$2:$I$18, MATCH(V454, Sheet2!$A$1:$I$1, 0), FALSE)</f>
        <v>0.56000000000000005</v>
      </c>
      <c r="AT454" s="4">
        <f>VLOOKUP("pcPr", Sheet2!$A$2:$I$18, MATCH(W454, Sheet2!$A$1:$I$1, 0), FALSE)</f>
        <v>0.44</v>
      </c>
    </row>
    <row r="455" spans="1:46" x14ac:dyDescent="0.2">
      <c r="A455" s="5"/>
      <c r="B455" s="5" t="s">
        <v>1426</v>
      </c>
      <c r="C455" s="5" t="s">
        <v>1427</v>
      </c>
      <c r="D455" s="5" t="s">
        <v>1428</v>
      </c>
      <c r="E455" s="5" t="s">
        <v>16</v>
      </c>
      <c r="F455" s="5"/>
      <c r="G455" s="5"/>
      <c r="H455" s="5"/>
      <c r="I455" s="5"/>
      <c r="J455" s="5"/>
      <c r="K455" s="5"/>
      <c r="L455" s="5"/>
      <c r="M455" s="5"/>
      <c r="N455" s="5"/>
      <c r="P455" s="6" t="s">
        <v>17</v>
      </c>
      <c r="Q455" s="6" t="s">
        <v>17</v>
      </c>
      <c r="R455" s="6" t="s">
        <v>28</v>
      </c>
      <c r="S455" s="6" t="s">
        <v>18</v>
      </c>
      <c r="T455" s="6" t="s">
        <v>18</v>
      </c>
      <c r="U455" s="6" t="s">
        <v>17</v>
      </c>
      <c r="V455" s="6" t="s">
        <v>28</v>
      </c>
      <c r="W455" s="6" t="s">
        <v>26</v>
      </c>
      <c r="X455" s="6" t="s">
        <v>1138</v>
      </c>
      <c r="Z455" s="4">
        <f t="shared" si="13"/>
        <v>0</v>
      </c>
      <c r="AM455" s="4">
        <f>VLOOKUP("m2Th", Sheet2!$A$2:$I$18, MATCH(P455, Sheet2!$A$1:$I$1, 0), FALSE)</f>
        <v>1.78</v>
      </c>
      <c r="AN455" s="4">
        <f>VLOOKUP("chemTh", Sheet2!$A$2:$I$18, MATCH(Q455, Sheet2!$A$1:$I$1, 0), FALSE)</f>
        <v>1.33</v>
      </c>
      <c r="AO455" s="4">
        <f>VLOOKUP("chemPr", Sheet2!$A$2:$I$18, MATCH(R455, Sheet2!$A$1:$I$1, 0), FALSE)</f>
        <v>0.39</v>
      </c>
      <c r="AP455" s="4">
        <f>VLOOKUP("ppsTh", Sheet2!$A$2:$I$18, MATCH(S455, Sheet2!$A$1:$I$1, 0), FALSE)</f>
        <v>1.5</v>
      </c>
      <c r="AQ455" s="4">
        <f>VLOOKUP("ppsPr", Sheet2!$A$2:$I$18, MATCH(T455, Sheet2!$A$1:$I$1, 0), FALSE)</f>
        <v>0.5</v>
      </c>
      <c r="AR455" s="4">
        <f>VLOOKUP("wmpPr", Sheet2!$A$2:$I$18, MATCH(U455, Sheet2!$A$1:$I$1, 0), FALSE)</f>
        <v>1.33</v>
      </c>
      <c r="AS455" s="4">
        <f>VLOOKUP("pcTh", Sheet2!$A$2:$I$18, MATCH(V455, Sheet2!$A$1:$I$1, 0), FALSE)</f>
        <v>0.78</v>
      </c>
      <c r="AT455" s="4">
        <f>VLOOKUP("pcPr", Sheet2!$A$2:$I$18, MATCH(W455, Sheet2!$A$1:$I$1, 0), FALSE)</f>
        <v>0.33</v>
      </c>
    </row>
    <row r="456" spans="1:46" x14ac:dyDescent="0.2">
      <c r="A456" s="5"/>
      <c r="B456" s="5" t="s">
        <v>1429</v>
      </c>
      <c r="C456" s="5" t="s">
        <v>1430</v>
      </c>
      <c r="D456" s="5" t="s">
        <v>1431</v>
      </c>
      <c r="E456" s="5" t="s">
        <v>16</v>
      </c>
      <c r="F456" s="5"/>
      <c r="G456" s="5"/>
      <c r="H456" s="5"/>
      <c r="I456" s="5"/>
      <c r="J456" s="5"/>
      <c r="K456" s="5"/>
      <c r="L456" s="5"/>
      <c r="M456" s="5"/>
      <c r="N456" s="5"/>
      <c r="P456" s="6" t="s">
        <v>27</v>
      </c>
      <c r="Q456" s="6" t="s">
        <v>27</v>
      </c>
      <c r="R456" s="6" t="s">
        <v>28</v>
      </c>
      <c r="S456" s="6" t="s">
        <v>27</v>
      </c>
      <c r="T456" s="6" t="s">
        <v>17</v>
      </c>
      <c r="U456" s="6" t="s">
        <v>17</v>
      </c>
      <c r="V456" s="6" t="s">
        <v>27</v>
      </c>
      <c r="W456" s="6" t="s">
        <v>17</v>
      </c>
      <c r="X456" s="6" t="s">
        <v>1138</v>
      </c>
      <c r="Z456" s="4">
        <f t="shared" si="13"/>
        <v>0</v>
      </c>
      <c r="AM456" s="4">
        <f>VLOOKUP("m2Th", Sheet2!$A$2:$I$18, MATCH(P456, Sheet2!$A$1:$I$1, 0), FALSE)</f>
        <v>0</v>
      </c>
      <c r="AN456" s="4">
        <f>VLOOKUP("chemTh", Sheet2!$A$2:$I$18, MATCH(Q456, Sheet2!$A$1:$I$1, 0), FALSE)</f>
        <v>0</v>
      </c>
      <c r="AO456" s="4">
        <f>VLOOKUP("chemPr", Sheet2!$A$2:$I$18, MATCH(R456, Sheet2!$A$1:$I$1, 0), FALSE)</f>
        <v>0.39</v>
      </c>
      <c r="AP456" s="4">
        <f>VLOOKUP("ppsTh", Sheet2!$A$2:$I$18, MATCH(S456, Sheet2!$A$1:$I$1, 0), FALSE)</f>
        <v>0</v>
      </c>
      <c r="AQ456" s="4">
        <f>VLOOKUP("ppsPr", Sheet2!$A$2:$I$18, MATCH(T456, Sheet2!$A$1:$I$1, 0), FALSE)</f>
        <v>0.44</v>
      </c>
      <c r="AR456" s="4">
        <f>VLOOKUP("wmpPr", Sheet2!$A$2:$I$18, MATCH(U456, Sheet2!$A$1:$I$1, 0), FALSE)</f>
        <v>1.33</v>
      </c>
      <c r="AS456" s="4">
        <f>VLOOKUP("pcTh", Sheet2!$A$2:$I$18, MATCH(V456, Sheet2!$A$1:$I$1, 0), FALSE)</f>
        <v>0</v>
      </c>
      <c r="AT456" s="4">
        <f>VLOOKUP("pcPr", Sheet2!$A$2:$I$18, MATCH(W456, Sheet2!$A$1:$I$1, 0), FALSE)</f>
        <v>0.44</v>
      </c>
    </row>
    <row r="457" spans="1:46" x14ac:dyDescent="0.2">
      <c r="A457" s="5"/>
      <c r="B457" s="5" t="s">
        <v>1432</v>
      </c>
      <c r="C457" s="5" t="s">
        <v>1433</v>
      </c>
      <c r="D457" s="5" t="s">
        <v>1434</v>
      </c>
      <c r="E457" s="5" t="s">
        <v>16</v>
      </c>
      <c r="F457" s="5"/>
      <c r="G457" s="5"/>
      <c r="H457" s="5"/>
      <c r="I457" s="5"/>
      <c r="J457" s="5"/>
      <c r="K457" s="5"/>
      <c r="L457" s="5"/>
      <c r="M457" s="5"/>
      <c r="N457" s="5"/>
      <c r="P457" s="6" t="s">
        <v>27</v>
      </c>
      <c r="Q457" s="6" t="s">
        <v>45</v>
      </c>
      <c r="R457" s="6" t="s">
        <v>28</v>
      </c>
      <c r="S457" s="6" t="s">
        <v>45</v>
      </c>
      <c r="T457" s="6" t="s">
        <v>17</v>
      </c>
      <c r="U457" s="6" t="s">
        <v>1141</v>
      </c>
      <c r="V457" s="6" t="s">
        <v>45</v>
      </c>
      <c r="W457" s="6" t="s">
        <v>18</v>
      </c>
      <c r="X457" s="6" t="s">
        <v>1138</v>
      </c>
      <c r="Z457" s="4">
        <f t="shared" si="13"/>
        <v>0</v>
      </c>
      <c r="AM457" s="4">
        <f>VLOOKUP("m2Th", Sheet2!$A$2:$I$18, MATCH(P457, Sheet2!$A$1:$I$1, 0), FALSE)</f>
        <v>0</v>
      </c>
      <c r="AN457" s="4">
        <f>VLOOKUP("chemTh", Sheet2!$A$2:$I$18, MATCH(Q457, Sheet2!$A$1:$I$1, 0), FALSE)</f>
        <v>0.83</v>
      </c>
      <c r="AO457" s="4">
        <f>VLOOKUP("chemPr", Sheet2!$A$2:$I$18, MATCH(R457, Sheet2!$A$1:$I$1, 0), FALSE)</f>
        <v>0.39</v>
      </c>
      <c r="AP457" s="4">
        <f>VLOOKUP("ppsTh", Sheet2!$A$2:$I$18, MATCH(S457, Sheet2!$A$1:$I$1, 0), FALSE)</f>
        <v>0.83</v>
      </c>
      <c r="AQ457" s="4">
        <f>VLOOKUP("ppsPr", Sheet2!$A$2:$I$18, MATCH(T457, Sheet2!$A$1:$I$1, 0), FALSE)</f>
        <v>0.44</v>
      </c>
      <c r="AR457" s="4" t="e">
        <f>VLOOKUP("wmpPr", Sheet2!$A$2:$I$18, MATCH(U457, Sheet2!$A$1:$I$1, 0), FALSE)</f>
        <v>#N/A</v>
      </c>
      <c r="AS457" s="4">
        <f>VLOOKUP("pcTh", Sheet2!$A$2:$I$18, MATCH(V457, Sheet2!$A$1:$I$1, 0), FALSE)</f>
        <v>0.56000000000000005</v>
      </c>
      <c r="AT457" s="4">
        <f>VLOOKUP("pcPr", Sheet2!$A$2:$I$18, MATCH(W457, Sheet2!$A$1:$I$1, 0), FALSE)</f>
        <v>0.5</v>
      </c>
    </row>
    <row r="458" spans="1:46" x14ac:dyDescent="0.2">
      <c r="A458" s="5"/>
      <c r="B458" s="5" t="s">
        <v>1435</v>
      </c>
      <c r="C458" s="5" t="s">
        <v>1436</v>
      </c>
      <c r="D458" s="5" t="s">
        <v>1437</v>
      </c>
      <c r="E458" s="5" t="s">
        <v>16</v>
      </c>
      <c r="F458" s="5"/>
      <c r="G458" s="5"/>
      <c r="H458" s="5"/>
      <c r="I458" s="5"/>
      <c r="J458" s="5"/>
      <c r="K458" s="5"/>
      <c r="L458" s="5"/>
      <c r="M458" s="5"/>
      <c r="N458" s="5"/>
      <c r="P458" s="6" t="s">
        <v>45</v>
      </c>
      <c r="Q458" s="6" t="s">
        <v>27</v>
      </c>
      <c r="R458" s="6" t="s">
        <v>28</v>
      </c>
      <c r="S458" s="6" t="s">
        <v>28</v>
      </c>
      <c r="T458" s="6" t="s">
        <v>17</v>
      </c>
      <c r="U458" s="6" t="s">
        <v>17</v>
      </c>
      <c r="V458" s="6" t="s">
        <v>26</v>
      </c>
      <c r="W458" s="6" t="s">
        <v>18</v>
      </c>
      <c r="X458" s="6" t="s">
        <v>1138</v>
      </c>
      <c r="Z458" s="4">
        <f t="shared" si="13"/>
        <v>0</v>
      </c>
      <c r="AM458" s="4">
        <f>VLOOKUP("m2Th", Sheet2!$A$2:$I$18, MATCH(P458, Sheet2!$A$1:$I$1, 0), FALSE)</f>
        <v>1.1100000000000001</v>
      </c>
      <c r="AN458" s="4">
        <f>VLOOKUP("chemTh", Sheet2!$A$2:$I$18, MATCH(Q458, Sheet2!$A$1:$I$1, 0), FALSE)</f>
        <v>0</v>
      </c>
      <c r="AO458" s="4">
        <f>VLOOKUP("chemPr", Sheet2!$A$2:$I$18, MATCH(R458, Sheet2!$A$1:$I$1, 0), FALSE)</f>
        <v>0.39</v>
      </c>
      <c r="AP458" s="4">
        <f>VLOOKUP("ppsTh", Sheet2!$A$2:$I$18, MATCH(S458, Sheet2!$A$1:$I$1, 0), FALSE)</f>
        <v>1.17</v>
      </c>
      <c r="AQ458" s="4">
        <f>VLOOKUP("ppsPr", Sheet2!$A$2:$I$18, MATCH(T458, Sheet2!$A$1:$I$1, 0), FALSE)</f>
        <v>0.44</v>
      </c>
      <c r="AR458" s="4">
        <f>VLOOKUP("wmpPr", Sheet2!$A$2:$I$18, MATCH(U458, Sheet2!$A$1:$I$1, 0), FALSE)</f>
        <v>1.33</v>
      </c>
      <c r="AS458" s="4">
        <f>VLOOKUP("pcTh", Sheet2!$A$2:$I$18, MATCH(V458, Sheet2!$A$1:$I$1, 0), FALSE)</f>
        <v>0.67</v>
      </c>
      <c r="AT458" s="4">
        <f>VLOOKUP("pcPr", Sheet2!$A$2:$I$18, MATCH(W458, Sheet2!$A$1:$I$1, 0), FALSE)</f>
        <v>0.5</v>
      </c>
    </row>
    <row r="459" spans="1:46" x14ac:dyDescent="0.2">
      <c r="A459" s="5"/>
      <c r="B459" s="5" t="s">
        <v>1438</v>
      </c>
      <c r="C459" s="5" t="s">
        <v>1439</v>
      </c>
      <c r="D459" s="5" t="s">
        <v>1440</v>
      </c>
      <c r="E459" s="5" t="s">
        <v>16</v>
      </c>
      <c r="F459" s="5"/>
      <c r="G459" s="5"/>
      <c r="H459" s="5"/>
      <c r="I459" s="5"/>
      <c r="J459" s="5"/>
      <c r="K459" s="5"/>
      <c r="L459" s="5"/>
      <c r="M459" s="5"/>
      <c r="N459" s="5"/>
      <c r="P459" s="6" t="s">
        <v>18</v>
      </c>
      <c r="Q459" s="6" t="s">
        <v>17</v>
      </c>
      <c r="R459" s="6" t="s">
        <v>1142</v>
      </c>
      <c r="S459" s="6" t="s">
        <v>18</v>
      </c>
      <c r="T459" s="6" t="s">
        <v>19</v>
      </c>
      <c r="U459" s="6" t="s">
        <v>17</v>
      </c>
      <c r="V459" s="6" t="s">
        <v>28</v>
      </c>
      <c r="W459" s="6" t="s">
        <v>18</v>
      </c>
      <c r="X459" s="6" t="s">
        <v>1138</v>
      </c>
      <c r="Z459" s="4">
        <f t="shared" si="13"/>
        <v>0</v>
      </c>
      <c r="AM459" s="4">
        <f>VLOOKUP("m2Th", Sheet2!$A$2:$I$18, MATCH(P459, Sheet2!$A$1:$I$1, 0), FALSE)</f>
        <v>2</v>
      </c>
      <c r="AN459" s="4">
        <f>VLOOKUP("chemTh", Sheet2!$A$2:$I$18, MATCH(Q459, Sheet2!$A$1:$I$1, 0), FALSE)</f>
        <v>1.33</v>
      </c>
      <c r="AO459" s="4" t="e">
        <f>VLOOKUP("chemPr", Sheet2!$A$2:$I$18, MATCH(R459, Sheet2!$A$1:$I$1, 0), FALSE)</f>
        <v>#N/A</v>
      </c>
      <c r="AP459" s="4">
        <f>VLOOKUP("ppsTh", Sheet2!$A$2:$I$18, MATCH(S459, Sheet2!$A$1:$I$1, 0), FALSE)</f>
        <v>1.5</v>
      </c>
      <c r="AQ459" s="4">
        <f>VLOOKUP("ppsPr", Sheet2!$A$2:$I$18, MATCH(T459, Sheet2!$A$1:$I$1, 0), FALSE)</f>
        <v>0.56000000000000005</v>
      </c>
      <c r="AR459" s="4">
        <f>VLOOKUP("wmpPr", Sheet2!$A$2:$I$18, MATCH(U459, Sheet2!$A$1:$I$1, 0), FALSE)</f>
        <v>1.33</v>
      </c>
      <c r="AS459" s="4">
        <f>VLOOKUP("pcTh", Sheet2!$A$2:$I$18, MATCH(V459, Sheet2!$A$1:$I$1, 0), FALSE)</f>
        <v>0.78</v>
      </c>
      <c r="AT459" s="4">
        <f>VLOOKUP("pcPr", Sheet2!$A$2:$I$18, MATCH(W459, Sheet2!$A$1:$I$1, 0), FALSE)</f>
        <v>0.5</v>
      </c>
    </row>
    <row r="460" spans="1:46" x14ac:dyDescent="0.2">
      <c r="A460" s="5"/>
      <c r="B460" s="5" t="s">
        <v>1441</v>
      </c>
      <c r="C460" s="5" t="s">
        <v>1442</v>
      </c>
      <c r="D460" s="5" t="s">
        <v>1443</v>
      </c>
      <c r="E460" s="5" t="s">
        <v>16</v>
      </c>
      <c r="F460" s="5"/>
      <c r="G460" s="5"/>
      <c r="H460" s="5"/>
      <c r="I460" s="5"/>
      <c r="J460" s="5"/>
      <c r="K460" s="5"/>
      <c r="L460" s="5"/>
      <c r="M460" s="5"/>
      <c r="N460" s="5"/>
      <c r="P460" s="6" t="s">
        <v>27</v>
      </c>
      <c r="Q460" s="6" t="s">
        <v>27</v>
      </c>
      <c r="R460" s="6" t="s">
        <v>28</v>
      </c>
      <c r="S460" s="6" t="s">
        <v>29</v>
      </c>
      <c r="T460" s="6" t="s">
        <v>17</v>
      </c>
      <c r="U460" s="6" t="s">
        <v>28</v>
      </c>
      <c r="V460" s="6" t="s">
        <v>27</v>
      </c>
      <c r="W460" s="6" t="s">
        <v>18</v>
      </c>
      <c r="X460" s="6" t="s">
        <v>1138</v>
      </c>
      <c r="Z460" s="4">
        <f t="shared" si="13"/>
        <v>0</v>
      </c>
      <c r="AM460" s="4">
        <f>VLOOKUP("m2Th", Sheet2!$A$2:$I$18, MATCH(P460, Sheet2!$A$1:$I$1, 0), FALSE)</f>
        <v>0</v>
      </c>
      <c r="AN460" s="4">
        <f>VLOOKUP("chemTh", Sheet2!$A$2:$I$18, MATCH(Q460, Sheet2!$A$1:$I$1, 0), FALSE)</f>
        <v>0</v>
      </c>
      <c r="AO460" s="4">
        <f>VLOOKUP("chemPr", Sheet2!$A$2:$I$18, MATCH(R460, Sheet2!$A$1:$I$1, 0), FALSE)</f>
        <v>0.39</v>
      </c>
      <c r="AP460" s="4">
        <f>VLOOKUP("ppsTh", Sheet2!$A$2:$I$18, MATCH(S460, Sheet2!$A$1:$I$1, 0), FALSE)</f>
        <v>0.67</v>
      </c>
      <c r="AQ460" s="4">
        <f>VLOOKUP("ppsPr", Sheet2!$A$2:$I$18, MATCH(T460, Sheet2!$A$1:$I$1, 0), FALSE)</f>
        <v>0.44</v>
      </c>
      <c r="AR460" s="4">
        <f>VLOOKUP("wmpPr", Sheet2!$A$2:$I$18, MATCH(U460, Sheet2!$A$1:$I$1, 0), FALSE)</f>
        <v>1.17</v>
      </c>
      <c r="AS460" s="4">
        <f>VLOOKUP("pcTh", Sheet2!$A$2:$I$18, MATCH(V460, Sheet2!$A$1:$I$1, 0), FALSE)</f>
        <v>0</v>
      </c>
      <c r="AT460" s="4">
        <f>VLOOKUP("pcPr", Sheet2!$A$2:$I$18, MATCH(W460, Sheet2!$A$1:$I$1, 0), FALSE)</f>
        <v>0.5</v>
      </c>
    </row>
    <row r="461" spans="1:46" x14ac:dyDescent="0.2">
      <c r="A461" s="5"/>
      <c r="B461" s="5" t="s">
        <v>1444</v>
      </c>
      <c r="C461" s="5" t="s">
        <v>1445</v>
      </c>
      <c r="D461" s="5" t="s">
        <v>1446</v>
      </c>
      <c r="E461" s="5" t="s">
        <v>16</v>
      </c>
      <c r="F461" s="5"/>
      <c r="G461" s="5"/>
      <c r="H461" s="5"/>
      <c r="I461" s="5"/>
      <c r="J461" s="5"/>
      <c r="K461" s="5"/>
      <c r="L461" s="5"/>
      <c r="M461" s="5"/>
      <c r="N461" s="5"/>
      <c r="P461" s="6" t="s">
        <v>18</v>
      </c>
      <c r="Q461" s="6" t="s">
        <v>18</v>
      </c>
      <c r="R461" s="6" t="s">
        <v>18</v>
      </c>
      <c r="S461" s="6" t="s">
        <v>19</v>
      </c>
      <c r="T461" s="6" t="s">
        <v>19</v>
      </c>
      <c r="U461" s="6" t="s">
        <v>17</v>
      </c>
      <c r="V461" s="6" t="s">
        <v>18</v>
      </c>
      <c r="W461" s="6" t="s">
        <v>19</v>
      </c>
      <c r="X461" s="6" t="s">
        <v>1138</v>
      </c>
      <c r="Z461" s="4">
        <f t="shared" si="13"/>
        <v>0</v>
      </c>
      <c r="AM461" s="4">
        <f>VLOOKUP("m2Th", Sheet2!$A$2:$I$18, MATCH(P461, Sheet2!$A$1:$I$1, 0), FALSE)</f>
        <v>2</v>
      </c>
      <c r="AN461" s="4">
        <f>VLOOKUP("chemTh", Sheet2!$A$2:$I$18, MATCH(Q461, Sheet2!$A$1:$I$1, 0), FALSE)</f>
        <v>1.5</v>
      </c>
      <c r="AO461" s="4">
        <f>VLOOKUP("chemPr", Sheet2!$A$2:$I$18, MATCH(R461, Sheet2!$A$1:$I$1, 0), FALSE)</f>
        <v>0.5</v>
      </c>
      <c r="AP461" s="4">
        <f>VLOOKUP("ppsTh", Sheet2!$A$2:$I$18, MATCH(S461, Sheet2!$A$1:$I$1, 0), FALSE)</f>
        <v>1.67</v>
      </c>
      <c r="AQ461" s="4">
        <f>VLOOKUP("ppsPr", Sheet2!$A$2:$I$18, MATCH(T461, Sheet2!$A$1:$I$1, 0), FALSE)</f>
        <v>0.56000000000000005</v>
      </c>
      <c r="AR461" s="4">
        <f>VLOOKUP("wmpPr", Sheet2!$A$2:$I$18, MATCH(U461, Sheet2!$A$1:$I$1, 0), FALSE)</f>
        <v>1.33</v>
      </c>
      <c r="AS461" s="4">
        <f>VLOOKUP("pcTh", Sheet2!$A$2:$I$18, MATCH(V461, Sheet2!$A$1:$I$1, 0), FALSE)</f>
        <v>1</v>
      </c>
      <c r="AT461" s="4">
        <f>VLOOKUP("pcPr", Sheet2!$A$2:$I$18, MATCH(W461, Sheet2!$A$1:$I$1, 0), FALSE)</f>
        <v>0.55000000000000004</v>
      </c>
    </row>
    <row r="462" spans="1:46" x14ac:dyDescent="0.2">
      <c r="A462" s="5"/>
      <c r="B462" s="5" t="s">
        <v>1447</v>
      </c>
      <c r="C462" s="5" t="s">
        <v>1448</v>
      </c>
      <c r="D462" s="5" t="s">
        <v>1449</v>
      </c>
      <c r="E462" s="5" t="s">
        <v>16</v>
      </c>
      <c r="F462" s="5"/>
      <c r="G462" s="5"/>
      <c r="H462" s="5"/>
      <c r="I462" s="5"/>
      <c r="J462" s="5"/>
      <c r="K462" s="5"/>
      <c r="L462" s="5"/>
      <c r="M462" s="5"/>
      <c r="N462" s="5"/>
      <c r="P462" s="6" t="s">
        <v>18</v>
      </c>
      <c r="Q462" s="6" t="s">
        <v>17</v>
      </c>
      <c r="R462" s="6" t="s">
        <v>18</v>
      </c>
      <c r="S462" s="6" t="s">
        <v>18</v>
      </c>
      <c r="T462" s="6" t="s">
        <v>18</v>
      </c>
      <c r="U462" s="6" t="s">
        <v>18</v>
      </c>
      <c r="V462" s="6" t="s">
        <v>18</v>
      </c>
      <c r="W462" s="6" t="s">
        <v>19</v>
      </c>
      <c r="X462" s="6" t="s">
        <v>1138</v>
      </c>
      <c r="Z462" s="4">
        <f t="shared" si="13"/>
        <v>0</v>
      </c>
      <c r="AM462" s="4">
        <f>VLOOKUP("m2Th", Sheet2!$A$2:$I$18, MATCH(P462, Sheet2!$A$1:$I$1, 0), FALSE)</f>
        <v>2</v>
      </c>
      <c r="AN462" s="4">
        <f>VLOOKUP("chemTh", Sheet2!$A$2:$I$18, MATCH(Q462, Sheet2!$A$1:$I$1, 0), FALSE)</f>
        <v>1.33</v>
      </c>
      <c r="AO462" s="4">
        <f>VLOOKUP("chemPr", Sheet2!$A$2:$I$18, MATCH(R462, Sheet2!$A$1:$I$1, 0), FALSE)</f>
        <v>0.5</v>
      </c>
      <c r="AP462" s="4">
        <f>VLOOKUP("ppsTh", Sheet2!$A$2:$I$18, MATCH(S462, Sheet2!$A$1:$I$1, 0), FALSE)</f>
        <v>1.5</v>
      </c>
      <c r="AQ462" s="4">
        <f>VLOOKUP("ppsPr", Sheet2!$A$2:$I$18, MATCH(T462, Sheet2!$A$1:$I$1, 0), FALSE)</f>
        <v>0.5</v>
      </c>
      <c r="AR462" s="4">
        <f>VLOOKUP("wmpPr", Sheet2!$A$2:$I$18, MATCH(U462, Sheet2!$A$1:$I$1, 0), FALSE)</f>
        <v>1.5</v>
      </c>
      <c r="AS462" s="4">
        <f>VLOOKUP("pcTh", Sheet2!$A$2:$I$18, MATCH(V462, Sheet2!$A$1:$I$1, 0), FALSE)</f>
        <v>1</v>
      </c>
      <c r="AT462" s="4">
        <f>VLOOKUP("pcPr", Sheet2!$A$2:$I$18, MATCH(W462, Sheet2!$A$1:$I$1, 0), FALSE)</f>
        <v>0.55000000000000004</v>
      </c>
    </row>
    <row r="463" spans="1:46" x14ac:dyDescent="0.2">
      <c r="A463" s="5"/>
      <c r="B463" s="5" t="s">
        <v>1450</v>
      </c>
      <c r="C463" s="5" t="s">
        <v>1451</v>
      </c>
      <c r="D463" s="5" t="s">
        <v>1452</v>
      </c>
      <c r="E463" s="5" t="s">
        <v>16</v>
      </c>
      <c r="F463" s="5"/>
      <c r="G463" s="5"/>
      <c r="H463" s="5"/>
      <c r="I463" s="5"/>
      <c r="J463" s="5"/>
      <c r="K463" s="5"/>
      <c r="L463" s="5"/>
      <c r="M463" s="5"/>
      <c r="N463" s="5"/>
      <c r="P463" s="6" t="s">
        <v>45</v>
      </c>
      <c r="Q463" s="6" t="s">
        <v>26</v>
      </c>
      <c r="R463" s="6" t="s">
        <v>17</v>
      </c>
      <c r="S463" s="6" t="s">
        <v>28</v>
      </c>
      <c r="T463" s="6" t="s">
        <v>17</v>
      </c>
      <c r="U463" s="6" t="s">
        <v>17</v>
      </c>
      <c r="V463" s="6" t="s">
        <v>45</v>
      </c>
      <c r="W463" s="6" t="s">
        <v>17</v>
      </c>
      <c r="X463" s="6" t="s">
        <v>1138</v>
      </c>
      <c r="Z463" s="4">
        <f t="shared" si="13"/>
        <v>0</v>
      </c>
      <c r="AM463" s="4">
        <f>VLOOKUP("m2Th", Sheet2!$A$2:$I$18, MATCH(P463, Sheet2!$A$1:$I$1, 0), FALSE)</f>
        <v>1.1100000000000001</v>
      </c>
      <c r="AN463" s="4">
        <f>VLOOKUP("chemTh", Sheet2!$A$2:$I$18, MATCH(Q463, Sheet2!$A$1:$I$1, 0), FALSE)</f>
        <v>1</v>
      </c>
      <c r="AO463" s="4">
        <f>VLOOKUP("chemPr", Sheet2!$A$2:$I$18, MATCH(R463, Sheet2!$A$1:$I$1, 0), FALSE)</f>
        <v>0.44</v>
      </c>
      <c r="AP463" s="4">
        <f>VLOOKUP("ppsTh", Sheet2!$A$2:$I$18, MATCH(S463, Sheet2!$A$1:$I$1, 0), FALSE)</f>
        <v>1.17</v>
      </c>
      <c r="AQ463" s="4">
        <f>VLOOKUP("ppsPr", Sheet2!$A$2:$I$18, MATCH(T463, Sheet2!$A$1:$I$1, 0), FALSE)</f>
        <v>0.44</v>
      </c>
      <c r="AR463" s="4">
        <f>VLOOKUP("wmpPr", Sheet2!$A$2:$I$18, MATCH(U463, Sheet2!$A$1:$I$1, 0), FALSE)</f>
        <v>1.33</v>
      </c>
      <c r="AS463" s="4">
        <f>VLOOKUP("pcTh", Sheet2!$A$2:$I$18, MATCH(V463, Sheet2!$A$1:$I$1, 0), FALSE)</f>
        <v>0.56000000000000005</v>
      </c>
      <c r="AT463" s="4">
        <f>VLOOKUP("pcPr", Sheet2!$A$2:$I$18, MATCH(W463, Sheet2!$A$1:$I$1, 0), FALSE)</f>
        <v>0.44</v>
      </c>
    </row>
    <row r="464" spans="1:46" x14ac:dyDescent="0.2">
      <c r="A464" s="5"/>
      <c r="B464" s="5" t="s">
        <v>1453</v>
      </c>
      <c r="C464" s="5" t="s">
        <v>1454</v>
      </c>
      <c r="D464" s="5" t="s">
        <v>1455</v>
      </c>
      <c r="E464" s="5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P464" s="6" t="s">
        <v>29</v>
      </c>
      <c r="Q464" s="6" t="s">
        <v>45</v>
      </c>
      <c r="R464" s="6" t="s">
        <v>17</v>
      </c>
      <c r="S464" s="6" t="s">
        <v>45</v>
      </c>
      <c r="T464" s="6" t="s">
        <v>17</v>
      </c>
      <c r="U464" s="6" t="s">
        <v>18</v>
      </c>
      <c r="V464" s="6" t="s">
        <v>26</v>
      </c>
      <c r="W464" s="6" t="s">
        <v>17</v>
      </c>
      <c r="X464" s="6" t="s">
        <v>1138</v>
      </c>
      <c r="Z464" s="4">
        <f t="shared" si="13"/>
        <v>0</v>
      </c>
      <c r="AM464" s="4">
        <f>VLOOKUP("m2Th", Sheet2!$A$2:$I$18, MATCH(P464, Sheet2!$A$1:$I$1, 0), FALSE)</f>
        <v>0.89</v>
      </c>
      <c r="AN464" s="4">
        <f>VLOOKUP("chemTh", Sheet2!$A$2:$I$18, MATCH(Q464, Sheet2!$A$1:$I$1, 0), FALSE)</f>
        <v>0.83</v>
      </c>
      <c r="AO464" s="4">
        <f>VLOOKUP("chemPr", Sheet2!$A$2:$I$18, MATCH(R464, Sheet2!$A$1:$I$1, 0), FALSE)</f>
        <v>0.44</v>
      </c>
      <c r="AP464" s="4">
        <f>VLOOKUP("ppsTh", Sheet2!$A$2:$I$18, MATCH(S464, Sheet2!$A$1:$I$1, 0), FALSE)</f>
        <v>0.83</v>
      </c>
      <c r="AQ464" s="4">
        <f>VLOOKUP("ppsPr", Sheet2!$A$2:$I$18, MATCH(T464, Sheet2!$A$1:$I$1, 0), FALSE)</f>
        <v>0.44</v>
      </c>
      <c r="AR464" s="4">
        <f>VLOOKUP("wmpPr", Sheet2!$A$2:$I$18, MATCH(U464, Sheet2!$A$1:$I$1, 0), FALSE)</f>
        <v>1.5</v>
      </c>
      <c r="AS464" s="4">
        <f>VLOOKUP("pcTh", Sheet2!$A$2:$I$18, MATCH(V464, Sheet2!$A$1:$I$1, 0), FALSE)</f>
        <v>0.67</v>
      </c>
      <c r="AT464" s="4">
        <f>VLOOKUP("pcPr", Sheet2!$A$2:$I$18, MATCH(W464, Sheet2!$A$1:$I$1, 0), FALSE)</f>
        <v>0.44</v>
      </c>
    </row>
    <row r="465" spans="1:46" x14ac:dyDescent="0.2">
      <c r="A465" s="5"/>
      <c r="B465" s="5" t="s">
        <v>1456</v>
      </c>
      <c r="C465" s="5" t="s">
        <v>1457</v>
      </c>
      <c r="D465" s="5" t="s">
        <v>1458</v>
      </c>
      <c r="E465" s="5" t="s">
        <v>16</v>
      </c>
      <c r="F465" s="5"/>
      <c r="G465" s="5"/>
      <c r="H465" s="5"/>
      <c r="I465" s="5"/>
      <c r="J465" s="5"/>
      <c r="K465" s="5"/>
      <c r="L465" s="5"/>
      <c r="M465" s="5"/>
      <c r="N465" s="5"/>
      <c r="P465" s="9"/>
      <c r="Q465" s="6" t="s">
        <v>28</v>
      </c>
      <c r="R465" s="6" t="s">
        <v>18</v>
      </c>
      <c r="S465" s="6" t="s">
        <v>28</v>
      </c>
      <c r="T465" s="6" t="s">
        <v>17</v>
      </c>
      <c r="U465" s="6" t="s">
        <v>17</v>
      </c>
      <c r="V465" s="6" t="s">
        <v>26</v>
      </c>
      <c r="W465" s="6" t="s">
        <v>17</v>
      </c>
      <c r="X465" s="6" t="s">
        <v>1138</v>
      </c>
      <c r="Z465" s="4">
        <f t="shared" si="13"/>
        <v>0</v>
      </c>
      <c r="AM465" s="4" t="e">
        <f>VLOOKUP("m2Th", Sheet2!$A$2:$I$18, MATCH(P465, Sheet2!$A$1:$I$1, 0), FALSE)</f>
        <v>#N/A</v>
      </c>
      <c r="AN465" s="4">
        <f>VLOOKUP("chemTh", Sheet2!$A$2:$I$18, MATCH(Q465, Sheet2!$A$1:$I$1, 0), FALSE)</f>
        <v>1.17</v>
      </c>
      <c r="AO465" s="4">
        <f>VLOOKUP("chemPr", Sheet2!$A$2:$I$18, MATCH(R465, Sheet2!$A$1:$I$1, 0), FALSE)</f>
        <v>0.5</v>
      </c>
      <c r="AP465" s="4">
        <f>VLOOKUP("ppsTh", Sheet2!$A$2:$I$18, MATCH(S465, Sheet2!$A$1:$I$1, 0), FALSE)</f>
        <v>1.17</v>
      </c>
      <c r="AQ465" s="4">
        <f>VLOOKUP("ppsPr", Sheet2!$A$2:$I$18, MATCH(T465, Sheet2!$A$1:$I$1, 0), FALSE)</f>
        <v>0.44</v>
      </c>
      <c r="AR465" s="4">
        <f>VLOOKUP("wmpPr", Sheet2!$A$2:$I$18, MATCH(U465, Sheet2!$A$1:$I$1, 0), FALSE)</f>
        <v>1.33</v>
      </c>
      <c r="AS465" s="4">
        <f>VLOOKUP("pcTh", Sheet2!$A$2:$I$18, MATCH(V465, Sheet2!$A$1:$I$1, 0), FALSE)</f>
        <v>0.67</v>
      </c>
      <c r="AT465" s="4">
        <f>VLOOKUP("pcPr", Sheet2!$A$2:$I$18, MATCH(W465, Sheet2!$A$1:$I$1, 0), FALSE)</f>
        <v>0.44</v>
      </c>
    </row>
    <row r="466" spans="1:46" x14ac:dyDescent="0.2">
      <c r="A466" s="5"/>
      <c r="B466" s="5" t="s">
        <v>1459</v>
      </c>
      <c r="C466" s="5" t="s">
        <v>1460</v>
      </c>
      <c r="D466" s="5" t="s">
        <v>1461</v>
      </c>
      <c r="E466" s="5" t="s">
        <v>16</v>
      </c>
      <c r="F466" s="5"/>
      <c r="G466" s="5"/>
      <c r="H466" s="5"/>
      <c r="I466" s="5"/>
      <c r="J466" s="5"/>
      <c r="K466" s="5"/>
      <c r="L466" s="5"/>
      <c r="M466" s="5"/>
      <c r="N466" s="5"/>
      <c r="P466" s="5" t="s">
        <v>27</v>
      </c>
      <c r="Q466" s="5" t="s">
        <v>27</v>
      </c>
      <c r="R466" s="5" t="s">
        <v>28</v>
      </c>
      <c r="S466" s="5" t="s">
        <v>27</v>
      </c>
      <c r="T466" s="10"/>
      <c r="U466" s="5" t="s">
        <v>17</v>
      </c>
      <c r="V466" s="5" t="s">
        <v>27</v>
      </c>
      <c r="W466" s="5" t="s">
        <v>28</v>
      </c>
      <c r="X466" s="5" t="s">
        <v>1138</v>
      </c>
      <c r="Z466" s="4">
        <f t="shared" si="13"/>
        <v>0</v>
      </c>
      <c r="AM466" s="4">
        <f>VLOOKUP("m2Th", Sheet2!$A$2:$I$18, MATCH(P466, Sheet2!$A$1:$I$1, 0), FALSE)</f>
        <v>0</v>
      </c>
      <c r="AN466" s="4">
        <f>VLOOKUP("chemTh", Sheet2!$A$2:$I$18, MATCH(Q466, Sheet2!$A$1:$I$1, 0), FALSE)</f>
        <v>0</v>
      </c>
      <c r="AO466" s="4">
        <f>VLOOKUP("chemPr", Sheet2!$A$2:$I$18, MATCH(R466, Sheet2!$A$1:$I$1, 0), FALSE)</f>
        <v>0.39</v>
      </c>
      <c r="AP466" s="4">
        <f>VLOOKUP("ppsTh", Sheet2!$A$2:$I$18, MATCH(S466, Sheet2!$A$1:$I$1, 0), FALSE)</f>
        <v>0</v>
      </c>
      <c r="AQ466" s="4" t="e">
        <f>VLOOKUP("ppsPr", Sheet2!$A$2:$I$18, MATCH(T466, Sheet2!$A$1:$I$1, 0), FALSE)</f>
        <v>#N/A</v>
      </c>
      <c r="AR466" s="4">
        <f>VLOOKUP("wmpPr", Sheet2!$A$2:$I$18, MATCH(U466, Sheet2!$A$1:$I$1, 0), FALSE)</f>
        <v>1.33</v>
      </c>
      <c r="AS466" s="4">
        <f>VLOOKUP("pcTh", Sheet2!$A$2:$I$18, MATCH(V466, Sheet2!$A$1:$I$1, 0), FALSE)</f>
        <v>0</v>
      </c>
      <c r="AT466" s="4">
        <f>VLOOKUP("pcPr", Sheet2!$A$2:$I$18, MATCH(W466, Sheet2!$A$1:$I$1, 0), FALSE)</f>
        <v>0.39</v>
      </c>
    </row>
    <row r="467" spans="1:46" x14ac:dyDescent="0.2">
      <c r="A467" s="5"/>
      <c r="B467" s="5" t="s">
        <v>1462</v>
      </c>
      <c r="C467" s="5" t="s">
        <v>1463</v>
      </c>
      <c r="D467" s="5" t="s">
        <v>1464</v>
      </c>
      <c r="E467" s="5" t="s">
        <v>16</v>
      </c>
      <c r="F467" s="5"/>
      <c r="G467" s="5"/>
      <c r="H467" s="5"/>
      <c r="I467" s="5"/>
      <c r="J467" s="5"/>
      <c r="K467" s="5"/>
      <c r="L467" s="5"/>
      <c r="M467" s="5"/>
      <c r="N467" s="5"/>
      <c r="P467" s="5" t="s">
        <v>27</v>
      </c>
      <c r="Q467" s="5" t="s">
        <v>29</v>
      </c>
      <c r="R467" s="5" t="s">
        <v>28</v>
      </c>
      <c r="S467" s="5" t="s">
        <v>26</v>
      </c>
      <c r="T467" s="5" t="s">
        <v>17</v>
      </c>
      <c r="U467" s="5" t="s">
        <v>17</v>
      </c>
      <c r="V467" s="5" t="s">
        <v>27</v>
      </c>
      <c r="W467" s="5" t="s">
        <v>28</v>
      </c>
      <c r="X467" s="5" t="s">
        <v>1138</v>
      </c>
      <c r="Z467" s="4">
        <f t="shared" si="13"/>
        <v>0</v>
      </c>
      <c r="AM467" s="4">
        <f>VLOOKUP("m2Th", Sheet2!$A$2:$I$18, MATCH(P467, Sheet2!$A$1:$I$1, 0), FALSE)</f>
        <v>0</v>
      </c>
      <c r="AN467" s="4">
        <f>VLOOKUP("chemTh", Sheet2!$A$2:$I$18, MATCH(Q467, Sheet2!$A$1:$I$1, 0), FALSE)</f>
        <v>0.67</v>
      </c>
      <c r="AO467" s="4">
        <f>VLOOKUP("chemPr", Sheet2!$A$2:$I$18, MATCH(R467, Sheet2!$A$1:$I$1, 0), FALSE)</f>
        <v>0.39</v>
      </c>
      <c r="AP467" s="4">
        <f>VLOOKUP("ppsTh", Sheet2!$A$2:$I$18, MATCH(S467, Sheet2!$A$1:$I$1, 0), FALSE)</f>
        <v>1</v>
      </c>
      <c r="AQ467" s="4">
        <f>VLOOKUP("ppsPr", Sheet2!$A$2:$I$18, MATCH(T467, Sheet2!$A$1:$I$1, 0), FALSE)</f>
        <v>0.44</v>
      </c>
      <c r="AR467" s="4">
        <f>VLOOKUP("wmpPr", Sheet2!$A$2:$I$18, MATCH(U467, Sheet2!$A$1:$I$1, 0), FALSE)</f>
        <v>1.33</v>
      </c>
      <c r="AS467" s="4">
        <f>VLOOKUP("pcTh", Sheet2!$A$2:$I$18, MATCH(V467, Sheet2!$A$1:$I$1, 0), FALSE)</f>
        <v>0</v>
      </c>
      <c r="AT467" s="4">
        <f>VLOOKUP("pcPr", Sheet2!$A$2:$I$18, MATCH(W467, Sheet2!$A$1:$I$1, 0), FALSE)</f>
        <v>0.39</v>
      </c>
    </row>
    <row r="468" spans="1:46" x14ac:dyDescent="0.2">
      <c r="A468" s="5"/>
      <c r="B468" s="5" t="s">
        <v>1465</v>
      </c>
      <c r="C468" s="5" t="s">
        <v>1466</v>
      </c>
      <c r="D468" s="5" t="s">
        <v>1467</v>
      </c>
      <c r="E468" s="5" t="s">
        <v>16</v>
      </c>
      <c r="F468" s="5"/>
      <c r="G468" s="5"/>
      <c r="H468" s="5"/>
      <c r="I468" s="5"/>
      <c r="J468" s="5"/>
      <c r="K468" s="5"/>
      <c r="L468" s="5"/>
      <c r="M468" s="5"/>
      <c r="N468" s="5"/>
      <c r="P468" s="5" t="s">
        <v>45</v>
      </c>
      <c r="Q468" s="5" t="s">
        <v>27</v>
      </c>
      <c r="R468" s="5" t="s">
        <v>28</v>
      </c>
      <c r="S468" s="5" t="s">
        <v>27</v>
      </c>
      <c r="T468" s="5" t="s">
        <v>28</v>
      </c>
      <c r="U468" s="5" t="s">
        <v>19</v>
      </c>
      <c r="V468" s="5" t="s">
        <v>27</v>
      </c>
      <c r="W468" s="5" t="s">
        <v>28</v>
      </c>
      <c r="X468" s="5" t="s">
        <v>1138</v>
      </c>
      <c r="Z468" s="4">
        <f t="shared" si="13"/>
        <v>0</v>
      </c>
      <c r="AM468" s="4">
        <f>VLOOKUP("m2Th", Sheet2!$A$2:$I$18, MATCH(P468, Sheet2!$A$1:$I$1, 0), FALSE)</f>
        <v>1.1100000000000001</v>
      </c>
      <c r="AN468" s="4">
        <f>VLOOKUP("chemTh", Sheet2!$A$2:$I$18, MATCH(Q468, Sheet2!$A$1:$I$1, 0), FALSE)</f>
        <v>0</v>
      </c>
      <c r="AO468" s="4">
        <f>VLOOKUP("chemPr", Sheet2!$A$2:$I$18, MATCH(R468, Sheet2!$A$1:$I$1, 0), FALSE)</f>
        <v>0.39</v>
      </c>
      <c r="AP468" s="4">
        <f>VLOOKUP("ppsTh", Sheet2!$A$2:$I$18, MATCH(S468, Sheet2!$A$1:$I$1, 0), FALSE)</f>
        <v>0</v>
      </c>
      <c r="AQ468" s="4">
        <f>VLOOKUP("ppsPr", Sheet2!$A$2:$I$18, MATCH(T468, Sheet2!$A$1:$I$1, 0), FALSE)</f>
        <v>0.39</v>
      </c>
      <c r="AR468" s="4">
        <f>VLOOKUP("wmpPr", Sheet2!$A$2:$I$18, MATCH(U468, Sheet2!$A$1:$I$1, 0), FALSE)</f>
        <v>1.66</v>
      </c>
      <c r="AS468" s="4">
        <f>VLOOKUP("pcTh", Sheet2!$A$2:$I$18, MATCH(V468, Sheet2!$A$1:$I$1, 0), FALSE)</f>
        <v>0</v>
      </c>
      <c r="AT468" s="4">
        <f>VLOOKUP("pcPr", Sheet2!$A$2:$I$18, MATCH(W468, Sheet2!$A$1:$I$1, 0), FALSE)</f>
        <v>0.39</v>
      </c>
    </row>
    <row r="469" spans="1:46" x14ac:dyDescent="0.2">
      <c r="A469" s="5"/>
      <c r="B469" s="5" t="s">
        <v>1468</v>
      </c>
      <c r="C469" s="5" t="s">
        <v>1469</v>
      </c>
      <c r="D469" s="5" t="s">
        <v>1470</v>
      </c>
      <c r="E469" s="5" t="s">
        <v>16</v>
      </c>
      <c r="F469" s="5"/>
      <c r="G469" s="5"/>
      <c r="H469" s="5"/>
      <c r="I469" s="5"/>
      <c r="J469" s="5"/>
      <c r="K469" s="5"/>
      <c r="L469" s="5"/>
      <c r="M469" s="5"/>
      <c r="N469" s="5"/>
      <c r="P469" s="5" t="s">
        <v>27</v>
      </c>
      <c r="Q469" s="5" t="s">
        <v>29</v>
      </c>
      <c r="R469" s="10"/>
      <c r="S469" s="5" t="s">
        <v>27</v>
      </c>
      <c r="T469" s="5" t="s">
        <v>17</v>
      </c>
      <c r="U469" s="5" t="s">
        <v>18</v>
      </c>
      <c r="V469" s="5" t="s">
        <v>27</v>
      </c>
      <c r="W469" s="5" t="s">
        <v>28</v>
      </c>
      <c r="X469" s="5" t="s">
        <v>1138</v>
      </c>
      <c r="Z469" s="4">
        <f t="shared" si="13"/>
        <v>0</v>
      </c>
      <c r="AM469" s="4">
        <f>VLOOKUP("m2Th", Sheet2!$A$2:$I$18, MATCH(P469, Sheet2!$A$1:$I$1, 0), FALSE)</f>
        <v>0</v>
      </c>
      <c r="AN469" s="4">
        <f>VLOOKUP("chemTh", Sheet2!$A$2:$I$18, MATCH(Q469, Sheet2!$A$1:$I$1, 0), FALSE)</f>
        <v>0.67</v>
      </c>
      <c r="AO469" s="4" t="e">
        <f>VLOOKUP("chemPr", Sheet2!$A$2:$I$18, MATCH(R469, Sheet2!$A$1:$I$1, 0), FALSE)</f>
        <v>#N/A</v>
      </c>
      <c r="AP469" s="4">
        <f>VLOOKUP("ppsTh", Sheet2!$A$2:$I$18, MATCH(S469, Sheet2!$A$1:$I$1, 0), FALSE)</f>
        <v>0</v>
      </c>
      <c r="AQ469" s="4">
        <f>VLOOKUP("ppsPr", Sheet2!$A$2:$I$18, MATCH(T469, Sheet2!$A$1:$I$1, 0), FALSE)</f>
        <v>0.44</v>
      </c>
      <c r="AR469" s="4">
        <f>VLOOKUP("wmpPr", Sheet2!$A$2:$I$18, MATCH(U469, Sheet2!$A$1:$I$1, 0), FALSE)</f>
        <v>1.5</v>
      </c>
      <c r="AS469" s="4">
        <f>VLOOKUP("pcTh", Sheet2!$A$2:$I$18, MATCH(V469, Sheet2!$A$1:$I$1, 0), FALSE)</f>
        <v>0</v>
      </c>
      <c r="AT469" s="4">
        <f>VLOOKUP("pcPr", Sheet2!$A$2:$I$18, MATCH(W469, Sheet2!$A$1:$I$1, 0), FALSE)</f>
        <v>0.39</v>
      </c>
    </row>
    <row r="470" spans="1:46" x14ac:dyDescent="0.2">
      <c r="A470" s="5"/>
      <c r="B470" s="5" t="s">
        <v>1471</v>
      </c>
      <c r="C470" s="5" t="s">
        <v>1472</v>
      </c>
      <c r="D470" s="5" t="s">
        <v>1473</v>
      </c>
      <c r="E470" s="5" t="s">
        <v>16</v>
      </c>
      <c r="F470" s="5"/>
      <c r="G470" s="5"/>
      <c r="H470" s="5"/>
      <c r="I470" s="5"/>
      <c r="J470" s="5"/>
      <c r="K470" s="5"/>
      <c r="L470" s="5"/>
      <c r="M470" s="5"/>
      <c r="N470" s="5"/>
      <c r="P470" s="5" t="s">
        <v>28</v>
      </c>
      <c r="Q470" s="5" t="s">
        <v>17</v>
      </c>
      <c r="R470" s="5" t="s">
        <v>17</v>
      </c>
      <c r="S470" s="5" t="s">
        <v>17</v>
      </c>
      <c r="T470" s="5" t="s">
        <v>18</v>
      </c>
      <c r="U470" s="5" t="s">
        <v>17</v>
      </c>
      <c r="V470" s="5" t="s">
        <v>26</v>
      </c>
      <c r="W470" s="5" t="s">
        <v>19</v>
      </c>
      <c r="X470" s="5" t="s">
        <v>1138</v>
      </c>
      <c r="Z470" s="4">
        <f t="shared" si="13"/>
        <v>0</v>
      </c>
      <c r="AM470" s="4">
        <f>VLOOKUP("m2Th", Sheet2!$A$2:$I$18, MATCH(P470, Sheet2!$A$1:$I$1, 0), FALSE)</f>
        <v>1.56</v>
      </c>
      <c r="AN470" s="4">
        <f>VLOOKUP("chemTh", Sheet2!$A$2:$I$18, MATCH(Q470, Sheet2!$A$1:$I$1, 0), FALSE)</f>
        <v>1.33</v>
      </c>
      <c r="AO470" s="4">
        <f>VLOOKUP("chemPr", Sheet2!$A$2:$I$18, MATCH(R470, Sheet2!$A$1:$I$1, 0), FALSE)</f>
        <v>0.44</v>
      </c>
      <c r="AP470" s="4">
        <f>VLOOKUP("ppsTh", Sheet2!$A$2:$I$18, MATCH(S470, Sheet2!$A$1:$I$1, 0), FALSE)</f>
        <v>1.33</v>
      </c>
      <c r="AQ470" s="4">
        <f>VLOOKUP("ppsPr", Sheet2!$A$2:$I$18, MATCH(T470, Sheet2!$A$1:$I$1, 0), FALSE)</f>
        <v>0.5</v>
      </c>
      <c r="AR470" s="4">
        <f>VLOOKUP("wmpPr", Sheet2!$A$2:$I$18, MATCH(U470, Sheet2!$A$1:$I$1, 0), FALSE)</f>
        <v>1.33</v>
      </c>
      <c r="AS470" s="4">
        <f>VLOOKUP("pcTh", Sheet2!$A$2:$I$18, MATCH(V470, Sheet2!$A$1:$I$1, 0), FALSE)</f>
        <v>0.67</v>
      </c>
      <c r="AT470" s="4">
        <f>VLOOKUP("pcPr", Sheet2!$A$2:$I$18, MATCH(W470, Sheet2!$A$1:$I$1, 0), FALSE)</f>
        <v>0.55000000000000004</v>
      </c>
    </row>
    <row r="471" spans="1:46" x14ac:dyDescent="0.2">
      <c r="A471" s="5"/>
      <c r="B471" s="5" t="s">
        <v>1474</v>
      </c>
      <c r="C471" s="5" t="s">
        <v>1475</v>
      </c>
      <c r="D471" s="5" t="s">
        <v>1476</v>
      </c>
      <c r="E471" s="5" t="s">
        <v>16</v>
      </c>
      <c r="F471" s="5"/>
      <c r="G471" s="5"/>
      <c r="H471" s="5"/>
      <c r="I471" s="5"/>
      <c r="J471" s="5"/>
      <c r="K471" s="5"/>
      <c r="L471" s="5"/>
      <c r="M471" s="5"/>
      <c r="N471" s="5"/>
      <c r="P471" s="5" t="s">
        <v>27</v>
      </c>
      <c r="Q471" s="5" t="s">
        <v>27</v>
      </c>
      <c r="R471" s="5" t="s">
        <v>45</v>
      </c>
      <c r="S471" s="5" t="s">
        <v>27</v>
      </c>
      <c r="T471" s="5" t="s">
        <v>28</v>
      </c>
      <c r="U471" s="5" t="s">
        <v>28</v>
      </c>
      <c r="V471" s="5" t="s">
        <v>45</v>
      </c>
      <c r="W471" s="5" t="s">
        <v>45</v>
      </c>
      <c r="X471" s="5" t="s">
        <v>1138</v>
      </c>
      <c r="Z471" s="4">
        <f t="shared" si="13"/>
        <v>0</v>
      </c>
      <c r="AM471" s="4">
        <f>VLOOKUP("m2Th", Sheet2!$A$2:$I$18, MATCH(P471, Sheet2!$A$1:$I$1, 0), FALSE)</f>
        <v>0</v>
      </c>
      <c r="AN471" s="4">
        <f>VLOOKUP("chemTh", Sheet2!$A$2:$I$18, MATCH(Q471, Sheet2!$A$1:$I$1, 0), FALSE)</f>
        <v>0</v>
      </c>
      <c r="AO471" s="4">
        <f>VLOOKUP("chemPr", Sheet2!$A$2:$I$18, MATCH(R471, Sheet2!$A$1:$I$1, 0), FALSE)</f>
        <v>0.28000000000000003</v>
      </c>
      <c r="AP471" s="4">
        <f>VLOOKUP("ppsTh", Sheet2!$A$2:$I$18, MATCH(S471, Sheet2!$A$1:$I$1, 0), FALSE)</f>
        <v>0</v>
      </c>
      <c r="AQ471" s="4">
        <f>VLOOKUP("ppsPr", Sheet2!$A$2:$I$18, MATCH(T471, Sheet2!$A$1:$I$1, 0), FALSE)</f>
        <v>0.39</v>
      </c>
      <c r="AR471" s="4">
        <f>VLOOKUP("wmpPr", Sheet2!$A$2:$I$18, MATCH(U471, Sheet2!$A$1:$I$1, 0), FALSE)</f>
        <v>1.17</v>
      </c>
      <c r="AS471" s="4">
        <f>VLOOKUP("pcTh", Sheet2!$A$2:$I$18, MATCH(V471, Sheet2!$A$1:$I$1, 0), FALSE)</f>
        <v>0.56000000000000005</v>
      </c>
      <c r="AT471" s="4">
        <f>VLOOKUP("pcPr", Sheet2!$A$2:$I$18, MATCH(W471, Sheet2!$A$1:$I$1, 0), FALSE)</f>
        <v>0.28000000000000003</v>
      </c>
    </row>
    <row r="472" spans="1:46" x14ac:dyDescent="0.2">
      <c r="A472" s="5"/>
      <c r="B472" s="5" t="s">
        <v>1477</v>
      </c>
      <c r="C472" s="5" t="s">
        <v>1478</v>
      </c>
      <c r="D472" s="5" t="s">
        <v>1479</v>
      </c>
      <c r="E472" s="5" t="s">
        <v>16</v>
      </c>
      <c r="F472" s="5"/>
      <c r="G472" s="5"/>
      <c r="H472" s="5"/>
      <c r="I472" s="5"/>
      <c r="J472" s="5"/>
      <c r="K472" s="5"/>
      <c r="L472" s="5"/>
      <c r="M472" s="5"/>
      <c r="N472" s="5"/>
      <c r="P472" s="5" t="s">
        <v>18</v>
      </c>
      <c r="Q472" s="5" t="s">
        <v>18</v>
      </c>
      <c r="R472" s="5" t="s">
        <v>17</v>
      </c>
      <c r="S472" s="5" t="s">
        <v>19</v>
      </c>
      <c r="T472" s="5" t="s">
        <v>19</v>
      </c>
      <c r="U472" s="5" t="s">
        <v>17</v>
      </c>
      <c r="V472" s="5" t="s">
        <v>28</v>
      </c>
      <c r="W472" s="5" t="s">
        <v>28</v>
      </c>
      <c r="X472" s="5" t="s">
        <v>1138</v>
      </c>
      <c r="Z472" s="4">
        <f t="shared" si="13"/>
        <v>0</v>
      </c>
      <c r="AM472" s="4">
        <f>VLOOKUP("m2Th", Sheet2!$A$2:$I$18, MATCH(P472, Sheet2!$A$1:$I$1, 0), FALSE)</f>
        <v>2</v>
      </c>
      <c r="AN472" s="4">
        <f>VLOOKUP("chemTh", Sheet2!$A$2:$I$18, MATCH(Q472, Sheet2!$A$1:$I$1, 0), FALSE)</f>
        <v>1.5</v>
      </c>
      <c r="AO472" s="4">
        <f>VLOOKUP("chemPr", Sheet2!$A$2:$I$18, MATCH(R472, Sheet2!$A$1:$I$1, 0), FALSE)</f>
        <v>0.44</v>
      </c>
      <c r="AP472" s="4">
        <f>VLOOKUP("ppsTh", Sheet2!$A$2:$I$18, MATCH(S472, Sheet2!$A$1:$I$1, 0), FALSE)</f>
        <v>1.67</v>
      </c>
      <c r="AQ472" s="4">
        <f>VLOOKUP("ppsPr", Sheet2!$A$2:$I$18, MATCH(T472, Sheet2!$A$1:$I$1, 0), FALSE)</f>
        <v>0.56000000000000005</v>
      </c>
      <c r="AR472" s="4">
        <f>VLOOKUP("wmpPr", Sheet2!$A$2:$I$18, MATCH(U472, Sheet2!$A$1:$I$1, 0), FALSE)</f>
        <v>1.33</v>
      </c>
      <c r="AS472" s="4">
        <f>VLOOKUP("pcTh", Sheet2!$A$2:$I$18, MATCH(V472, Sheet2!$A$1:$I$1, 0), FALSE)</f>
        <v>0.78</v>
      </c>
      <c r="AT472" s="4">
        <f>VLOOKUP("pcPr", Sheet2!$A$2:$I$18, MATCH(W472, Sheet2!$A$1:$I$1, 0), FALSE)</f>
        <v>0.39</v>
      </c>
    </row>
    <row r="473" spans="1:46" x14ac:dyDescent="0.2">
      <c r="A473" s="5"/>
      <c r="B473" s="5" t="s">
        <v>1480</v>
      </c>
      <c r="C473" s="5" t="s">
        <v>1481</v>
      </c>
      <c r="D473" s="5" t="s">
        <v>1482</v>
      </c>
      <c r="E473" s="5" t="s">
        <v>16</v>
      </c>
      <c r="F473" s="5"/>
      <c r="G473" s="5"/>
      <c r="H473" s="5"/>
      <c r="I473" s="5"/>
      <c r="J473" s="5"/>
      <c r="K473" s="5"/>
      <c r="L473" s="5"/>
      <c r="M473" s="5"/>
      <c r="N473" s="5"/>
      <c r="P473" s="5" t="s">
        <v>19</v>
      </c>
      <c r="Q473" s="5" t="s">
        <v>17</v>
      </c>
      <c r="R473" s="5" t="s">
        <v>17</v>
      </c>
      <c r="S473" s="5" t="s">
        <v>18</v>
      </c>
      <c r="T473" s="5" t="s">
        <v>19</v>
      </c>
      <c r="U473" s="5" t="s">
        <v>28</v>
      </c>
      <c r="V473" s="5" t="s">
        <v>17</v>
      </c>
      <c r="W473" s="5" t="s">
        <v>28</v>
      </c>
      <c r="X473" s="5" t="s">
        <v>1138</v>
      </c>
      <c r="Z473" s="4">
        <f t="shared" si="13"/>
        <v>0</v>
      </c>
      <c r="AM473" s="4">
        <f>VLOOKUP("m2Th", Sheet2!$A$2:$I$18, MATCH(P473, Sheet2!$A$1:$I$1, 0), FALSE)</f>
        <v>2.2200000000000002</v>
      </c>
      <c r="AN473" s="4">
        <f>VLOOKUP("chemTh", Sheet2!$A$2:$I$18, MATCH(Q473, Sheet2!$A$1:$I$1, 0), FALSE)</f>
        <v>1.33</v>
      </c>
      <c r="AO473" s="4">
        <f>VLOOKUP("chemPr", Sheet2!$A$2:$I$18, MATCH(R473, Sheet2!$A$1:$I$1, 0), FALSE)</f>
        <v>0.44</v>
      </c>
      <c r="AP473" s="4">
        <f>VLOOKUP("ppsTh", Sheet2!$A$2:$I$18, MATCH(S473, Sheet2!$A$1:$I$1, 0), FALSE)</f>
        <v>1.5</v>
      </c>
      <c r="AQ473" s="4">
        <f>VLOOKUP("ppsPr", Sheet2!$A$2:$I$18, MATCH(T473, Sheet2!$A$1:$I$1, 0), FALSE)</f>
        <v>0.56000000000000005</v>
      </c>
      <c r="AR473" s="4">
        <f>VLOOKUP("wmpPr", Sheet2!$A$2:$I$18, MATCH(U473, Sheet2!$A$1:$I$1, 0), FALSE)</f>
        <v>1.17</v>
      </c>
      <c r="AS473" s="4">
        <f>VLOOKUP("pcTh", Sheet2!$A$2:$I$18, MATCH(V473, Sheet2!$A$1:$I$1, 0), FALSE)</f>
        <v>0.89</v>
      </c>
      <c r="AT473" s="4">
        <f>VLOOKUP("pcPr", Sheet2!$A$2:$I$18, MATCH(W473, Sheet2!$A$1:$I$1, 0), FALSE)</f>
        <v>0.39</v>
      </c>
    </row>
    <row r="474" spans="1:46" x14ac:dyDescent="0.2">
      <c r="A474" s="5"/>
      <c r="B474" s="5" t="s">
        <v>1483</v>
      </c>
      <c r="C474" s="5" t="s">
        <v>1484</v>
      </c>
      <c r="D474" s="5" t="s">
        <v>1485</v>
      </c>
      <c r="E474" s="5" t="s">
        <v>16</v>
      </c>
      <c r="F474" s="5"/>
      <c r="G474" s="5"/>
      <c r="H474" s="5"/>
      <c r="I474" s="5"/>
      <c r="J474" s="5"/>
      <c r="K474" s="5"/>
      <c r="L474" s="5"/>
      <c r="M474" s="5"/>
      <c r="N474" s="5"/>
      <c r="P474" s="5" t="s">
        <v>19</v>
      </c>
      <c r="Q474" s="5" t="s">
        <v>19</v>
      </c>
      <c r="R474" s="5" t="s">
        <v>19</v>
      </c>
      <c r="S474" s="5" t="s">
        <v>18</v>
      </c>
      <c r="T474" s="5" t="s">
        <v>19</v>
      </c>
      <c r="U474" s="5" t="s">
        <v>19</v>
      </c>
      <c r="V474" s="5" t="s">
        <v>17</v>
      </c>
      <c r="W474" s="5" t="s">
        <v>18</v>
      </c>
      <c r="X474" s="5" t="s">
        <v>1138</v>
      </c>
      <c r="Z474" s="4">
        <f t="shared" si="13"/>
        <v>0</v>
      </c>
      <c r="AM474" s="4">
        <f>VLOOKUP("m2Th", Sheet2!$A$2:$I$18, MATCH(P474, Sheet2!$A$1:$I$1, 0), FALSE)</f>
        <v>2.2200000000000002</v>
      </c>
      <c r="AN474" s="4">
        <f>VLOOKUP("chemTh", Sheet2!$A$2:$I$18, MATCH(Q474, Sheet2!$A$1:$I$1, 0), FALSE)</f>
        <v>1.67</v>
      </c>
      <c r="AO474" s="4">
        <f>VLOOKUP("chemPr", Sheet2!$A$2:$I$18, MATCH(R474, Sheet2!$A$1:$I$1, 0), FALSE)</f>
        <v>0.56000000000000005</v>
      </c>
      <c r="AP474" s="4">
        <f>VLOOKUP("ppsTh", Sheet2!$A$2:$I$18, MATCH(S474, Sheet2!$A$1:$I$1, 0), FALSE)</f>
        <v>1.5</v>
      </c>
      <c r="AQ474" s="4">
        <f>VLOOKUP("ppsPr", Sheet2!$A$2:$I$18, MATCH(T474, Sheet2!$A$1:$I$1, 0), FALSE)</f>
        <v>0.56000000000000005</v>
      </c>
      <c r="AR474" s="4">
        <f>VLOOKUP("wmpPr", Sheet2!$A$2:$I$18, MATCH(U474, Sheet2!$A$1:$I$1, 0), FALSE)</f>
        <v>1.66</v>
      </c>
      <c r="AS474" s="4">
        <f>VLOOKUP("pcTh", Sheet2!$A$2:$I$18, MATCH(V474, Sheet2!$A$1:$I$1, 0), FALSE)</f>
        <v>0.89</v>
      </c>
      <c r="AT474" s="4">
        <f>VLOOKUP("pcPr", Sheet2!$A$2:$I$18, MATCH(W474, Sheet2!$A$1:$I$1, 0), FALSE)</f>
        <v>0.5</v>
      </c>
    </row>
    <row r="475" spans="1:46" x14ac:dyDescent="0.2">
      <c r="A475" s="5"/>
      <c r="B475" s="5" t="s">
        <v>1486</v>
      </c>
      <c r="C475" s="5" t="s">
        <v>1487</v>
      </c>
      <c r="D475" s="5" t="s">
        <v>1488</v>
      </c>
      <c r="E475" s="5" t="s">
        <v>16</v>
      </c>
      <c r="F475" s="5"/>
      <c r="G475" s="5"/>
      <c r="H475" s="5"/>
      <c r="I475" s="5"/>
      <c r="J475" s="5"/>
      <c r="K475" s="5"/>
      <c r="L475" s="5"/>
      <c r="M475" s="5"/>
      <c r="N475" s="5"/>
      <c r="P475" s="5" t="s">
        <v>17</v>
      </c>
      <c r="Q475" s="5" t="s">
        <v>17</v>
      </c>
      <c r="R475" s="5" t="s">
        <v>17</v>
      </c>
      <c r="S475" s="5" t="s">
        <v>18</v>
      </c>
      <c r="T475" s="5" t="s">
        <v>18</v>
      </c>
      <c r="U475" s="5" t="s">
        <v>17</v>
      </c>
      <c r="V475" s="5" t="s">
        <v>17</v>
      </c>
      <c r="W475" s="5" t="s">
        <v>17</v>
      </c>
      <c r="X475" s="5" t="s">
        <v>1138</v>
      </c>
      <c r="Z475" s="4">
        <f t="shared" si="13"/>
        <v>0</v>
      </c>
      <c r="AM475" s="4">
        <f>VLOOKUP("m2Th", Sheet2!$A$2:$I$18, MATCH(P475, Sheet2!$A$1:$I$1, 0), FALSE)</f>
        <v>1.78</v>
      </c>
      <c r="AN475" s="4">
        <f>VLOOKUP("chemTh", Sheet2!$A$2:$I$18, MATCH(Q475, Sheet2!$A$1:$I$1, 0), FALSE)</f>
        <v>1.33</v>
      </c>
      <c r="AO475" s="4">
        <f>VLOOKUP("chemPr", Sheet2!$A$2:$I$18, MATCH(R475, Sheet2!$A$1:$I$1, 0), FALSE)</f>
        <v>0.44</v>
      </c>
      <c r="AP475" s="4">
        <f>VLOOKUP("ppsTh", Sheet2!$A$2:$I$18, MATCH(S475, Sheet2!$A$1:$I$1, 0), FALSE)</f>
        <v>1.5</v>
      </c>
      <c r="AQ475" s="4">
        <f>VLOOKUP("ppsPr", Sheet2!$A$2:$I$18, MATCH(T475, Sheet2!$A$1:$I$1, 0), FALSE)</f>
        <v>0.5</v>
      </c>
      <c r="AR475" s="4">
        <f>VLOOKUP("wmpPr", Sheet2!$A$2:$I$18, MATCH(U475, Sheet2!$A$1:$I$1, 0), FALSE)</f>
        <v>1.33</v>
      </c>
      <c r="AS475" s="4">
        <f>VLOOKUP("pcTh", Sheet2!$A$2:$I$18, MATCH(V475, Sheet2!$A$1:$I$1, 0), FALSE)</f>
        <v>0.89</v>
      </c>
      <c r="AT475" s="4">
        <f>VLOOKUP("pcPr", Sheet2!$A$2:$I$18, MATCH(W475, Sheet2!$A$1:$I$1, 0), FALSE)</f>
        <v>0.44</v>
      </c>
    </row>
    <row r="476" spans="1:46" ht="20.399999999999999" x14ac:dyDescent="0.2">
      <c r="A476" s="5"/>
      <c r="B476" s="5" t="s">
        <v>1489</v>
      </c>
      <c r="C476" s="5" t="s">
        <v>1490</v>
      </c>
      <c r="D476" s="5" t="s">
        <v>1491</v>
      </c>
      <c r="E476" s="5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P476" s="5" t="s">
        <v>18</v>
      </c>
      <c r="Q476" s="5" t="s">
        <v>18</v>
      </c>
      <c r="R476" s="5" t="s">
        <v>18</v>
      </c>
      <c r="S476" s="5" t="s">
        <v>18</v>
      </c>
      <c r="T476" s="5" t="s">
        <v>17</v>
      </c>
      <c r="U476" s="5" t="s">
        <v>19</v>
      </c>
      <c r="V476" s="5" t="s">
        <v>18</v>
      </c>
      <c r="W476" s="5" t="s">
        <v>18</v>
      </c>
      <c r="X476" s="5" t="s">
        <v>1138</v>
      </c>
      <c r="Z476" s="4">
        <f t="shared" si="13"/>
        <v>0</v>
      </c>
      <c r="AM476" s="4">
        <f>VLOOKUP("m2Th", Sheet2!$A$2:$I$18, MATCH(P476, Sheet2!$A$1:$I$1, 0), FALSE)</f>
        <v>2</v>
      </c>
      <c r="AN476" s="4">
        <f>VLOOKUP("chemTh", Sheet2!$A$2:$I$18, MATCH(Q476, Sheet2!$A$1:$I$1, 0), FALSE)</f>
        <v>1.5</v>
      </c>
      <c r="AO476" s="4">
        <f>VLOOKUP("chemPr", Sheet2!$A$2:$I$18, MATCH(R476, Sheet2!$A$1:$I$1, 0), FALSE)</f>
        <v>0.5</v>
      </c>
      <c r="AP476" s="4">
        <f>VLOOKUP("ppsTh", Sheet2!$A$2:$I$18, MATCH(S476, Sheet2!$A$1:$I$1, 0), FALSE)</f>
        <v>1.5</v>
      </c>
      <c r="AQ476" s="4">
        <f>VLOOKUP("ppsPr", Sheet2!$A$2:$I$18, MATCH(T476, Sheet2!$A$1:$I$1, 0), FALSE)</f>
        <v>0.44</v>
      </c>
      <c r="AR476" s="4">
        <f>VLOOKUP("wmpPr", Sheet2!$A$2:$I$18, MATCH(U476, Sheet2!$A$1:$I$1, 0), FALSE)</f>
        <v>1.66</v>
      </c>
      <c r="AS476" s="4">
        <f>VLOOKUP("pcTh", Sheet2!$A$2:$I$18, MATCH(V476, Sheet2!$A$1:$I$1, 0), FALSE)</f>
        <v>1</v>
      </c>
      <c r="AT476" s="4">
        <f>VLOOKUP("pcPr", Sheet2!$A$2:$I$18, MATCH(W476, Sheet2!$A$1:$I$1, 0), FALSE)</f>
        <v>0.5</v>
      </c>
    </row>
    <row r="477" spans="1:46" x14ac:dyDescent="0.2">
      <c r="A477" s="5"/>
      <c r="B477" s="5" t="s">
        <v>1492</v>
      </c>
      <c r="C477" s="5" t="s">
        <v>1493</v>
      </c>
      <c r="D477" s="5" t="s">
        <v>1494</v>
      </c>
      <c r="E477" s="5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P477" s="5" t="s">
        <v>18</v>
      </c>
      <c r="Q477" s="5" t="s">
        <v>17</v>
      </c>
      <c r="R477" s="5" t="s">
        <v>17</v>
      </c>
      <c r="S477" s="5" t="s">
        <v>18</v>
      </c>
      <c r="T477" s="5" t="s">
        <v>18</v>
      </c>
      <c r="U477" s="5" t="s">
        <v>28</v>
      </c>
      <c r="V477" s="5" t="s">
        <v>28</v>
      </c>
      <c r="W477" s="5" t="s">
        <v>28</v>
      </c>
      <c r="X477" s="5" t="s">
        <v>1138</v>
      </c>
      <c r="Z477" s="4">
        <f t="shared" si="13"/>
        <v>0</v>
      </c>
      <c r="AM477" s="4">
        <f>VLOOKUP("m2Th", Sheet2!$A$2:$I$18, MATCH(P477, Sheet2!$A$1:$I$1, 0), FALSE)</f>
        <v>2</v>
      </c>
      <c r="AN477" s="4">
        <f>VLOOKUP("chemTh", Sheet2!$A$2:$I$18, MATCH(Q477, Sheet2!$A$1:$I$1, 0), FALSE)</f>
        <v>1.33</v>
      </c>
      <c r="AO477" s="4">
        <f>VLOOKUP("chemPr", Sheet2!$A$2:$I$18, MATCH(R477, Sheet2!$A$1:$I$1, 0), FALSE)</f>
        <v>0.44</v>
      </c>
      <c r="AP477" s="4">
        <f>VLOOKUP("ppsTh", Sheet2!$A$2:$I$18, MATCH(S477, Sheet2!$A$1:$I$1, 0), FALSE)</f>
        <v>1.5</v>
      </c>
      <c r="AQ477" s="4">
        <f>VLOOKUP("ppsPr", Sheet2!$A$2:$I$18, MATCH(T477, Sheet2!$A$1:$I$1, 0), FALSE)</f>
        <v>0.5</v>
      </c>
      <c r="AR477" s="4">
        <f>VLOOKUP("wmpPr", Sheet2!$A$2:$I$18, MATCH(U477, Sheet2!$A$1:$I$1, 0), FALSE)</f>
        <v>1.17</v>
      </c>
      <c r="AS477" s="4">
        <f>VLOOKUP("pcTh", Sheet2!$A$2:$I$18, MATCH(V477, Sheet2!$A$1:$I$1, 0), FALSE)</f>
        <v>0.78</v>
      </c>
      <c r="AT477" s="4">
        <f>VLOOKUP("pcPr", Sheet2!$A$2:$I$18, MATCH(W477, Sheet2!$A$1:$I$1, 0), FALSE)</f>
        <v>0.39</v>
      </c>
    </row>
    <row r="478" spans="1:46" ht="20.399999999999999" x14ac:dyDescent="0.2">
      <c r="A478" s="5"/>
      <c r="B478" s="5" t="s">
        <v>1495</v>
      </c>
      <c r="C478" s="5" t="s">
        <v>1496</v>
      </c>
      <c r="D478" s="5" t="s">
        <v>1497</v>
      </c>
      <c r="E478" s="5" t="s">
        <v>16</v>
      </c>
      <c r="F478" s="5"/>
      <c r="G478" s="5"/>
      <c r="H478" s="5"/>
      <c r="I478" s="5"/>
      <c r="J478" s="5"/>
      <c r="K478" s="5"/>
      <c r="L478" s="5"/>
      <c r="M478" s="5"/>
      <c r="N478" s="5"/>
      <c r="P478" s="5" t="s">
        <v>17</v>
      </c>
      <c r="Q478" s="5" t="s">
        <v>18</v>
      </c>
      <c r="R478" s="5" t="s">
        <v>18</v>
      </c>
      <c r="S478" s="5" t="s">
        <v>17</v>
      </c>
      <c r="T478" s="5" t="s">
        <v>19</v>
      </c>
      <c r="U478" s="5" t="s">
        <v>17</v>
      </c>
      <c r="V478" s="5" t="s">
        <v>18</v>
      </c>
      <c r="W478" s="5" t="s">
        <v>18</v>
      </c>
      <c r="X478" s="5" t="s">
        <v>1138</v>
      </c>
      <c r="Z478" s="4">
        <f t="shared" si="13"/>
        <v>0</v>
      </c>
      <c r="AM478" s="4">
        <f>VLOOKUP("m2Th", Sheet2!$A$2:$I$18, MATCH(P478, Sheet2!$A$1:$I$1, 0), FALSE)</f>
        <v>1.78</v>
      </c>
      <c r="AN478" s="4">
        <f>VLOOKUP("chemTh", Sheet2!$A$2:$I$18, MATCH(Q478, Sheet2!$A$1:$I$1, 0), FALSE)</f>
        <v>1.5</v>
      </c>
      <c r="AO478" s="4">
        <f>VLOOKUP("chemPr", Sheet2!$A$2:$I$18, MATCH(R478, Sheet2!$A$1:$I$1, 0), FALSE)</f>
        <v>0.5</v>
      </c>
      <c r="AP478" s="4">
        <f>VLOOKUP("ppsTh", Sheet2!$A$2:$I$18, MATCH(S478, Sheet2!$A$1:$I$1, 0), FALSE)</f>
        <v>1.33</v>
      </c>
      <c r="AQ478" s="4">
        <f>VLOOKUP("ppsPr", Sheet2!$A$2:$I$18, MATCH(T478, Sheet2!$A$1:$I$1, 0), FALSE)</f>
        <v>0.56000000000000005</v>
      </c>
      <c r="AR478" s="4">
        <f>VLOOKUP("wmpPr", Sheet2!$A$2:$I$18, MATCH(U478, Sheet2!$A$1:$I$1, 0), FALSE)</f>
        <v>1.33</v>
      </c>
      <c r="AS478" s="4">
        <f>VLOOKUP("pcTh", Sheet2!$A$2:$I$18, MATCH(V478, Sheet2!$A$1:$I$1, 0), FALSE)</f>
        <v>1</v>
      </c>
      <c r="AT478" s="4">
        <f>VLOOKUP("pcPr", Sheet2!$A$2:$I$18, MATCH(W478, Sheet2!$A$1:$I$1, 0), FALSE)</f>
        <v>0.5</v>
      </c>
    </row>
    <row r="479" spans="1:46" x14ac:dyDescent="0.2">
      <c r="A479" s="5"/>
      <c r="B479" s="5" t="s">
        <v>1498</v>
      </c>
      <c r="C479" s="5" t="s">
        <v>1499</v>
      </c>
      <c r="D479" s="5" t="s">
        <v>1500</v>
      </c>
      <c r="E479" s="5" t="s">
        <v>16</v>
      </c>
      <c r="F479" s="5"/>
      <c r="G479" s="5"/>
      <c r="H479" s="5"/>
      <c r="I479" s="5"/>
      <c r="J479" s="5"/>
      <c r="K479" s="5"/>
      <c r="L479" s="5"/>
      <c r="M479" s="5"/>
      <c r="N479" s="5"/>
      <c r="P479" s="5" t="s">
        <v>17</v>
      </c>
      <c r="Q479" s="5" t="s">
        <v>18</v>
      </c>
      <c r="R479" s="5" t="s">
        <v>17</v>
      </c>
      <c r="S479" s="5" t="s">
        <v>18</v>
      </c>
      <c r="T479" s="5" t="s">
        <v>17</v>
      </c>
      <c r="U479" s="5" t="s">
        <v>18</v>
      </c>
      <c r="V479" s="5" t="s">
        <v>28</v>
      </c>
      <c r="W479" s="5" t="s">
        <v>28</v>
      </c>
      <c r="X479" s="5" t="s">
        <v>1138</v>
      </c>
      <c r="Z479" s="4">
        <f t="shared" si="13"/>
        <v>0</v>
      </c>
      <c r="AM479" s="4">
        <f>VLOOKUP("m2Th", Sheet2!$A$2:$I$18, MATCH(P479, Sheet2!$A$1:$I$1, 0), FALSE)</f>
        <v>1.78</v>
      </c>
      <c r="AN479" s="4">
        <f>VLOOKUP("chemTh", Sheet2!$A$2:$I$18, MATCH(Q479, Sheet2!$A$1:$I$1, 0), FALSE)</f>
        <v>1.5</v>
      </c>
      <c r="AO479" s="4">
        <f>VLOOKUP("chemPr", Sheet2!$A$2:$I$18, MATCH(R479, Sheet2!$A$1:$I$1, 0), FALSE)</f>
        <v>0.44</v>
      </c>
      <c r="AP479" s="4">
        <f>VLOOKUP("ppsTh", Sheet2!$A$2:$I$18, MATCH(S479, Sheet2!$A$1:$I$1, 0), FALSE)</f>
        <v>1.5</v>
      </c>
      <c r="AQ479" s="4">
        <f>VLOOKUP("ppsPr", Sheet2!$A$2:$I$18, MATCH(T479, Sheet2!$A$1:$I$1, 0), FALSE)</f>
        <v>0.44</v>
      </c>
      <c r="AR479" s="4">
        <f>VLOOKUP("wmpPr", Sheet2!$A$2:$I$18, MATCH(U479, Sheet2!$A$1:$I$1, 0), FALSE)</f>
        <v>1.5</v>
      </c>
      <c r="AS479" s="4">
        <f>VLOOKUP("pcTh", Sheet2!$A$2:$I$18, MATCH(V479, Sheet2!$A$1:$I$1, 0), FALSE)</f>
        <v>0.78</v>
      </c>
      <c r="AT479" s="4">
        <f>VLOOKUP("pcPr", Sheet2!$A$2:$I$18, MATCH(W479, Sheet2!$A$1:$I$1, 0), FALSE)</f>
        <v>0.39</v>
      </c>
    </row>
    <row r="480" spans="1:46" x14ac:dyDescent="0.2">
      <c r="A480" s="5"/>
      <c r="B480" s="5" t="s">
        <v>1501</v>
      </c>
      <c r="C480" s="5" t="s">
        <v>1502</v>
      </c>
      <c r="D480" s="5" t="s">
        <v>1503</v>
      </c>
      <c r="E480" s="5" t="s">
        <v>16</v>
      </c>
      <c r="F480" s="5"/>
      <c r="G480" s="5"/>
      <c r="H480" s="5"/>
      <c r="I480" s="5"/>
      <c r="J480" s="5"/>
      <c r="K480" s="5"/>
      <c r="L480" s="5"/>
      <c r="M480" s="5"/>
      <c r="N480" s="5"/>
      <c r="P480" s="5" t="s">
        <v>18</v>
      </c>
      <c r="Q480" s="5" t="s">
        <v>28</v>
      </c>
      <c r="R480" s="5" t="s">
        <v>28</v>
      </c>
      <c r="S480" s="5" t="s">
        <v>17</v>
      </c>
      <c r="T480" s="5" t="s">
        <v>18</v>
      </c>
      <c r="U480" s="5" t="s">
        <v>28</v>
      </c>
      <c r="V480" s="5" t="s">
        <v>28</v>
      </c>
      <c r="W480" s="5" t="s">
        <v>18</v>
      </c>
      <c r="X480" s="5" t="s">
        <v>1138</v>
      </c>
      <c r="Z480" s="4">
        <f t="shared" si="13"/>
        <v>0</v>
      </c>
      <c r="AM480" s="4">
        <f>VLOOKUP("m2Th", Sheet2!$A$2:$I$18, MATCH(P480, Sheet2!$A$1:$I$1, 0), FALSE)</f>
        <v>2</v>
      </c>
      <c r="AN480" s="4">
        <f>VLOOKUP("chemTh", Sheet2!$A$2:$I$18, MATCH(Q480, Sheet2!$A$1:$I$1, 0), FALSE)</f>
        <v>1.17</v>
      </c>
      <c r="AO480" s="4">
        <f>VLOOKUP("chemPr", Sheet2!$A$2:$I$18, MATCH(R480, Sheet2!$A$1:$I$1, 0), FALSE)</f>
        <v>0.39</v>
      </c>
      <c r="AP480" s="4">
        <f>VLOOKUP("ppsTh", Sheet2!$A$2:$I$18, MATCH(S480, Sheet2!$A$1:$I$1, 0), FALSE)</f>
        <v>1.33</v>
      </c>
      <c r="AQ480" s="4">
        <f>VLOOKUP("ppsPr", Sheet2!$A$2:$I$18, MATCH(T480, Sheet2!$A$1:$I$1, 0), FALSE)</f>
        <v>0.5</v>
      </c>
      <c r="AR480" s="4">
        <f>VLOOKUP("wmpPr", Sheet2!$A$2:$I$18, MATCH(U480, Sheet2!$A$1:$I$1, 0), FALSE)</f>
        <v>1.17</v>
      </c>
      <c r="AS480" s="4">
        <f>VLOOKUP("pcTh", Sheet2!$A$2:$I$18, MATCH(V480, Sheet2!$A$1:$I$1, 0), FALSE)</f>
        <v>0.78</v>
      </c>
      <c r="AT480" s="4">
        <f>VLOOKUP("pcPr", Sheet2!$A$2:$I$18, MATCH(W480, Sheet2!$A$1:$I$1, 0), FALSE)</f>
        <v>0.5</v>
      </c>
    </row>
    <row r="481" spans="1:46" x14ac:dyDescent="0.2">
      <c r="A481" s="5"/>
      <c r="B481" s="5" t="s">
        <v>1504</v>
      </c>
      <c r="C481" s="5" t="s">
        <v>1505</v>
      </c>
      <c r="D481" s="5" t="s">
        <v>1506</v>
      </c>
      <c r="E481" s="5" t="s">
        <v>16</v>
      </c>
      <c r="F481" s="5"/>
      <c r="G481" s="5"/>
      <c r="H481" s="5"/>
      <c r="I481" s="5"/>
      <c r="J481" s="5"/>
      <c r="K481" s="5"/>
      <c r="L481" s="5"/>
      <c r="M481" s="5"/>
      <c r="N481" s="5"/>
      <c r="P481" s="5" t="s">
        <v>18</v>
      </c>
      <c r="Q481" s="5" t="s">
        <v>18</v>
      </c>
      <c r="R481" s="5" t="s">
        <v>17</v>
      </c>
      <c r="S481" s="5" t="s">
        <v>18</v>
      </c>
      <c r="T481" s="5" t="s">
        <v>18</v>
      </c>
      <c r="U481" s="5" t="s">
        <v>18</v>
      </c>
      <c r="V481" s="5" t="s">
        <v>28</v>
      </c>
      <c r="W481" s="5" t="s">
        <v>28</v>
      </c>
      <c r="X481" s="5" t="s">
        <v>1138</v>
      </c>
      <c r="Z481" s="4">
        <f t="shared" si="13"/>
        <v>0</v>
      </c>
      <c r="AM481" s="4">
        <f>VLOOKUP("m2Th", Sheet2!$A$2:$I$18, MATCH(P481, Sheet2!$A$1:$I$1, 0), FALSE)</f>
        <v>2</v>
      </c>
      <c r="AN481" s="4">
        <f>VLOOKUP("chemTh", Sheet2!$A$2:$I$18, MATCH(Q481, Sheet2!$A$1:$I$1, 0), FALSE)</f>
        <v>1.5</v>
      </c>
      <c r="AO481" s="4">
        <f>VLOOKUP("chemPr", Sheet2!$A$2:$I$18, MATCH(R481, Sheet2!$A$1:$I$1, 0), FALSE)</f>
        <v>0.44</v>
      </c>
      <c r="AP481" s="4">
        <f>VLOOKUP("ppsTh", Sheet2!$A$2:$I$18, MATCH(S481, Sheet2!$A$1:$I$1, 0), FALSE)</f>
        <v>1.5</v>
      </c>
      <c r="AQ481" s="4">
        <f>VLOOKUP("ppsPr", Sheet2!$A$2:$I$18, MATCH(T481, Sheet2!$A$1:$I$1, 0), FALSE)</f>
        <v>0.5</v>
      </c>
      <c r="AR481" s="4">
        <f>VLOOKUP("wmpPr", Sheet2!$A$2:$I$18, MATCH(U481, Sheet2!$A$1:$I$1, 0), FALSE)</f>
        <v>1.5</v>
      </c>
      <c r="AS481" s="4">
        <f>VLOOKUP("pcTh", Sheet2!$A$2:$I$18, MATCH(V481, Sheet2!$A$1:$I$1, 0), FALSE)</f>
        <v>0.78</v>
      </c>
      <c r="AT481" s="4">
        <f>VLOOKUP("pcPr", Sheet2!$A$2:$I$18, MATCH(W481, Sheet2!$A$1:$I$1, 0), FALSE)</f>
        <v>0.39</v>
      </c>
    </row>
    <row r="482" spans="1:46" x14ac:dyDescent="0.2">
      <c r="A482" s="5"/>
      <c r="B482" s="5" t="s">
        <v>1507</v>
      </c>
      <c r="C482" s="5" t="s">
        <v>1508</v>
      </c>
      <c r="D482" s="5" t="s">
        <v>1509</v>
      </c>
      <c r="E482" s="5" t="s">
        <v>16</v>
      </c>
      <c r="F482" s="5"/>
      <c r="G482" s="5"/>
      <c r="H482" s="5"/>
      <c r="I482" s="5"/>
      <c r="J482" s="5"/>
      <c r="K482" s="5"/>
      <c r="L482" s="5"/>
      <c r="M482" s="5"/>
      <c r="N482" s="5"/>
      <c r="P482" s="5" t="s">
        <v>17</v>
      </c>
      <c r="Q482" s="5" t="s">
        <v>17</v>
      </c>
      <c r="R482" s="5" t="s">
        <v>17</v>
      </c>
      <c r="S482" s="5" t="s">
        <v>17</v>
      </c>
      <c r="T482" s="5" t="s">
        <v>18</v>
      </c>
      <c r="U482" s="5" t="s">
        <v>28</v>
      </c>
      <c r="V482" s="5" t="s">
        <v>28</v>
      </c>
      <c r="W482" s="5" t="s">
        <v>17</v>
      </c>
      <c r="X482" s="5" t="s">
        <v>1138</v>
      </c>
      <c r="Z482" s="4">
        <f t="shared" si="13"/>
        <v>0</v>
      </c>
      <c r="AM482" s="4">
        <f>VLOOKUP("m2Th", Sheet2!$A$2:$I$18, MATCH(P482, Sheet2!$A$1:$I$1, 0), FALSE)</f>
        <v>1.78</v>
      </c>
      <c r="AN482" s="4">
        <f>VLOOKUP("chemTh", Sheet2!$A$2:$I$18, MATCH(Q482, Sheet2!$A$1:$I$1, 0), FALSE)</f>
        <v>1.33</v>
      </c>
      <c r="AO482" s="4">
        <f>VLOOKUP("chemPr", Sheet2!$A$2:$I$18, MATCH(R482, Sheet2!$A$1:$I$1, 0), FALSE)</f>
        <v>0.44</v>
      </c>
      <c r="AP482" s="4">
        <f>VLOOKUP("ppsTh", Sheet2!$A$2:$I$18, MATCH(S482, Sheet2!$A$1:$I$1, 0), FALSE)</f>
        <v>1.33</v>
      </c>
      <c r="AQ482" s="4">
        <f>VLOOKUP("ppsPr", Sheet2!$A$2:$I$18, MATCH(T482, Sheet2!$A$1:$I$1, 0), FALSE)</f>
        <v>0.5</v>
      </c>
      <c r="AR482" s="4">
        <f>VLOOKUP("wmpPr", Sheet2!$A$2:$I$18, MATCH(U482, Sheet2!$A$1:$I$1, 0), FALSE)</f>
        <v>1.17</v>
      </c>
      <c r="AS482" s="4">
        <f>VLOOKUP("pcTh", Sheet2!$A$2:$I$18, MATCH(V482, Sheet2!$A$1:$I$1, 0), FALSE)</f>
        <v>0.78</v>
      </c>
      <c r="AT482" s="4">
        <f>VLOOKUP("pcPr", Sheet2!$A$2:$I$18, MATCH(W482, Sheet2!$A$1:$I$1, 0), FALSE)</f>
        <v>0.44</v>
      </c>
    </row>
    <row r="483" spans="1:46" x14ac:dyDescent="0.2">
      <c r="A483" s="5"/>
      <c r="B483" s="5" t="s">
        <v>1510</v>
      </c>
      <c r="C483" s="5" t="s">
        <v>1511</v>
      </c>
      <c r="D483" s="5" t="s">
        <v>1512</v>
      </c>
      <c r="E483" s="5" t="s">
        <v>16</v>
      </c>
      <c r="F483" s="5"/>
      <c r="G483" s="5"/>
      <c r="H483" s="5"/>
      <c r="I483" s="5"/>
      <c r="J483" s="5"/>
      <c r="K483" s="5"/>
      <c r="L483" s="5"/>
      <c r="M483" s="5"/>
      <c r="N483" s="5"/>
      <c r="P483" s="5" t="s">
        <v>17</v>
      </c>
      <c r="Q483" s="5" t="s">
        <v>28</v>
      </c>
      <c r="R483" s="5" t="s">
        <v>1143</v>
      </c>
      <c r="S483" s="5" t="s">
        <v>28</v>
      </c>
      <c r="T483" s="5" t="s">
        <v>17</v>
      </c>
      <c r="U483" s="5" t="s">
        <v>28</v>
      </c>
      <c r="V483" s="5" t="s">
        <v>17</v>
      </c>
      <c r="W483" s="5" t="s">
        <v>28</v>
      </c>
      <c r="X483" s="5" t="s">
        <v>1138</v>
      </c>
      <c r="Z483" s="4">
        <f t="shared" si="13"/>
        <v>0</v>
      </c>
      <c r="AM483" s="4">
        <f>VLOOKUP("m2Th", Sheet2!$A$2:$I$18, MATCH(P483, Sheet2!$A$1:$I$1, 0), FALSE)</f>
        <v>1.78</v>
      </c>
      <c r="AN483" s="4">
        <f>VLOOKUP("chemTh", Sheet2!$A$2:$I$18, MATCH(Q483, Sheet2!$A$1:$I$1, 0), FALSE)</f>
        <v>1.17</v>
      </c>
      <c r="AO483" s="4" t="e">
        <f>VLOOKUP("chemPr", Sheet2!$A$2:$I$18, MATCH(R483, Sheet2!$A$1:$I$1, 0), FALSE)</f>
        <v>#N/A</v>
      </c>
      <c r="AP483" s="4">
        <f>VLOOKUP("ppsTh", Sheet2!$A$2:$I$18, MATCH(S483, Sheet2!$A$1:$I$1, 0), FALSE)</f>
        <v>1.17</v>
      </c>
      <c r="AQ483" s="4">
        <f>VLOOKUP("ppsPr", Sheet2!$A$2:$I$18, MATCH(T483, Sheet2!$A$1:$I$1, 0), FALSE)</f>
        <v>0.44</v>
      </c>
      <c r="AR483" s="4">
        <f>VLOOKUP("wmpPr", Sheet2!$A$2:$I$18, MATCH(U483, Sheet2!$A$1:$I$1, 0), FALSE)</f>
        <v>1.17</v>
      </c>
      <c r="AS483" s="4">
        <f>VLOOKUP("pcTh", Sheet2!$A$2:$I$18, MATCH(V483, Sheet2!$A$1:$I$1, 0), FALSE)</f>
        <v>0.89</v>
      </c>
      <c r="AT483" s="4">
        <f>VLOOKUP("pcPr", Sheet2!$A$2:$I$18, MATCH(W483, Sheet2!$A$1:$I$1, 0), FALSE)</f>
        <v>0.39</v>
      </c>
    </row>
    <row r="484" spans="1:46" x14ac:dyDescent="0.2">
      <c r="A484" s="5"/>
      <c r="B484" s="5" t="s">
        <v>1513</v>
      </c>
      <c r="C484" s="5" t="s">
        <v>1514</v>
      </c>
      <c r="D484" s="5" t="s">
        <v>1515</v>
      </c>
      <c r="E484" s="5" t="s">
        <v>16</v>
      </c>
      <c r="F484" s="5"/>
      <c r="G484" s="5"/>
      <c r="H484" s="5"/>
      <c r="I484" s="5"/>
      <c r="J484" s="5"/>
      <c r="K484" s="5"/>
      <c r="L484" s="5"/>
      <c r="M484" s="5"/>
      <c r="N484" s="5"/>
      <c r="P484" s="5" t="s">
        <v>17</v>
      </c>
      <c r="Q484" s="5" t="s">
        <v>26</v>
      </c>
      <c r="R484" s="5" t="s">
        <v>18</v>
      </c>
      <c r="S484" s="5" t="s">
        <v>17</v>
      </c>
      <c r="T484" s="5" t="s">
        <v>18</v>
      </c>
      <c r="U484" s="5" t="s">
        <v>17</v>
      </c>
      <c r="V484" s="5" t="s">
        <v>28</v>
      </c>
      <c r="W484" s="5" t="s">
        <v>28</v>
      </c>
      <c r="X484" s="5" t="s">
        <v>1138</v>
      </c>
      <c r="Z484" s="4">
        <f t="shared" si="13"/>
        <v>0</v>
      </c>
      <c r="AM484" s="4">
        <f>VLOOKUP("m2Th", Sheet2!$A$2:$I$18, MATCH(P484, Sheet2!$A$1:$I$1, 0), FALSE)</f>
        <v>1.78</v>
      </c>
      <c r="AN484" s="4">
        <f>VLOOKUP("chemTh", Sheet2!$A$2:$I$18, MATCH(Q484, Sheet2!$A$1:$I$1, 0), FALSE)</f>
        <v>1</v>
      </c>
      <c r="AO484" s="4">
        <f>VLOOKUP("chemPr", Sheet2!$A$2:$I$18, MATCH(R484, Sheet2!$A$1:$I$1, 0), FALSE)</f>
        <v>0.5</v>
      </c>
      <c r="AP484" s="4">
        <f>VLOOKUP("ppsTh", Sheet2!$A$2:$I$18, MATCH(S484, Sheet2!$A$1:$I$1, 0), FALSE)</f>
        <v>1.33</v>
      </c>
      <c r="AQ484" s="4">
        <f>VLOOKUP("ppsPr", Sheet2!$A$2:$I$18, MATCH(T484, Sheet2!$A$1:$I$1, 0), FALSE)</f>
        <v>0.5</v>
      </c>
      <c r="AR484" s="4">
        <f>VLOOKUP("wmpPr", Sheet2!$A$2:$I$18, MATCH(U484, Sheet2!$A$1:$I$1, 0), FALSE)</f>
        <v>1.33</v>
      </c>
      <c r="AS484" s="4">
        <f>VLOOKUP("pcTh", Sheet2!$A$2:$I$18, MATCH(V484, Sheet2!$A$1:$I$1, 0), FALSE)</f>
        <v>0.78</v>
      </c>
      <c r="AT484" s="4">
        <f>VLOOKUP("pcPr", Sheet2!$A$2:$I$18, MATCH(W484, Sheet2!$A$1:$I$1, 0), FALSE)</f>
        <v>0.39</v>
      </c>
    </row>
    <row r="485" spans="1:46" x14ac:dyDescent="0.2">
      <c r="A485" s="5"/>
      <c r="B485" s="5" t="s">
        <v>1516</v>
      </c>
      <c r="C485" s="5" t="s">
        <v>1517</v>
      </c>
      <c r="D485" s="5" t="s">
        <v>1518</v>
      </c>
      <c r="E485" s="5" t="s">
        <v>16</v>
      </c>
      <c r="F485" s="5"/>
      <c r="G485" s="5"/>
      <c r="H485" s="5"/>
      <c r="I485" s="5"/>
      <c r="J485" s="5"/>
      <c r="K485" s="5"/>
      <c r="L485" s="5"/>
      <c r="M485" s="5"/>
      <c r="N485" s="5"/>
      <c r="P485" s="5" t="s">
        <v>17</v>
      </c>
      <c r="Q485" s="5" t="s">
        <v>17</v>
      </c>
      <c r="R485" s="5" t="s">
        <v>18</v>
      </c>
      <c r="S485" s="5" t="s">
        <v>17</v>
      </c>
      <c r="T485" s="5" t="s">
        <v>18</v>
      </c>
      <c r="U485" s="5" t="s">
        <v>17</v>
      </c>
      <c r="V485" s="5" t="s">
        <v>18</v>
      </c>
      <c r="W485" s="5" t="s">
        <v>19</v>
      </c>
      <c r="X485" s="5" t="s">
        <v>1138</v>
      </c>
      <c r="Z485" s="4">
        <f t="shared" si="13"/>
        <v>0</v>
      </c>
      <c r="AM485" s="4">
        <f>VLOOKUP("m2Th", Sheet2!$A$2:$I$18, MATCH(P485, Sheet2!$A$1:$I$1, 0), FALSE)</f>
        <v>1.78</v>
      </c>
      <c r="AN485" s="4">
        <f>VLOOKUP("chemTh", Sheet2!$A$2:$I$18, MATCH(Q485, Sheet2!$A$1:$I$1, 0), FALSE)</f>
        <v>1.33</v>
      </c>
      <c r="AO485" s="4">
        <f>VLOOKUP("chemPr", Sheet2!$A$2:$I$18, MATCH(R485, Sheet2!$A$1:$I$1, 0), FALSE)</f>
        <v>0.5</v>
      </c>
      <c r="AP485" s="4">
        <f>VLOOKUP("ppsTh", Sheet2!$A$2:$I$18, MATCH(S485, Sheet2!$A$1:$I$1, 0), FALSE)</f>
        <v>1.33</v>
      </c>
      <c r="AQ485" s="4">
        <f>VLOOKUP("ppsPr", Sheet2!$A$2:$I$18, MATCH(T485, Sheet2!$A$1:$I$1, 0), FALSE)</f>
        <v>0.5</v>
      </c>
      <c r="AR485" s="4">
        <f>VLOOKUP("wmpPr", Sheet2!$A$2:$I$18, MATCH(U485, Sheet2!$A$1:$I$1, 0), FALSE)</f>
        <v>1.33</v>
      </c>
      <c r="AS485" s="4">
        <f>VLOOKUP("pcTh", Sheet2!$A$2:$I$18, MATCH(V485, Sheet2!$A$1:$I$1, 0), FALSE)</f>
        <v>1</v>
      </c>
      <c r="AT485" s="4">
        <f>VLOOKUP("pcPr", Sheet2!$A$2:$I$18, MATCH(W485, Sheet2!$A$1:$I$1, 0), FALSE)</f>
        <v>0.55000000000000004</v>
      </c>
    </row>
    <row r="486" spans="1:46" x14ac:dyDescent="0.2">
      <c r="A486" s="5"/>
      <c r="B486" s="5" t="s">
        <v>1519</v>
      </c>
      <c r="C486" s="5" t="s">
        <v>1520</v>
      </c>
      <c r="D486" s="5" t="s">
        <v>1521</v>
      </c>
      <c r="E486" s="5" t="s">
        <v>16</v>
      </c>
      <c r="F486" s="5"/>
      <c r="G486" s="5"/>
      <c r="H486" s="5"/>
      <c r="I486" s="5"/>
      <c r="J486" s="5"/>
      <c r="K486" s="5"/>
      <c r="L486" s="5"/>
      <c r="M486" s="5"/>
      <c r="N486" s="5"/>
      <c r="P486" s="5" t="s">
        <v>17</v>
      </c>
      <c r="Q486" s="5" t="s">
        <v>18</v>
      </c>
      <c r="R486" s="5" t="s">
        <v>18</v>
      </c>
      <c r="S486" s="5" t="s">
        <v>18</v>
      </c>
      <c r="T486" s="5" t="s">
        <v>18</v>
      </c>
      <c r="U486" s="5" t="s">
        <v>17</v>
      </c>
      <c r="V486" s="5" t="s">
        <v>18</v>
      </c>
      <c r="W486" s="5" t="s">
        <v>19</v>
      </c>
      <c r="X486" s="5" t="s">
        <v>1138</v>
      </c>
      <c r="Z486" s="4">
        <f t="shared" si="13"/>
        <v>0</v>
      </c>
      <c r="AM486" s="4">
        <f>VLOOKUP("m2Th", Sheet2!$A$2:$I$18, MATCH(P486, Sheet2!$A$1:$I$1, 0), FALSE)</f>
        <v>1.78</v>
      </c>
      <c r="AN486" s="4">
        <f>VLOOKUP("chemTh", Sheet2!$A$2:$I$18, MATCH(Q486, Sheet2!$A$1:$I$1, 0), FALSE)</f>
        <v>1.5</v>
      </c>
      <c r="AO486" s="4">
        <f>VLOOKUP("chemPr", Sheet2!$A$2:$I$18, MATCH(R486, Sheet2!$A$1:$I$1, 0), FALSE)</f>
        <v>0.5</v>
      </c>
      <c r="AP486" s="4">
        <f>VLOOKUP("ppsTh", Sheet2!$A$2:$I$18, MATCH(S486, Sheet2!$A$1:$I$1, 0), FALSE)</f>
        <v>1.5</v>
      </c>
      <c r="AQ486" s="4">
        <f>VLOOKUP("ppsPr", Sheet2!$A$2:$I$18, MATCH(T486, Sheet2!$A$1:$I$1, 0), FALSE)</f>
        <v>0.5</v>
      </c>
      <c r="AR486" s="4">
        <f>VLOOKUP("wmpPr", Sheet2!$A$2:$I$18, MATCH(U486, Sheet2!$A$1:$I$1, 0), FALSE)</f>
        <v>1.33</v>
      </c>
      <c r="AS486" s="4">
        <f>VLOOKUP("pcTh", Sheet2!$A$2:$I$18, MATCH(V486, Sheet2!$A$1:$I$1, 0), FALSE)</f>
        <v>1</v>
      </c>
      <c r="AT486" s="4">
        <f>VLOOKUP("pcPr", Sheet2!$A$2:$I$18, MATCH(W486, Sheet2!$A$1:$I$1, 0), FALSE)</f>
        <v>0.55000000000000004</v>
      </c>
    </row>
    <row r="487" spans="1:46" x14ac:dyDescent="0.2">
      <c r="A487" s="5"/>
      <c r="B487" s="5" t="s">
        <v>1522</v>
      </c>
      <c r="C487" s="5" t="s">
        <v>1523</v>
      </c>
      <c r="D487" s="5" t="s">
        <v>1524</v>
      </c>
      <c r="E487" s="5" t="s">
        <v>16</v>
      </c>
      <c r="F487" s="5"/>
      <c r="G487" s="5"/>
      <c r="H487" s="5"/>
      <c r="I487" s="5"/>
      <c r="J487" s="5"/>
      <c r="K487" s="5"/>
      <c r="L487" s="5"/>
      <c r="M487" s="5"/>
      <c r="N487" s="5"/>
      <c r="P487" s="5" t="s">
        <v>45</v>
      </c>
      <c r="Q487" s="5" t="s">
        <v>28</v>
      </c>
      <c r="R487" s="5" t="s">
        <v>17</v>
      </c>
      <c r="S487" s="5" t="s">
        <v>28</v>
      </c>
      <c r="T487" s="5" t="s">
        <v>17</v>
      </c>
      <c r="U487" s="5" t="s">
        <v>17</v>
      </c>
      <c r="V487" s="5" t="s">
        <v>28</v>
      </c>
      <c r="W487" s="5" t="s">
        <v>28</v>
      </c>
      <c r="X487" s="5" t="s">
        <v>1138</v>
      </c>
      <c r="Z487" s="4">
        <f t="shared" si="13"/>
        <v>0</v>
      </c>
      <c r="AM487" s="4">
        <f>VLOOKUP("m2Th", Sheet2!$A$2:$I$18, MATCH(P487, Sheet2!$A$1:$I$1, 0), FALSE)</f>
        <v>1.1100000000000001</v>
      </c>
      <c r="AN487" s="4">
        <f>VLOOKUP("chemTh", Sheet2!$A$2:$I$18, MATCH(Q487, Sheet2!$A$1:$I$1, 0), FALSE)</f>
        <v>1.17</v>
      </c>
      <c r="AO487" s="4">
        <f>VLOOKUP("chemPr", Sheet2!$A$2:$I$18, MATCH(R487, Sheet2!$A$1:$I$1, 0), FALSE)</f>
        <v>0.44</v>
      </c>
      <c r="AP487" s="4">
        <f>VLOOKUP("ppsTh", Sheet2!$A$2:$I$18, MATCH(S487, Sheet2!$A$1:$I$1, 0), FALSE)</f>
        <v>1.17</v>
      </c>
      <c r="AQ487" s="4">
        <f>VLOOKUP("ppsPr", Sheet2!$A$2:$I$18, MATCH(T487, Sheet2!$A$1:$I$1, 0), FALSE)</f>
        <v>0.44</v>
      </c>
      <c r="AR487" s="4">
        <f>VLOOKUP("wmpPr", Sheet2!$A$2:$I$18, MATCH(U487, Sheet2!$A$1:$I$1, 0), FALSE)</f>
        <v>1.33</v>
      </c>
      <c r="AS487" s="4">
        <f>VLOOKUP("pcTh", Sheet2!$A$2:$I$18, MATCH(V487, Sheet2!$A$1:$I$1, 0), FALSE)</f>
        <v>0.78</v>
      </c>
      <c r="AT487" s="4">
        <f>VLOOKUP("pcPr", Sheet2!$A$2:$I$18, MATCH(W487, Sheet2!$A$1:$I$1, 0), FALSE)</f>
        <v>0.39</v>
      </c>
    </row>
    <row r="488" spans="1:46" x14ac:dyDescent="0.2">
      <c r="A488" s="5"/>
      <c r="B488" s="5" t="s">
        <v>1525</v>
      </c>
      <c r="C488" s="5" t="s">
        <v>1526</v>
      </c>
      <c r="D488" s="5" t="s">
        <v>1527</v>
      </c>
      <c r="E488" s="5" t="s">
        <v>16</v>
      </c>
      <c r="F488" s="5"/>
      <c r="G488" s="5"/>
      <c r="H488" s="5"/>
      <c r="I488" s="5"/>
      <c r="J488" s="5"/>
      <c r="K488" s="5"/>
      <c r="L488" s="5"/>
      <c r="M488" s="5"/>
      <c r="N488" s="5"/>
      <c r="P488" s="5" t="s">
        <v>19</v>
      </c>
      <c r="Q488" s="5" t="s">
        <v>19</v>
      </c>
      <c r="R488" s="5" t="s">
        <v>18</v>
      </c>
      <c r="S488" s="5" t="s">
        <v>19</v>
      </c>
      <c r="T488" s="5" t="s">
        <v>19</v>
      </c>
      <c r="U488" s="5" t="s">
        <v>18</v>
      </c>
      <c r="V488" s="5" t="s">
        <v>19</v>
      </c>
      <c r="W488" s="5" t="s">
        <v>28</v>
      </c>
      <c r="X488" s="5" t="s">
        <v>1138</v>
      </c>
      <c r="Z488" s="4">
        <f t="shared" si="13"/>
        <v>0</v>
      </c>
      <c r="AM488" s="4">
        <f>VLOOKUP("m2Th", Sheet2!$A$2:$I$18, MATCH(P488, Sheet2!$A$1:$I$1, 0), FALSE)</f>
        <v>2.2200000000000002</v>
      </c>
      <c r="AN488" s="4">
        <f>VLOOKUP("chemTh", Sheet2!$A$2:$I$18, MATCH(Q488, Sheet2!$A$1:$I$1, 0), FALSE)</f>
        <v>1.67</v>
      </c>
      <c r="AO488" s="4">
        <f>VLOOKUP("chemPr", Sheet2!$A$2:$I$18, MATCH(R488, Sheet2!$A$1:$I$1, 0), FALSE)</f>
        <v>0.5</v>
      </c>
      <c r="AP488" s="4">
        <f>VLOOKUP("ppsTh", Sheet2!$A$2:$I$18, MATCH(S488, Sheet2!$A$1:$I$1, 0), FALSE)</f>
        <v>1.67</v>
      </c>
      <c r="AQ488" s="4">
        <f>VLOOKUP("ppsPr", Sheet2!$A$2:$I$18, MATCH(T488, Sheet2!$A$1:$I$1, 0), FALSE)</f>
        <v>0.56000000000000005</v>
      </c>
      <c r="AR488" s="4">
        <f>VLOOKUP("wmpPr", Sheet2!$A$2:$I$18, MATCH(U488, Sheet2!$A$1:$I$1, 0), FALSE)</f>
        <v>1.5</v>
      </c>
      <c r="AS488" s="4">
        <f>VLOOKUP("pcTh", Sheet2!$A$2:$I$18, MATCH(V488, Sheet2!$A$1:$I$1, 0), FALSE)</f>
        <v>1.1100000000000001</v>
      </c>
      <c r="AT488" s="4">
        <f>VLOOKUP("pcPr", Sheet2!$A$2:$I$18, MATCH(W488, Sheet2!$A$1:$I$1, 0), FALSE)</f>
        <v>0.39</v>
      </c>
    </row>
    <row r="489" spans="1:46" x14ac:dyDescent="0.2">
      <c r="A489" s="5"/>
      <c r="B489" s="5" t="s">
        <v>1528</v>
      </c>
      <c r="C489" s="5" t="s">
        <v>1529</v>
      </c>
      <c r="D489" s="5" t="s">
        <v>1530</v>
      </c>
      <c r="E489" s="5" t="s">
        <v>16</v>
      </c>
      <c r="F489" s="5"/>
      <c r="G489" s="5"/>
      <c r="H489" s="5"/>
      <c r="I489" s="5"/>
      <c r="J489" s="5"/>
      <c r="K489" s="5"/>
      <c r="L489" s="5"/>
      <c r="M489" s="5"/>
      <c r="N489" s="5"/>
      <c r="P489" s="5" t="s">
        <v>28</v>
      </c>
      <c r="Q489" s="5" t="s">
        <v>26</v>
      </c>
      <c r="R489" s="5" t="s">
        <v>28</v>
      </c>
      <c r="S489" s="5" t="s">
        <v>28</v>
      </c>
      <c r="T489" s="5" t="s">
        <v>17</v>
      </c>
      <c r="U489" s="5" t="s">
        <v>28</v>
      </c>
      <c r="V489" s="5" t="s">
        <v>17</v>
      </c>
      <c r="W489" s="5" t="s">
        <v>18</v>
      </c>
      <c r="X489" s="5" t="s">
        <v>1138</v>
      </c>
      <c r="Z489" s="4">
        <f t="shared" si="13"/>
        <v>0</v>
      </c>
      <c r="AM489" s="4">
        <f>VLOOKUP("m2Th", Sheet2!$A$2:$I$18, MATCH(P489, Sheet2!$A$1:$I$1, 0), FALSE)</f>
        <v>1.56</v>
      </c>
      <c r="AN489" s="4">
        <f>VLOOKUP("chemTh", Sheet2!$A$2:$I$18, MATCH(Q489, Sheet2!$A$1:$I$1, 0), FALSE)</f>
        <v>1</v>
      </c>
      <c r="AO489" s="4">
        <f>VLOOKUP("chemPr", Sheet2!$A$2:$I$18, MATCH(R489, Sheet2!$A$1:$I$1, 0), FALSE)</f>
        <v>0.39</v>
      </c>
      <c r="AP489" s="4">
        <f>VLOOKUP("ppsTh", Sheet2!$A$2:$I$18, MATCH(S489, Sheet2!$A$1:$I$1, 0), FALSE)</f>
        <v>1.17</v>
      </c>
      <c r="AQ489" s="4">
        <f>VLOOKUP("ppsPr", Sheet2!$A$2:$I$18, MATCH(T489, Sheet2!$A$1:$I$1, 0), FALSE)</f>
        <v>0.44</v>
      </c>
      <c r="AR489" s="4">
        <f>VLOOKUP("wmpPr", Sheet2!$A$2:$I$18, MATCH(U489, Sheet2!$A$1:$I$1, 0), FALSE)</f>
        <v>1.17</v>
      </c>
      <c r="AS489" s="4">
        <f>VLOOKUP("pcTh", Sheet2!$A$2:$I$18, MATCH(V489, Sheet2!$A$1:$I$1, 0), FALSE)</f>
        <v>0.89</v>
      </c>
      <c r="AT489" s="4">
        <f>VLOOKUP("pcPr", Sheet2!$A$2:$I$18, MATCH(W489, Sheet2!$A$1:$I$1, 0), FALSE)</f>
        <v>0.5</v>
      </c>
    </row>
    <row r="490" spans="1:46" x14ac:dyDescent="0.2">
      <c r="A490" s="5"/>
      <c r="B490" s="5" t="s">
        <v>1531</v>
      </c>
      <c r="C490" s="5" t="s">
        <v>1532</v>
      </c>
      <c r="D490" s="5" t="s">
        <v>1533</v>
      </c>
      <c r="E490" s="5" t="s">
        <v>16</v>
      </c>
      <c r="F490" s="5"/>
      <c r="G490" s="5"/>
      <c r="H490" s="5"/>
      <c r="I490" s="5"/>
      <c r="J490" s="5"/>
      <c r="K490" s="5"/>
      <c r="L490" s="5"/>
      <c r="M490" s="5"/>
      <c r="N490" s="5"/>
      <c r="P490" s="5" t="s">
        <v>19</v>
      </c>
      <c r="Q490" s="5" t="s">
        <v>19</v>
      </c>
      <c r="R490" s="5" t="s">
        <v>18</v>
      </c>
      <c r="S490" s="5" t="s">
        <v>17</v>
      </c>
      <c r="T490" s="5" t="s">
        <v>17</v>
      </c>
      <c r="U490" s="5" t="s">
        <v>18</v>
      </c>
      <c r="V490" s="5" t="s">
        <v>18</v>
      </c>
      <c r="W490" s="5" t="s">
        <v>18</v>
      </c>
      <c r="X490" s="5" t="s">
        <v>1138</v>
      </c>
      <c r="Z490" s="4">
        <f t="shared" si="13"/>
        <v>0</v>
      </c>
      <c r="AM490" s="4">
        <f>VLOOKUP("m2Th", Sheet2!$A$2:$I$18, MATCH(P490, Sheet2!$A$1:$I$1, 0), FALSE)</f>
        <v>2.2200000000000002</v>
      </c>
      <c r="AN490" s="4">
        <f>VLOOKUP("chemTh", Sheet2!$A$2:$I$18, MATCH(Q490, Sheet2!$A$1:$I$1, 0), FALSE)</f>
        <v>1.67</v>
      </c>
      <c r="AO490" s="4">
        <f>VLOOKUP("chemPr", Sheet2!$A$2:$I$18, MATCH(R490, Sheet2!$A$1:$I$1, 0), FALSE)</f>
        <v>0.5</v>
      </c>
      <c r="AP490" s="4">
        <f>VLOOKUP("ppsTh", Sheet2!$A$2:$I$18, MATCH(S490, Sheet2!$A$1:$I$1, 0), FALSE)</f>
        <v>1.33</v>
      </c>
      <c r="AQ490" s="4">
        <f>VLOOKUP("ppsPr", Sheet2!$A$2:$I$18, MATCH(T490, Sheet2!$A$1:$I$1, 0), FALSE)</f>
        <v>0.44</v>
      </c>
      <c r="AR490" s="4">
        <f>VLOOKUP("wmpPr", Sheet2!$A$2:$I$18, MATCH(U490, Sheet2!$A$1:$I$1, 0), FALSE)</f>
        <v>1.5</v>
      </c>
      <c r="AS490" s="4">
        <f>VLOOKUP("pcTh", Sheet2!$A$2:$I$18, MATCH(V490, Sheet2!$A$1:$I$1, 0), FALSE)</f>
        <v>1</v>
      </c>
      <c r="AT490" s="4">
        <f>VLOOKUP("pcPr", Sheet2!$A$2:$I$18, MATCH(W490, Sheet2!$A$1:$I$1, 0), FALSE)</f>
        <v>0.5</v>
      </c>
    </row>
    <row r="491" spans="1:46" x14ac:dyDescent="0.2">
      <c r="A491" s="5"/>
      <c r="B491" s="5" t="s">
        <v>1534</v>
      </c>
      <c r="C491" s="5" t="s">
        <v>1535</v>
      </c>
      <c r="D491" s="5" t="s">
        <v>1536</v>
      </c>
      <c r="E491" s="5" t="s">
        <v>16</v>
      </c>
      <c r="F491" s="5"/>
      <c r="G491" s="5"/>
      <c r="H491" s="5"/>
      <c r="I491" s="5"/>
      <c r="J491" s="5"/>
      <c r="K491" s="5"/>
      <c r="L491" s="5"/>
      <c r="M491" s="5"/>
      <c r="N491" s="5"/>
      <c r="P491" s="5" t="s">
        <v>18</v>
      </c>
      <c r="Q491" s="5" t="s">
        <v>17</v>
      </c>
      <c r="R491" s="5" t="s">
        <v>18</v>
      </c>
      <c r="S491" s="5" t="s">
        <v>17</v>
      </c>
      <c r="T491" s="5" t="s">
        <v>17</v>
      </c>
      <c r="U491" s="5" t="s">
        <v>18</v>
      </c>
      <c r="V491" s="5" t="s">
        <v>17</v>
      </c>
      <c r="W491" s="5" t="s">
        <v>17</v>
      </c>
      <c r="X491" s="5" t="s">
        <v>1138</v>
      </c>
      <c r="Z491" s="4">
        <f t="shared" si="13"/>
        <v>0</v>
      </c>
      <c r="AM491" s="4">
        <f>VLOOKUP("m2Th", Sheet2!$A$2:$I$18, MATCH(P491, Sheet2!$A$1:$I$1, 0), FALSE)</f>
        <v>2</v>
      </c>
      <c r="AN491" s="4">
        <f>VLOOKUP("chemTh", Sheet2!$A$2:$I$18, MATCH(Q491, Sheet2!$A$1:$I$1, 0), FALSE)</f>
        <v>1.33</v>
      </c>
      <c r="AO491" s="4">
        <f>VLOOKUP("chemPr", Sheet2!$A$2:$I$18, MATCH(R491, Sheet2!$A$1:$I$1, 0), FALSE)</f>
        <v>0.5</v>
      </c>
      <c r="AP491" s="4">
        <f>VLOOKUP("ppsTh", Sheet2!$A$2:$I$18, MATCH(S491, Sheet2!$A$1:$I$1, 0), FALSE)</f>
        <v>1.33</v>
      </c>
      <c r="AQ491" s="4">
        <f>VLOOKUP("ppsPr", Sheet2!$A$2:$I$18, MATCH(T491, Sheet2!$A$1:$I$1, 0), FALSE)</f>
        <v>0.44</v>
      </c>
      <c r="AR491" s="4">
        <f>VLOOKUP("wmpPr", Sheet2!$A$2:$I$18, MATCH(U491, Sheet2!$A$1:$I$1, 0), FALSE)</f>
        <v>1.5</v>
      </c>
      <c r="AS491" s="4">
        <f>VLOOKUP("pcTh", Sheet2!$A$2:$I$18, MATCH(V491, Sheet2!$A$1:$I$1, 0), FALSE)</f>
        <v>0.89</v>
      </c>
      <c r="AT491" s="4">
        <f>VLOOKUP("pcPr", Sheet2!$A$2:$I$18, MATCH(W491, Sheet2!$A$1:$I$1, 0), FALSE)</f>
        <v>0.44</v>
      </c>
    </row>
    <row r="492" spans="1:46" x14ac:dyDescent="0.2">
      <c r="A492" s="5"/>
      <c r="B492" s="5" t="s">
        <v>1537</v>
      </c>
      <c r="C492" s="5" t="s">
        <v>1538</v>
      </c>
      <c r="D492" s="5" t="s">
        <v>1539</v>
      </c>
      <c r="E492" s="5" t="s">
        <v>16</v>
      </c>
      <c r="F492" s="5"/>
      <c r="G492" s="5"/>
      <c r="H492" s="5"/>
      <c r="I492" s="5"/>
      <c r="J492" s="5"/>
      <c r="K492" s="5"/>
      <c r="L492" s="5"/>
      <c r="M492" s="5"/>
      <c r="N492" s="5"/>
      <c r="P492" s="5" t="s">
        <v>28</v>
      </c>
      <c r="Q492" s="5" t="s">
        <v>26</v>
      </c>
      <c r="R492" s="5" t="s">
        <v>17</v>
      </c>
      <c r="S492" s="5" t="s">
        <v>17</v>
      </c>
      <c r="T492" s="5" t="s">
        <v>17</v>
      </c>
      <c r="U492" s="5" t="s">
        <v>17</v>
      </c>
      <c r="V492" s="5" t="s">
        <v>17</v>
      </c>
      <c r="W492" s="5" t="s">
        <v>18</v>
      </c>
      <c r="X492" s="5" t="s">
        <v>1138</v>
      </c>
      <c r="Z492" s="4">
        <f t="shared" si="13"/>
        <v>0</v>
      </c>
      <c r="AM492" s="4">
        <f>VLOOKUP("m2Th", Sheet2!$A$2:$I$18, MATCH(P492, Sheet2!$A$1:$I$1, 0), FALSE)</f>
        <v>1.56</v>
      </c>
      <c r="AN492" s="4">
        <f>VLOOKUP("chemTh", Sheet2!$A$2:$I$18, MATCH(Q492, Sheet2!$A$1:$I$1, 0), FALSE)</f>
        <v>1</v>
      </c>
      <c r="AO492" s="4">
        <f>VLOOKUP("chemPr", Sheet2!$A$2:$I$18, MATCH(R492, Sheet2!$A$1:$I$1, 0), FALSE)</f>
        <v>0.44</v>
      </c>
      <c r="AP492" s="4">
        <f>VLOOKUP("ppsTh", Sheet2!$A$2:$I$18, MATCH(S492, Sheet2!$A$1:$I$1, 0), FALSE)</f>
        <v>1.33</v>
      </c>
      <c r="AQ492" s="4">
        <f>VLOOKUP("ppsPr", Sheet2!$A$2:$I$18, MATCH(T492, Sheet2!$A$1:$I$1, 0), FALSE)</f>
        <v>0.44</v>
      </c>
      <c r="AR492" s="4">
        <f>VLOOKUP("wmpPr", Sheet2!$A$2:$I$18, MATCH(U492, Sheet2!$A$1:$I$1, 0), FALSE)</f>
        <v>1.33</v>
      </c>
      <c r="AS492" s="4">
        <f>VLOOKUP("pcTh", Sheet2!$A$2:$I$18, MATCH(V492, Sheet2!$A$1:$I$1, 0), FALSE)</f>
        <v>0.89</v>
      </c>
      <c r="AT492" s="4">
        <f>VLOOKUP("pcPr", Sheet2!$A$2:$I$18, MATCH(W492, Sheet2!$A$1:$I$1, 0), FALSE)</f>
        <v>0.5</v>
      </c>
    </row>
    <row r="493" spans="1:46" x14ac:dyDescent="0.2">
      <c r="A493" s="5"/>
      <c r="B493" s="5" t="s">
        <v>1540</v>
      </c>
      <c r="C493" s="5" t="s">
        <v>1541</v>
      </c>
      <c r="D493" s="5" t="s">
        <v>1542</v>
      </c>
      <c r="E493" s="5" t="s">
        <v>16</v>
      </c>
      <c r="F493" s="5"/>
      <c r="G493" s="5"/>
      <c r="H493" s="5"/>
      <c r="I493" s="5"/>
      <c r="J493" s="5"/>
      <c r="K493" s="5"/>
      <c r="L493" s="5"/>
      <c r="M493" s="5"/>
      <c r="N493" s="5"/>
      <c r="P493" s="5" t="s">
        <v>17</v>
      </c>
      <c r="Q493" s="5" t="s">
        <v>18</v>
      </c>
      <c r="R493" s="5" t="s">
        <v>18</v>
      </c>
      <c r="S493" s="5" t="s">
        <v>19</v>
      </c>
      <c r="T493" s="5" t="s">
        <v>19</v>
      </c>
      <c r="U493" s="5" t="s">
        <v>18</v>
      </c>
      <c r="V493" s="5" t="s">
        <v>17</v>
      </c>
      <c r="W493" s="5" t="s">
        <v>17</v>
      </c>
      <c r="X493" s="5" t="s">
        <v>1138</v>
      </c>
      <c r="Z493" s="4">
        <f t="shared" si="13"/>
        <v>0</v>
      </c>
      <c r="AM493" s="4">
        <f>VLOOKUP("m2Th", Sheet2!$A$2:$I$18, MATCH(P493, Sheet2!$A$1:$I$1, 0), FALSE)</f>
        <v>1.78</v>
      </c>
      <c r="AN493" s="4">
        <f>VLOOKUP("chemTh", Sheet2!$A$2:$I$18, MATCH(Q493, Sheet2!$A$1:$I$1, 0), FALSE)</f>
        <v>1.5</v>
      </c>
      <c r="AO493" s="4">
        <f>VLOOKUP("chemPr", Sheet2!$A$2:$I$18, MATCH(R493, Sheet2!$A$1:$I$1, 0), FALSE)</f>
        <v>0.5</v>
      </c>
      <c r="AP493" s="4">
        <f>VLOOKUP("ppsTh", Sheet2!$A$2:$I$18, MATCH(S493, Sheet2!$A$1:$I$1, 0), FALSE)</f>
        <v>1.67</v>
      </c>
      <c r="AQ493" s="4">
        <f>VLOOKUP("ppsPr", Sheet2!$A$2:$I$18, MATCH(T493, Sheet2!$A$1:$I$1, 0), FALSE)</f>
        <v>0.56000000000000005</v>
      </c>
      <c r="AR493" s="4">
        <f>VLOOKUP("wmpPr", Sheet2!$A$2:$I$18, MATCH(U493, Sheet2!$A$1:$I$1, 0), FALSE)</f>
        <v>1.5</v>
      </c>
      <c r="AS493" s="4">
        <f>VLOOKUP("pcTh", Sheet2!$A$2:$I$18, MATCH(V493, Sheet2!$A$1:$I$1, 0), FALSE)</f>
        <v>0.89</v>
      </c>
      <c r="AT493" s="4">
        <f>VLOOKUP("pcPr", Sheet2!$A$2:$I$18, MATCH(W493, Sheet2!$A$1:$I$1, 0), FALSE)</f>
        <v>0.44</v>
      </c>
    </row>
    <row r="494" spans="1:46" x14ac:dyDescent="0.2">
      <c r="A494" s="5"/>
      <c r="B494" s="5" t="s">
        <v>1543</v>
      </c>
      <c r="C494" s="5" t="s">
        <v>1544</v>
      </c>
      <c r="D494" s="5" t="s">
        <v>1545</v>
      </c>
      <c r="E494" s="5" t="s">
        <v>16</v>
      </c>
      <c r="F494" s="5"/>
      <c r="G494" s="5"/>
      <c r="H494" s="5"/>
      <c r="I494" s="5"/>
      <c r="J494" s="5"/>
      <c r="K494" s="5"/>
      <c r="L494" s="5"/>
      <c r="M494" s="5"/>
      <c r="N494" s="5"/>
      <c r="P494" s="5" t="s">
        <v>26</v>
      </c>
      <c r="Q494" s="5" t="s">
        <v>26</v>
      </c>
      <c r="R494" s="5" t="s">
        <v>28</v>
      </c>
      <c r="S494" s="5" t="s">
        <v>26</v>
      </c>
      <c r="T494" s="5" t="s">
        <v>17</v>
      </c>
      <c r="U494" s="5" t="s">
        <v>26</v>
      </c>
      <c r="V494" s="5" t="s">
        <v>28</v>
      </c>
      <c r="W494" s="5" t="s">
        <v>28</v>
      </c>
      <c r="X494" s="5" t="s">
        <v>1138</v>
      </c>
      <c r="Z494" s="4">
        <f t="shared" si="13"/>
        <v>0</v>
      </c>
      <c r="AM494" s="4">
        <f>VLOOKUP("m2Th", Sheet2!$A$2:$I$18, MATCH(P494, Sheet2!$A$1:$I$1, 0), FALSE)</f>
        <v>1.33</v>
      </c>
      <c r="AN494" s="4">
        <f>VLOOKUP("chemTh", Sheet2!$A$2:$I$18, MATCH(Q494, Sheet2!$A$1:$I$1, 0), FALSE)</f>
        <v>1</v>
      </c>
      <c r="AO494" s="4">
        <f>VLOOKUP("chemPr", Sheet2!$A$2:$I$18, MATCH(R494, Sheet2!$A$1:$I$1, 0), FALSE)</f>
        <v>0.39</v>
      </c>
      <c r="AP494" s="4">
        <f>VLOOKUP("ppsTh", Sheet2!$A$2:$I$18, MATCH(S494, Sheet2!$A$1:$I$1, 0), FALSE)</f>
        <v>1</v>
      </c>
      <c r="AQ494" s="4">
        <f>VLOOKUP("ppsPr", Sheet2!$A$2:$I$18, MATCH(T494, Sheet2!$A$1:$I$1, 0), FALSE)</f>
        <v>0.44</v>
      </c>
      <c r="AR494" s="4">
        <f>VLOOKUP("wmpPr", Sheet2!$A$2:$I$18, MATCH(U494, Sheet2!$A$1:$I$1, 0), FALSE)</f>
        <v>1</v>
      </c>
      <c r="AS494" s="4">
        <f>VLOOKUP("pcTh", Sheet2!$A$2:$I$18, MATCH(V494, Sheet2!$A$1:$I$1, 0), FALSE)</f>
        <v>0.78</v>
      </c>
      <c r="AT494" s="4">
        <f>VLOOKUP("pcPr", Sheet2!$A$2:$I$18, MATCH(W494, Sheet2!$A$1:$I$1, 0), FALSE)</f>
        <v>0.39</v>
      </c>
    </row>
    <row r="495" spans="1:46" x14ac:dyDescent="0.2">
      <c r="A495" s="5"/>
      <c r="B495" s="5" t="s">
        <v>1546</v>
      </c>
      <c r="C495" s="5" t="s">
        <v>1547</v>
      </c>
      <c r="D495" s="5" t="s">
        <v>1548</v>
      </c>
      <c r="E495" s="5" t="s">
        <v>16</v>
      </c>
      <c r="F495" s="5"/>
      <c r="G495" s="5"/>
      <c r="H495" s="5"/>
      <c r="I495" s="5"/>
      <c r="J495" s="5"/>
      <c r="K495" s="5"/>
      <c r="L495" s="5"/>
      <c r="M495" s="5"/>
      <c r="N495" s="5"/>
      <c r="P495" s="5" t="s">
        <v>17</v>
      </c>
      <c r="Q495" s="5" t="s">
        <v>28</v>
      </c>
      <c r="R495" s="5" t="s">
        <v>28</v>
      </c>
      <c r="S495" s="5" t="s">
        <v>17</v>
      </c>
      <c r="T495" s="5" t="s">
        <v>18</v>
      </c>
      <c r="U495" s="5" t="s">
        <v>28</v>
      </c>
      <c r="V495" s="5" t="s">
        <v>28</v>
      </c>
      <c r="W495" s="5" t="s">
        <v>28</v>
      </c>
      <c r="X495" s="5" t="s">
        <v>1138</v>
      </c>
      <c r="Z495" s="4">
        <f t="shared" si="13"/>
        <v>0</v>
      </c>
      <c r="AM495" s="4">
        <f>VLOOKUP("m2Th", Sheet2!$A$2:$I$18, MATCH(P495, Sheet2!$A$1:$I$1, 0), FALSE)</f>
        <v>1.78</v>
      </c>
      <c r="AN495" s="4">
        <f>VLOOKUP("chemTh", Sheet2!$A$2:$I$18, MATCH(Q495, Sheet2!$A$1:$I$1, 0), FALSE)</f>
        <v>1.17</v>
      </c>
      <c r="AO495" s="4">
        <f>VLOOKUP("chemPr", Sheet2!$A$2:$I$18, MATCH(R495, Sheet2!$A$1:$I$1, 0), FALSE)</f>
        <v>0.39</v>
      </c>
      <c r="AP495" s="4">
        <f>VLOOKUP("ppsTh", Sheet2!$A$2:$I$18, MATCH(S495, Sheet2!$A$1:$I$1, 0), FALSE)</f>
        <v>1.33</v>
      </c>
      <c r="AQ495" s="4">
        <f>VLOOKUP("ppsPr", Sheet2!$A$2:$I$18, MATCH(T495, Sheet2!$A$1:$I$1, 0), FALSE)</f>
        <v>0.5</v>
      </c>
      <c r="AR495" s="4">
        <f>VLOOKUP("wmpPr", Sheet2!$A$2:$I$18, MATCH(U495, Sheet2!$A$1:$I$1, 0), FALSE)</f>
        <v>1.17</v>
      </c>
      <c r="AS495" s="4">
        <f>VLOOKUP("pcTh", Sheet2!$A$2:$I$18, MATCH(V495, Sheet2!$A$1:$I$1, 0), FALSE)</f>
        <v>0.78</v>
      </c>
      <c r="AT495" s="4">
        <f>VLOOKUP("pcPr", Sheet2!$A$2:$I$18, MATCH(W495, Sheet2!$A$1:$I$1, 0), FALSE)</f>
        <v>0.39</v>
      </c>
    </row>
    <row r="496" spans="1:46" x14ac:dyDescent="0.2">
      <c r="A496" s="5"/>
      <c r="B496" s="5" t="s">
        <v>1549</v>
      </c>
      <c r="C496" s="5" t="s">
        <v>1550</v>
      </c>
      <c r="D496" s="5" t="s">
        <v>1551</v>
      </c>
      <c r="E496" s="5" t="s">
        <v>16</v>
      </c>
      <c r="F496" s="5"/>
      <c r="G496" s="5"/>
      <c r="H496" s="5"/>
      <c r="I496" s="5"/>
      <c r="J496" s="5"/>
      <c r="K496" s="5"/>
      <c r="L496" s="5"/>
      <c r="M496" s="5"/>
      <c r="N496" s="5"/>
      <c r="P496" s="5" t="s">
        <v>17</v>
      </c>
      <c r="Q496" s="5" t="s">
        <v>28</v>
      </c>
      <c r="R496" s="5" t="s">
        <v>28</v>
      </c>
      <c r="S496" s="5" t="s">
        <v>17</v>
      </c>
      <c r="T496" s="5" t="s">
        <v>28</v>
      </c>
      <c r="U496" s="5" t="s">
        <v>45</v>
      </c>
      <c r="V496" s="5" t="s">
        <v>28</v>
      </c>
      <c r="W496" s="5" t="s">
        <v>28</v>
      </c>
      <c r="X496" s="5" t="s">
        <v>1138</v>
      </c>
      <c r="Z496" s="4">
        <f t="shared" si="13"/>
        <v>0</v>
      </c>
      <c r="AM496" s="4">
        <f>VLOOKUP("m2Th", Sheet2!$A$2:$I$18, MATCH(P496, Sheet2!$A$1:$I$1, 0), FALSE)</f>
        <v>1.78</v>
      </c>
      <c r="AN496" s="4">
        <f>VLOOKUP("chemTh", Sheet2!$A$2:$I$18, MATCH(Q496, Sheet2!$A$1:$I$1, 0), FALSE)</f>
        <v>1.17</v>
      </c>
      <c r="AO496" s="4">
        <f>VLOOKUP("chemPr", Sheet2!$A$2:$I$18, MATCH(R496, Sheet2!$A$1:$I$1, 0), FALSE)</f>
        <v>0.39</v>
      </c>
      <c r="AP496" s="4">
        <f>VLOOKUP("ppsTh", Sheet2!$A$2:$I$18, MATCH(S496, Sheet2!$A$1:$I$1, 0), FALSE)</f>
        <v>1.33</v>
      </c>
      <c r="AQ496" s="4">
        <f>VLOOKUP("ppsPr", Sheet2!$A$2:$I$18, MATCH(T496, Sheet2!$A$1:$I$1, 0), FALSE)</f>
        <v>0.39</v>
      </c>
      <c r="AR496" s="4">
        <f>VLOOKUP("wmpPr", Sheet2!$A$2:$I$18, MATCH(U496, Sheet2!$A$1:$I$1, 0), FALSE)</f>
        <v>0.83</v>
      </c>
      <c r="AS496" s="4">
        <f>VLOOKUP("pcTh", Sheet2!$A$2:$I$18, MATCH(V496, Sheet2!$A$1:$I$1, 0), FALSE)</f>
        <v>0.78</v>
      </c>
      <c r="AT496" s="4">
        <f>VLOOKUP("pcPr", Sheet2!$A$2:$I$18, MATCH(W496, Sheet2!$A$1:$I$1, 0), FALSE)</f>
        <v>0.39</v>
      </c>
    </row>
    <row r="497" spans="1:46" x14ac:dyDescent="0.2">
      <c r="A497" s="5"/>
      <c r="B497" s="5" t="s">
        <v>1552</v>
      </c>
      <c r="C497" s="5" t="s">
        <v>1553</v>
      </c>
      <c r="D497" s="5" t="s">
        <v>1554</v>
      </c>
      <c r="E497" s="5" t="s">
        <v>16</v>
      </c>
      <c r="F497" s="5"/>
      <c r="G497" s="5"/>
      <c r="H497" s="5"/>
      <c r="I497" s="5"/>
      <c r="J497" s="5"/>
      <c r="K497" s="5"/>
      <c r="L497" s="5"/>
      <c r="M497" s="5"/>
      <c r="N497" s="5"/>
      <c r="P497" s="5" t="s">
        <v>17</v>
      </c>
      <c r="Q497" s="5" t="s">
        <v>17</v>
      </c>
      <c r="R497" s="5" t="s">
        <v>19</v>
      </c>
      <c r="S497" s="5" t="s">
        <v>17</v>
      </c>
      <c r="T497" s="5" t="s">
        <v>18</v>
      </c>
      <c r="U497" s="5" t="s">
        <v>19</v>
      </c>
      <c r="V497" s="5" t="s">
        <v>17</v>
      </c>
      <c r="W497" s="5" t="s">
        <v>17</v>
      </c>
      <c r="X497" s="5" t="s">
        <v>1138</v>
      </c>
      <c r="Z497" s="4">
        <f t="shared" si="13"/>
        <v>0</v>
      </c>
      <c r="AM497" s="4">
        <f>VLOOKUP("m2Th", Sheet2!$A$2:$I$18, MATCH(P497, Sheet2!$A$1:$I$1, 0), FALSE)</f>
        <v>1.78</v>
      </c>
      <c r="AN497" s="4">
        <f>VLOOKUP("chemTh", Sheet2!$A$2:$I$18, MATCH(Q497, Sheet2!$A$1:$I$1, 0), FALSE)</f>
        <v>1.33</v>
      </c>
      <c r="AO497" s="4">
        <f>VLOOKUP("chemPr", Sheet2!$A$2:$I$18, MATCH(R497, Sheet2!$A$1:$I$1, 0), FALSE)</f>
        <v>0.56000000000000005</v>
      </c>
      <c r="AP497" s="4">
        <f>VLOOKUP("ppsTh", Sheet2!$A$2:$I$18, MATCH(S497, Sheet2!$A$1:$I$1, 0), FALSE)</f>
        <v>1.33</v>
      </c>
      <c r="AQ497" s="4">
        <f>VLOOKUP("ppsPr", Sheet2!$A$2:$I$18, MATCH(T497, Sheet2!$A$1:$I$1, 0), FALSE)</f>
        <v>0.5</v>
      </c>
      <c r="AR497" s="4">
        <f>VLOOKUP("wmpPr", Sheet2!$A$2:$I$18, MATCH(U497, Sheet2!$A$1:$I$1, 0), FALSE)</f>
        <v>1.66</v>
      </c>
      <c r="AS497" s="4">
        <f>VLOOKUP("pcTh", Sheet2!$A$2:$I$18, MATCH(V497, Sheet2!$A$1:$I$1, 0), FALSE)</f>
        <v>0.89</v>
      </c>
      <c r="AT497" s="4">
        <f>VLOOKUP("pcPr", Sheet2!$A$2:$I$18, MATCH(W497, Sheet2!$A$1:$I$1, 0), FALSE)</f>
        <v>0.44</v>
      </c>
    </row>
    <row r="498" spans="1:46" x14ac:dyDescent="0.2">
      <c r="A498" s="5"/>
      <c r="B498" s="5" t="s">
        <v>1555</v>
      </c>
      <c r="C498" s="5" t="s">
        <v>1556</v>
      </c>
      <c r="D498" s="5" t="s">
        <v>1557</v>
      </c>
      <c r="E498" s="5" t="s">
        <v>16</v>
      </c>
      <c r="F498" s="5"/>
      <c r="G498" s="5"/>
      <c r="H498" s="5"/>
      <c r="I498" s="5"/>
      <c r="J498" s="5"/>
      <c r="K498" s="5"/>
      <c r="L498" s="5"/>
      <c r="M498" s="5"/>
      <c r="N498" s="5"/>
      <c r="P498" s="5" t="s">
        <v>17</v>
      </c>
      <c r="Q498" s="5" t="s">
        <v>17</v>
      </c>
      <c r="R498" s="5" t="s">
        <v>17</v>
      </c>
      <c r="S498" s="5" t="s">
        <v>26</v>
      </c>
      <c r="T498" s="5" t="s">
        <v>18</v>
      </c>
      <c r="U498" s="5" t="s">
        <v>19</v>
      </c>
      <c r="V498" s="5" t="s">
        <v>19</v>
      </c>
      <c r="W498" s="5" t="s">
        <v>17</v>
      </c>
      <c r="X498" s="5" t="s">
        <v>1138</v>
      </c>
      <c r="Z498" s="4">
        <f t="shared" si="13"/>
        <v>0</v>
      </c>
      <c r="AM498" s="4">
        <f>VLOOKUP("m2Th", Sheet2!$A$2:$I$18, MATCH(P498, Sheet2!$A$1:$I$1, 0), FALSE)</f>
        <v>1.78</v>
      </c>
      <c r="AN498" s="4">
        <f>VLOOKUP("chemTh", Sheet2!$A$2:$I$18, MATCH(Q498, Sheet2!$A$1:$I$1, 0), FALSE)</f>
        <v>1.33</v>
      </c>
      <c r="AO498" s="4">
        <f>VLOOKUP("chemPr", Sheet2!$A$2:$I$18, MATCH(R498, Sheet2!$A$1:$I$1, 0), FALSE)</f>
        <v>0.44</v>
      </c>
      <c r="AP498" s="4">
        <f>VLOOKUP("ppsTh", Sheet2!$A$2:$I$18, MATCH(S498, Sheet2!$A$1:$I$1, 0), FALSE)</f>
        <v>1</v>
      </c>
      <c r="AQ498" s="4">
        <f>VLOOKUP("ppsPr", Sheet2!$A$2:$I$18, MATCH(T498, Sheet2!$A$1:$I$1, 0), FALSE)</f>
        <v>0.5</v>
      </c>
      <c r="AR498" s="4">
        <f>VLOOKUP("wmpPr", Sheet2!$A$2:$I$18, MATCH(U498, Sheet2!$A$1:$I$1, 0), FALSE)</f>
        <v>1.66</v>
      </c>
      <c r="AS498" s="4">
        <f>VLOOKUP("pcTh", Sheet2!$A$2:$I$18, MATCH(V498, Sheet2!$A$1:$I$1, 0), FALSE)</f>
        <v>1.1100000000000001</v>
      </c>
      <c r="AT498" s="4">
        <f>VLOOKUP("pcPr", Sheet2!$A$2:$I$18, MATCH(W498, Sheet2!$A$1:$I$1, 0), FALSE)</f>
        <v>0.44</v>
      </c>
    </row>
    <row r="499" spans="1:46" x14ac:dyDescent="0.2">
      <c r="A499" s="5"/>
      <c r="B499" s="5" t="s">
        <v>1558</v>
      </c>
      <c r="C499" s="5" t="s">
        <v>1559</v>
      </c>
      <c r="D499" s="5" t="s">
        <v>1560</v>
      </c>
      <c r="E499" s="5" t="s">
        <v>16</v>
      </c>
      <c r="F499" s="5"/>
      <c r="G499" s="5"/>
      <c r="H499" s="5"/>
      <c r="I499" s="5"/>
      <c r="J499" s="5"/>
      <c r="K499" s="5"/>
      <c r="L499" s="5"/>
      <c r="M499" s="5"/>
      <c r="N499" s="5"/>
      <c r="P499" s="5" t="s">
        <v>26</v>
      </c>
      <c r="Q499" s="5" t="s">
        <v>17</v>
      </c>
      <c r="R499" s="5" t="s">
        <v>28</v>
      </c>
      <c r="S499" s="5" t="s">
        <v>18</v>
      </c>
      <c r="T499" s="5" t="s">
        <v>19</v>
      </c>
      <c r="U499" s="5" t="s">
        <v>18</v>
      </c>
      <c r="V499" s="5" t="s">
        <v>18</v>
      </c>
      <c r="W499" s="5" t="s">
        <v>17</v>
      </c>
      <c r="X499" s="5" t="s">
        <v>1138</v>
      </c>
      <c r="Z499" s="4">
        <f t="shared" si="13"/>
        <v>0</v>
      </c>
      <c r="AM499" s="4">
        <f>VLOOKUP("m2Th", Sheet2!$A$2:$I$18, MATCH(P499, Sheet2!$A$1:$I$1, 0), FALSE)</f>
        <v>1.33</v>
      </c>
      <c r="AN499" s="4">
        <f>VLOOKUP("chemTh", Sheet2!$A$2:$I$18, MATCH(Q499, Sheet2!$A$1:$I$1, 0), FALSE)</f>
        <v>1.33</v>
      </c>
      <c r="AO499" s="4">
        <f>VLOOKUP("chemPr", Sheet2!$A$2:$I$18, MATCH(R499, Sheet2!$A$1:$I$1, 0), FALSE)</f>
        <v>0.39</v>
      </c>
      <c r="AP499" s="4">
        <f>VLOOKUP("ppsTh", Sheet2!$A$2:$I$18, MATCH(S499, Sheet2!$A$1:$I$1, 0), FALSE)</f>
        <v>1.5</v>
      </c>
      <c r="AQ499" s="4">
        <f>VLOOKUP("ppsPr", Sheet2!$A$2:$I$18, MATCH(T499, Sheet2!$A$1:$I$1, 0), FALSE)</f>
        <v>0.56000000000000005</v>
      </c>
      <c r="AR499" s="4">
        <f>VLOOKUP("wmpPr", Sheet2!$A$2:$I$18, MATCH(U499, Sheet2!$A$1:$I$1, 0), FALSE)</f>
        <v>1.5</v>
      </c>
      <c r="AS499" s="4">
        <f>VLOOKUP("pcTh", Sheet2!$A$2:$I$18, MATCH(V499, Sheet2!$A$1:$I$1, 0), FALSE)</f>
        <v>1</v>
      </c>
      <c r="AT499" s="4">
        <f>VLOOKUP("pcPr", Sheet2!$A$2:$I$18, MATCH(W499, Sheet2!$A$1:$I$1, 0), FALSE)</f>
        <v>0.44</v>
      </c>
    </row>
    <row r="500" spans="1:46" x14ac:dyDescent="0.2">
      <c r="A500" s="5"/>
      <c r="B500" s="5" t="s">
        <v>1561</v>
      </c>
      <c r="C500" s="5" t="s">
        <v>1562</v>
      </c>
      <c r="D500" s="5" t="s">
        <v>1563</v>
      </c>
      <c r="E500" s="5" t="s">
        <v>16</v>
      </c>
      <c r="F500" s="5"/>
      <c r="G500" s="5"/>
      <c r="H500" s="5"/>
      <c r="I500" s="5"/>
      <c r="J500" s="5"/>
      <c r="K500" s="5"/>
      <c r="L500" s="5"/>
      <c r="M500" s="5"/>
      <c r="N500" s="5"/>
      <c r="P500" s="5" t="s">
        <v>18</v>
      </c>
      <c r="Q500" s="5" t="s">
        <v>17</v>
      </c>
      <c r="R500" s="5" t="s">
        <v>28</v>
      </c>
      <c r="S500" s="5" t="s">
        <v>17</v>
      </c>
      <c r="T500" s="5" t="s">
        <v>17</v>
      </c>
      <c r="U500" s="5" t="s">
        <v>17</v>
      </c>
      <c r="V500" s="5" t="s">
        <v>26</v>
      </c>
      <c r="W500" s="5" t="s">
        <v>17</v>
      </c>
      <c r="X500" s="5" t="s">
        <v>1138</v>
      </c>
      <c r="Z500" s="4">
        <f t="shared" si="13"/>
        <v>0</v>
      </c>
      <c r="AM500" s="4">
        <f>VLOOKUP("m2Th", Sheet2!$A$2:$I$18, MATCH(P500, Sheet2!$A$1:$I$1, 0), FALSE)</f>
        <v>2</v>
      </c>
      <c r="AN500" s="4">
        <f>VLOOKUP("chemTh", Sheet2!$A$2:$I$18, MATCH(Q500, Sheet2!$A$1:$I$1, 0), FALSE)</f>
        <v>1.33</v>
      </c>
      <c r="AO500" s="4">
        <f>VLOOKUP("chemPr", Sheet2!$A$2:$I$18, MATCH(R500, Sheet2!$A$1:$I$1, 0), FALSE)</f>
        <v>0.39</v>
      </c>
      <c r="AP500" s="4">
        <f>VLOOKUP("ppsTh", Sheet2!$A$2:$I$18, MATCH(S500, Sheet2!$A$1:$I$1, 0), FALSE)</f>
        <v>1.33</v>
      </c>
      <c r="AQ500" s="4">
        <f>VLOOKUP("ppsPr", Sheet2!$A$2:$I$18, MATCH(T500, Sheet2!$A$1:$I$1, 0), FALSE)</f>
        <v>0.44</v>
      </c>
      <c r="AR500" s="4">
        <f>VLOOKUP("wmpPr", Sheet2!$A$2:$I$18, MATCH(U500, Sheet2!$A$1:$I$1, 0), FALSE)</f>
        <v>1.33</v>
      </c>
      <c r="AS500" s="4">
        <f>VLOOKUP("pcTh", Sheet2!$A$2:$I$18, MATCH(V500, Sheet2!$A$1:$I$1, 0), FALSE)</f>
        <v>0.67</v>
      </c>
      <c r="AT500" s="4">
        <f>VLOOKUP("pcPr", Sheet2!$A$2:$I$18, MATCH(W500, Sheet2!$A$1:$I$1, 0), FALSE)</f>
        <v>0.44</v>
      </c>
    </row>
    <row r="501" spans="1:46" x14ac:dyDescent="0.2">
      <c r="A501" s="5"/>
      <c r="B501" s="5" t="s">
        <v>1564</v>
      </c>
      <c r="C501" s="5" t="s">
        <v>1565</v>
      </c>
      <c r="D501" s="5" t="s">
        <v>1566</v>
      </c>
      <c r="E501" s="5" t="s">
        <v>16</v>
      </c>
      <c r="F501" s="5"/>
      <c r="G501" s="5"/>
      <c r="H501" s="5"/>
      <c r="I501" s="5"/>
      <c r="J501" s="5"/>
      <c r="K501" s="5"/>
      <c r="L501" s="5"/>
      <c r="M501" s="5"/>
      <c r="N501" s="5"/>
      <c r="P501" s="5" t="s">
        <v>17</v>
      </c>
      <c r="Q501" s="5" t="s">
        <v>45</v>
      </c>
      <c r="R501" s="5" t="s">
        <v>28</v>
      </c>
      <c r="S501" s="5" t="s">
        <v>28</v>
      </c>
      <c r="T501" s="5" t="s">
        <v>17</v>
      </c>
      <c r="U501" s="5" t="s">
        <v>19</v>
      </c>
      <c r="V501" s="5" t="s">
        <v>26</v>
      </c>
      <c r="W501" s="5" t="s">
        <v>17</v>
      </c>
      <c r="X501" s="5" t="s">
        <v>1138</v>
      </c>
      <c r="Z501" s="4">
        <f t="shared" si="13"/>
        <v>0</v>
      </c>
      <c r="AM501" s="4">
        <f>VLOOKUP("m2Th", Sheet2!$A$2:$I$18, MATCH(P501, Sheet2!$A$1:$I$1, 0), FALSE)</f>
        <v>1.78</v>
      </c>
      <c r="AN501" s="4">
        <f>VLOOKUP("chemTh", Sheet2!$A$2:$I$18, MATCH(Q501, Sheet2!$A$1:$I$1, 0), FALSE)</f>
        <v>0.83</v>
      </c>
      <c r="AO501" s="4">
        <f>VLOOKUP("chemPr", Sheet2!$A$2:$I$18, MATCH(R501, Sheet2!$A$1:$I$1, 0), FALSE)</f>
        <v>0.39</v>
      </c>
      <c r="AP501" s="4">
        <f>VLOOKUP("ppsTh", Sheet2!$A$2:$I$18, MATCH(S501, Sheet2!$A$1:$I$1, 0), FALSE)</f>
        <v>1.17</v>
      </c>
      <c r="AQ501" s="4">
        <f>VLOOKUP("ppsPr", Sheet2!$A$2:$I$18, MATCH(T501, Sheet2!$A$1:$I$1, 0), FALSE)</f>
        <v>0.44</v>
      </c>
      <c r="AR501" s="4">
        <f>VLOOKUP("wmpPr", Sheet2!$A$2:$I$18, MATCH(U501, Sheet2!$A$1:$I$1, 0), FALSE)</f>
        <v>1.66</v>
      </c>
      <c r="AS501" s="4">
        <f>VLOOKUP("pcTh", Sheet2!$A$2:$I$18, MATCH(V501, Sheet2!$A$1:$I$1, 0), FALSE)</f>
        <v>0.67</v>
      </c>
      <c r="AT501" s="4">
        <f>VLOOKUP("pcPr", Sheet2!$A$2:$I$18, MATCH(W501, Sheet2!$A$1:$I$1, 0), FALSE)</f>
        <v>0.44</v>
      </c>
    </row>
    <row r="502" spans="1:46" x14ac:dyDescent="0.2">
      <c r="A502" s="5"/>
      <c r="B502" s="5" t="s">
        <v>1567</v>
      </c>
      <c r="C502" s="5" t="s">
        <v>1568</v>
      </c>
      <c r="D502" s="5" t="s">
        <v>1569</v>
      </c>
      <c r="E502" s="5" t="s">
        <v>16</v>
      </c>
      <c r="F502" s="5"/>
      <c r="G502" s="5"/>
      <c r="H502" s="5"/>
      <c r="I502" s="5"/>
      <c r="J502" s="5"/>
      <c r="K502" s="5"/>
      <c r="L502" s="5"/>
      <c r="M502" s="5"/>
      <c r="N502" s="5"/>
      <c r="P502" s="5" t="s">
        <v>28</v>
      </c>
      <c r="Q502" s="5" t="s">
        <v>27</v>
      </c>
      <c r="R502" s="5" t="s">
        <v>28</v>
      </c>
      <c r="S502" s="5" t="s">
        <v>17</v>
      </c>
      <c r="T502" s="5" t="s">
        <v>18</v>
      </c>
      <c r="U502" s="5" t="s">
        <v>28</v>
      </c>
      <c r="V502" s="5" t="s">
        <v>28</v>
      </c>
      <c r="W502" s="5" t="s">
        <v>17</v>
      </c>
      <c r="X502" s="5" t="s">
        <v>587</v>
      </c>
      <c r="Z502" s="4">
        <f t="shared" si="13"/>
        <v>0</v>
      </c>
      <c r="AM502" s="4">
        <f>VLOOKUP("m2Th", Sheet2!$A$2:$I$18, MATCH(P502, Sheet2!$A$1:$I$1, 0), FALSE)</f>
        <v>1.56</v>
      </c>
      <c r="AN502" s="4">
        <f>VLOOKUP("chemTh", Sheet2!$A$2:$I$18, MATCH(Q502, Sheet2!$A$1:$I$1, 0), FALSE)</f>
        <v>0</v>
      </c>
      <c r="AO502" s="4">
        <f>VLOOKUP("chemPr", Sheet2!$A$2:$I$18, MATCH(R502, Sheet2!$A$1:$I$1, 0), FALSE)</f>
        <v>0.39</v>
      </c>
      <c r="AP502" s="4">
        <f>VLOOKUP("ppsTh", Sheet2!$A$2:$I$18, MATCH(S502, Sheet2!$A$1:$I$1, 0), FALSE)</f>
        <v>1.33</v>
      </c>
      <c r="AQ502" s="4">
        <f>VLOOKUP("ppsPr", Sheet2!$A$2:$I$18, MATCH(T502, Sheet2!$A$1:$I$1, 0), FALSE)</f>
        <v>0.5</v>
      </c>
      <c r="AR502" s="4">
        <f>VLOOKUP("wmpPr", Sheet2!$A$2:$I$18, MATCH(U502, Sheet2!$A$1:$I$1, 0), FALSE)</f>
        <v>1.17</v>
      </c>
      <c r="AS502" s="4">
        <f>VLOOKUP("pcTh", Sheet2!$A$2:$I$18, MATCH(V502, Sheet2!$A$1:$I$1, 0), FALSE)</f>
        <v>0.78</v>
      </c>
      <c r="AT502" s="4">
        <f>VLOOKUP("pcPr", Sheet2!$A$2:$I$18, MATCH(W502, Sheet2!$A$1:$I$1, 0), FALSE)</f>
        <v>0.44</v>
      </c>
    </row>
    <row r="503" spans="1:46" x14ac:dyDescent="0.2">
      <c r="A503" s="5"/>
      <c r="B503" s="5" t="s">
        <v>1570</v>
      </c>
      <c r="C503" s="5" t="s">
        <v>1571</v>
      </c>
      <c r="D503" s="5" t="s">
        <v>1572</v>
      </c>
      <c r="E503" s="5" t="s">
        <v>16</v>
      </c>
      <c r="F503" s="5"/>
      <c r="G503" s="5"/>
      <c r="H503" s="5"/>
      <c r="I503" s="5"/>
      <c r="J503" s="5"/>
      <c r="K503" s="5"/>
      <c r="L503" s="5"/>
      <c r="M503" s="5"/>
      <c r="N503" s="5"/>
      <c r="P503" s="5" t="s">
        <v>26</v>
      </c>
      <c r="Q503" s="5" t="s">
        <v>17</v>
      </c>
      <c r="R503" s="5" t="s">
        <v>17</v>
      </c>
      <c r="S503" s="5" t="s">
        <v>28</v>
      </c>
      <c r="T503" s="5" t="s">
        <v>18</v>
      </c>
      <c r="U503" s="5" t="s">
        <v>19</v>
      </c>
      <c r="V503" s="5" t="s">
        <v>17</v>
      </c>
      <c r="W503" s="5" t="s">
        <v>17</v>
      </c>
      <c r="X503" s="5" t="s">
        <v>1138</v>
      </c>
      <c r="Z503" s="4">
        <f t="shared" si="13"/>
        <v>0</v>
      </c>
      <c r="AM503" s="4">
        <f>VLOOKUP("m2Th", Sheet2!$A$2:$I$18, MATCH(P503, Sheet2!$A$1:$I$1, 0), FALSE)</f>
        <v>1.33</v>
      </c>
      <c r="AN503" s="4">
        <f>VLOOKUP("chemTh", Sheet2!$A$2:$I$18, MATCH(Q503, Sheet2!$A$1:$I$1, 0), FALSE)</f>
        <v>1.33</v>
      </c>
      <c r="AO503" s="4">
        <f>VLOOKUP("chemPr", Sheet2!$A$2:$I$18, MATCH(R503, Sheet2!$A$1:$I$1, 0), FALSE)</f>
        <v>0.44</v>
      </c>
      <c r="AP503" s="4">
        <f>VLOOKUP("ppsTh", Sheet2!$A$2:$I$18, MATCH(S503, Sheet2!$A$1:$I$1, 0), FALSE)</f>
        <v>1.17</v>
      </c>
      <c r="AQ503" s="4">
        <f>VLOOKUP("ppsPr", Sheet2!$A$2:$I$18, MATCH(T503, Sheet2!$A$1:$I$1, 0), FALSE)</f>
        <v>0.5</v>
      </c>
      <c r="AR503" s="4">
        <f>VLOOKUP("wmpPr", Sheet2!$A$2:$I$18, MATCH(U503, Sheet2!$A$1:$I$1, 0), FALSE)</f>
        <v>1.66</v>
      </c>
      <c r="AS503" s="4">
        <f>VLOOKUP("pcTh", Sheet2!$A$2:$I$18, MATCH(V503, Sheet2!$A$1:$I$1, 0), FALSE)</f>
        <v>0.89</v>
      </c>
      <c r="AT503" s="4">
        <f>VLOOKUP("pcPr", Sheet2!$A$2:$I$18, MATCH(W503, Sheet2!$A$1:$I$1, 0), FALSE)</f>
        <v>0.44</v>
      </c>
    </row>
    <row r="504" spans="1:46" x14ac:dyDescent="0.2">
      <c r="A504" s="5"/>
      <c r="B504" s="5" t="s">
        <v>1573</v>
      </c>
      <c r="C504" s="5" t="s">
        <v>1574</v>
      </c>
      <c r="D504" s="5" t="s">
        <v>1575</v>
      </c>
      <c r="E504" s="5" t="s">
        <v>16</v>
      </c>
      <c r="F504" s="5"/>
      <c r="G504" s="5"/>
      <c r="H504" s="5"/>
      <c r="I504" s="5"/>
      <c r="J504" s="5"/>
      <c r="K504" s="5"/>
      <c r="L504" s="5"/>
      <c r="M504" s="5"/>
      <c r="N504" s="5"/>
      <c r="P504" s="5" t="s">
        <v>28</v>
      </c>
      <c r="Q504" s="5" t="s">
        <v>17</v>
      </c>
      <c r="R504" s="5" t="s">
        <v>28</v>
      </c>
      <c r="S504" s="5" t="s">
        <v>26</v>
      </c>
      <c r="T504" s="5" t="s">
        <v>17</v>
      </c>
      <c r="U504" s="5" t="s">
        <v>19</v>
      </c>
      <c r="V504" s="5" t="s">
        <v>17</v>
      </c>
      <c r="W504" s="5" t="s">
        <v>17</v>
      </c>
      <c r="X504" s="5" t="s">
        <v>1138</v>
      </c>
      <c r="Z504" s="4">
        <f t="shared" si="13"/>
        <v>0</v>
      </c>
      <c r="AM504" s="4">
        <f>VLOOKUP("m2Th", Sheet2!$A$2:$I$18, MATCH(P504, Sheet2!$A$1:$I$1, 0), FALSE)</f>
        <v>1.56</v>
      </c>
      <c r="AN504" s="4">
        <f>VLOOKUP("chemTh", Sheet2!$A$2:$I$18, MATCH(Q504, Sheet2!$A$1:$I$1, 0), FALSE)</f>
        <v>1.33</v>
      </c>
      <c r="AO504" s="4">
        <f>VLOOKUP("chemPr", Sheet2!$A$2:$I$18, MATCH(R504, Sheet2!$A$1:$I$1, 0), FALSE)</f>
        <v>0.39</v>
      </c>
      <c r="AP504" s="4">
        <f>VLOOKUP("ppsTh", Sheet2!$A$2:$I$18, MATCH(S504, Sheet2!$A$1:$I$1, 0), FALSE)</f>
        <v>1</v>
      </c>
      <c r="AQ504" s="4">
        <f>VLOOKUP("ppsPr", Sheet2!$A$2:$I$18, MATCH(T504, Sheet2!$A$1:$I$1, 0), FALSE)</f>
        <v>0.44</v>
      </c>
      <c r="AR504" s="4">
        <f>VLOOKUP("wmpPr", Sheet2!$A$2:$I$18, MATCH(U504, Sheet2!$A$1:$I$1, 0), FALSE)</f>
        <v>1.66</v>
      </c>
      <c r="AS504" s="4">
        <f>VLOOKUP("pcTh", Sheet2!$A$2:$I$18, MATCH(V504, Sheet2!$A$1:$I$1, 0), FALSE)</f>
        <v>0.89</v>
      </c>
      <c r="AT504" s="4">
        <f>VLOOKUP("pcPr", Sheet2!$A$2:$I$18, MATCH(W504, Sheet2!$A$1:$I$1, 0), FALSE)</f>
        <v>0.44</v>
      </c>
    </row>
    <row r="505" spans="1:46" x14ac:dyDescent="0.2">
      <c r="A505" s="5"/>
      <c r="B505" s="5" t="s">
        <v>1576</v>
      </c>
      <c r="C505" s="5" t="s">
        <v>1577</v>
      </c>
      <c r="D505" s="5" t="s">
        <v>1578</v>
      </c>
      <c r="E505" s="5" t="s">
        <v>16</v>
      </c>
      <c r="F505" s="5"/>
      <c r="G505" s="5"/>
      <c r="H505" s="5"/>
      <c r="I505" s="5"/>
      <c r="J505" s="5"/>
      <c r="K505" s="5"/>
      <c r="L505" s="5"/>
      <c r="M505" s="5"/>
      <c r="N505" s="5"/>
      <c r="P505" s="5" t="s">
        <v>28</v>
      </c>
      <c r="Q505" s="5" t="s">
        <v>28</v>
      </c>
      <c r="R505" s="5" t="s">
        <v>17</v>
      </c>
      <c r="S505" s="5" t="s">
        <v>18</v>
      </c>
      <c r="T505" s="5" t="s">
        <v>17</v>
      </c>
      <c r="U505" s="5" t="s">
        <v>17</v>
      </c>
      <c r="V505" s="5" t="s">
        <v>28</v>
      </c>
      <c r="W505" s="5" t="s">
        <v>17</v>
      </c>
      <c r="X505" s="5" t="s">
        <v>1138</v>
      </c>
      <c r="Z505" s="4">
        <f t="shared" si="13"/>
        <v>0</v>
      </c>
      <c r="AM505" s="4">
        <f>VLOOKUP("m2Th", Sheet2!$A$2:$I$18, MATCH(P505, Sheet2!$A$1:$I$1, 0), FALSE)</f>
        <v>1.56</v>
      </c>
      <c r="AN505" s="4">
        <f>VLOOKUP("chemTh", Sheet2!$A$2:$I$18, MATCH(Q505, Sheet2!$A$1:$I$1, 0), FALSE)</f>
        <v>1.17</v>
      </c>
      <c r="AO505" s="4">
        <f>VLOOKUP("chemPr", Sheet2!$A$2:$I$18, MATCH(R505, Sheet2!$A$1:$I$1, 0), FALSE)</f>
        <v>0.44</v>
      </c>
      <c r="AP505" s="4">
        <f>VLOOKUP("ppsTh", Sheet2!$A$2:$I$18, MATCH(S505, Sheet2!$A$1:$I$1, 0), FALSE)</f>
        <v>1.5</v>
      </c>
      <c r="AQ505" s="4">
        <f>VLOOKUP("ppsPr", Sheet2!$A$2:$I$18, MATCH(T505, Sheet2!$A$1:$I$1, 0), FALSE)</f>
        <v>0.44</v>
      </c>
      <c r="AR505" s="4">
        <f>VLOOKUP("wmpPr", Sheet2!$A$2:$I$18, MATCH(U505, Sheet2!$A$1:$I$1, 0), FALSE)</f>
        <v>1.33</v>
      </c>
      <c r="AS505" s="4">
        <f>VLOOKUP("pcTh", Sheet2!$A$2:$I$18, MATCH(V505, Sheet2!$A$1:$I$1, 0), FALSE)</f>
        <v>0.78</v>
      </c>
      <c r="AT505" s="4">
        <f>VLOOKUP("pcPr", Sheet2!$A$2:$I$18, MATCH(W505, Sheet2!$A$1:$I$1, 0), FALSE)</f>
        <v>0.44</v>
      </c>
    </row>
    <row r="506" spans="1:46" x14ac:dyDescent="0.2">
      <c r="A506" s="5"/>
      <c r="B506" s="5" t="s">
        <v>1579</v>
      </c>
      <c r="C506" s="5" t="s">
        <v>1580</v>
      </c>
      <c r="D506" s="5" t="s">
        <v>1581</v>
      </c>
      <c r="E506" s="5" t="s">
        <v>16</v>
      </c>
      <c r="F506" s="5"/>
      <c r="G506" s="5"/>
      <c r="H506" s="5"/>
      <c r="I506" s="5"/>
      <c r="J506" s="5"/>
      <c r="K506" s="5"/>
      <c r="L506" s="5"/>
      <c r="M506" s="5"/>
      <c r="N506" s="5"/>
      <c r="P506" s="5" t="s">
        <v>17</v>
      </c>
      <c r="Q506" s="5" t="s">
        <v>17</v>
      </c>
      <c r="R506" s="5" t="s">
        <v>17</v>
      </c>
      <c r="S506" s="5" t="s">
        <v>28</v>
      </c>
      <c r="T506" s="5" t="s">
        <v>17</v>
      </c>
      <c r="U506" s="5" t="s">
        <v>18</v>
      </c>
      <c r="V506" s="5" t="s">
        <v>28</v>
      </c>
      <c r="W506" s="5" t="s">
        <v>17</v>
      </c>
      <c r="X506" s="5" t="s">
        <v>1138</v>
      </c>
      <c r="Z506" s="4">
        <f t="shared" si="13"/>
        <v>0</v>
      </c>
      <c r="AM506" s="4">
        <f>VLOOKUP("m2Th", Sheet2!$A$2:$I$18, MATCH(P506, Sheet2!$A$1:$I$1, 0), FALSE)</f>
        <v>1.78</v>
      </c>
      <c r="AN506" s="4">
        <f>VLOOKUP("chemTh", Sheet2!$A$2:$I$18, MATCH(Q506, Sheet2!$A$1:$I$1, 0), FALSE)</f>
        <v>1.33</v>
      </c>
      <c r="AO506" s="4">
        <f>VLOOKUP("chemPr", Sheet2!$A$2:$I$18, MATCH(R506, Sheet2!$A$1:$I$1, 0), FALSE)</f>
        <v>0.44</v>
      </c>
      <c r="AP506" s="4">
        <f>VLOOKUP("ppsTh", Sheet2!$A$2:$I$18, MATCH(S506, Sheet2!$A$1:$I$1, 0), FALSE)</f>
        <v>1.17</v>
      </c>
      <c r="AQ506" s="4">
        <f>VLOOKUP("ppsPr", Sheet2!$A$2:$I$18, MATCH(T506, Sheet2!$A$1:$I$1, 0), FALSE)</f>
        <v>0.44</v>
      </c>
      <c r="AR506" s="4">
        <f>VLOOKUP("wmpPr", Sheet2!$A$2:$I$18, MATCH(U506, Sheet2!$A$1:$I$1, 0), FALSE)</f>
        <v>1.5</v>
      </c>
      <c r="AS506" s="4">
        <f>VLOOKUP("pcTh", Sheet2!$A$2:$I$18, MATCH(V506, Sheet2!$A$1:$I$1, 0), FALSE)</f>
        <v>0.78</v>
      </c>
      <c r="AT506" s="4">
        <f>VLOOKUP("pcPr", Sheet2!$A$2:$I$18, MATCH(W506, Sheet2!$A$1:$I$1, 0), FALSE)</f>
        <v>0.44</v>
      </c>
    </row>
    <row r="507" spans="1:46" x14ac:dyDescent="0.2">
      <c r="A507" s="5"/>
      <c r="B507" s="5" t="s">
        <v>1582</v>
      </c>
      <c r="C507" s="5" t="s">
        <v>1583</v>
      </c>
      <c r="D507" s="5" t="s">
        <v>1584</v>
      </c>
      <c r="E507" s="5" t="s">
        <v>16</v>
      </c>
      <c r="F507" s="5"/>
      <c r="G507" s="5"/>
      <c r="H507" s="5"/>
      <c r="I507" s="5"/>
      <c r="J507" s="5"/>
      <c r="K507" s="5"/>
      <c r="L507" s="5"/>
      <c r="M507" s="5"/>
      <c r="N507" s="5"/>
      <c r="P507" s="5" t="s">
        <v>27</v>
      </c>
      <c r="Q507" s="5" t="s">
        <v>27</v>
      </c>
      <c r="R507" s="5" t="s">
        <v>29</v>
      </c>
      <c r="S507" s="5" t="s">
        <v>27</v>
      </c>
      <c r="T507" s="5" t="s">
        <v>17</v>
      </c>
      <c r="U507" s="5" t="s">
        <v>17</v>
      </c>
      <c r="V507" s="5" t="s">
        <v>28</v>
      </c>
      <c r="W507" s="5" t="s">
        <v>45</v>
      </c>
      <c r="X507" s="5" t="s">
        <v>1138</v>
      </c>
      <c r="Z507" s="4">
        <f t="shared" si="13"/>
        <v>0</v>
      </c>
      <c r="AM507" s="4">
        <f>VLOOKUP("m2Th", Sheet2!$A$2:$I$18, MATCH(P507, Sheet2!$A$1:$I$1, 0), FALSE)</f>
        <v>0</v>
      </c>
      <c r="AN507" s="4">
        <f>VLOOKUP("chemTh", Sheet2!$A$2:$I$18, MATCH(Q507, Sheet2!$A$1:$I$1, 0), FALSE)</f>
        <v>0</v>
      </c>
      <c r="AO507" s="4">
        <f>VLOOKUP("chemPr", Sheet2!$A$2:$I$18, MATCH(R507, Sheet2!$A$1:$I$1, 0), FALSE)</f>
        <v>0.22</v>
      </c>
      <c r="AP507" s="4">
        <f>VLOOKUP("ppsTh", Sheet2!$A$2:$I$18, MATCH(S507, Sheet2!$A$1:$I$1, 0), FALSE)</f>
        <v>0</v>
      </c>
      <c r="AQ507" s="4">
        <f>VLOOKUP("ppsPr", Sheet2!$A$2:$I$18, MATCH(T507, Sheet2!$A$1:$I$1, 0), FALSE)</f>
        <v>0.44</v>
      </c>
      <c r="AR507" s="4">
        <f>VLOOKUP("wmpPr", Sheet2!$A$2:$I$18, MATCH(U507, Sheet2!$A$1:$I$1, 0), FALSE)</f>
        <v>1.33</v>
      </c>
      <c r="AS507" s="4">
        <f>VLOOKUP("pcTh", Sheet2!$A$2:$I$18, MATCH(V507, Sheet2!$A$1:$I$1, 0), FALSE)</f>
        <v>0.78</v>
      </c>
      <c r="AT507" s="4">
        <f>VLOOKUP("pcPr", Sheet2!$A$2:$I$18, MATCH(W507, Sheet2!$A$1:$I$1, 0), FALSE)</f>
        <v>0.28000000000000003</v>
      </c>
    </row>
    <row r="508" spans="1:46" x14ac:dyDescent="0.2">
      <c r="A508" s="5"/>
      <c r="B508" s="5" t="s">
        <v>1585</v>
      </c>
      <c r="C508" s="5" t="s">
        <v>1586</v>
      </c>
      <c r="D508" s="5" t="s">
        <v>1587</v>
      </c>
      <c r="E508" s="5" t="s">
        <v>16</v>
      </c>
      <c r="F508" s="5"/>
      <c r="G508" s="5"/>
      <c r="H508" s="5"/>
      <c r="I508" s="5"/>
      <c r="J508" s="5"/>
      <c r="K508" s="5"/>
      <c r="L508" s="5"/>
      <c r="M508" s="5"/>
      <c r="N508" s="5"/>
      <c r="P508" s="5" t="s">
        <v>29</v>
      </c>
      <c r="Q508" s="5" t="s">
        <v>29</v>
      </c>
      <c r="R508" s="5" t="s">
        <v>17</v>
      </c>
      <c r="S508" s="5" t="s">
        <v>45</v>
      </c>
      <c r="T508" s="5" t="s">
        <v>18</v>
      </c>
      <c r="U508" s="5" t="s">
        <v>17</v>
      </c>
      <c r="V508" s="10"/>
      <c r="W508" s="5" t="s">
        <v>17</v>
      </c>
      <c r="X508" s="5" t="s">
        <v>1138</v>
      </c>
      <c r="Z508" s="4">
        <f t="shared" si="13"/>
        <v>0</v>
      </c>
      <c r="AM508" s="4">
        <f>VLOOKUP("m2Th", Sheet2!$A$2:$I$18, MATCH(P508, Sheet2!$A$1:$I$1, 0), FALSE)</f>
        <v>0.89</v>
      </c>
      <c r="AN508" s="4">
        <f>VLOOKUP("chemTh", Sheet2!$A$2:$I$18, MATCH(Q508, Sheet2!$A$1:$I$1, 0), FALSE)</f>
        <v>0.67</v>
      </c>
      <c r="AO508" s="4">
        <f>VLOOKUP("chemPr", Sheet2!$A$2:$I$18, MATCH(R508, Sheet2!$A$1:$I$1, 0), FALSE)</f>
        <v>0.44</v>
      </c>
      <c r="AP508" s="4">
        <f>VLOOKUP("ppsTh", Sheet2!$A$2:$I$18, MATCH(S508, Sheet2!$A$1:$I$1, 0), FALSE)</f>
        <v>0.83</v>
      </c>
      <c r="AQ508" s="4">
        <f>VLOOKUP("ppsPr", Sheet2!$A$2:$I$18, MATCH(T508, Sheet2!$A$1:$I$1, 0), FALSE)</f>
        <v>0.5</v>
      </c>
      <c r="AR508" s="4">
        <f>VLOOKUP("wmpPr", Sheet2!$A$2:$I$18, MATCH(U508, Sheet2!$A$1:$I$1, 0), FALSE)</f>
        <v>1.33</v>
      </c>
      <c r="AS508" s="4" t="e">
        <f>VLOOKUP("pcTh", Sheet2!$A$2:$I$18, MATCH(V508, Sheet2!$A$1:$I$1, 0), FALSE)</f>
        <v>#N/A</v>
      </c>
      <c r="AT508" s="4">
        <f>VLOOKUP("pcPr", Sheet2!$A$2:$I$18, MATCH(W508, Sheet2!$A$1:$I$1, 0), FALSE)</f>
        <v>0.44</v>
      </c>
    </row>
    <row r="509" spans="1:46" x14ac:dyDescent="0.2">
      <c r="A509" s="5"/>
      <c r="B509" s="5" t="s">
        <v>1588</v>
      </c>
      <c r="C509" s="5" t="s">
        <v>1589</v>
      </c>
      <c r="D509" s="5" t="s">
        <v>1590</v>
      </c>
      <c r="E509" s="5" t="s">
        <v>16</v>
      </c>
      <c r="F509" s="5"/>
      <c r="G509" s="5"/>
      <c r="H509" s="5"/>
      <c r="I509" s="5"/>
      <c r="J509" s="5"/>
      <c r="K509" s="5"/>
      <c r="L509" s="5"/>
      <c r="M509" s="5"/>
      <c r="N509" s="5"/>
      <c r="P509" s="5" t="s">
        <v>17</v>
      </c>
      <c r="Q509" s="5" t="s">
        <v>17</v>
      </c>
      <c r="R509" s="5" t="s">
        <v>18</v>
      </c>
      <c r="S509" s="10"/>
      <c r="T509" s="5" t="s">
        <v>17</v>
      </c>
      <c r="U509" s="5" t="s">
        <v>19</v>
      </c>
      <c r="V509" s="5" t="s">
        <v>28</v>
      </c>
      <c r="W509" s="5" t="s">
        <v>17</v>
      </c>
      <c r="X509" s="5" t="s">
        <v>1138</v>
      </c>
      <c r="Z509" s="4">
        <f t="shared" si="13"/>
        <v>0</v>
      </c>
      <c r="AM509" s="4">
        <f>VLOOKUP("m2Th", Sheet2!$A$2:$I$18, MATCH(P509, Sheet2!$A$1:$I$1, 0), FALSE)</f>
        <v>1.78</v>
      </c>
      <c r="AN509" s="4">
        <f>VLOOKUP("chemTh", Sheet2!$A$2:$I$18, MATCH(Q509, Sheet2!$A$1:$I$1, 0), FALSE)</f>
        <v>1.33</v>
      </c>
      <c r="AO509" s="4">
        <f>VLOOKUP("chemPr", Sheet2!$A$2:$I$18, MATCH(R509, Sheet2!$A$1:$I$1, 0), FALSE)</f>
        <v>0.5</v>
      </c>
      <c r="AP509" s="4" t="e">
        <f>VLOOKUP("ppsTh", Sheet2!$A$2:$I$18, MATCH(S509, Sheet2!$A$1:$I$1, 0), FALSE)</f>
        <v>#N/A</v>
      </c>
      <c r="AQ509" s="4">
        <f>VLOOKUP("ppsPr", Sheet2!$A$2:$I$18, MATCH(T509, Sheet2!$A$1:$I$1, 0), FALSE)</f>
        <v>0.44</v>
      </c>
      <c r="AR509" s="4">
        <f>VLOOKUP("wmpPr", Sheet2!$A$2:$I$18, MATCH(U509, Sheet2!$A$1:$I$1, 0), FALSE)</f>
        <v>1.66</v>
      </c>
      <c r="AS509" s="4">
        <f>VLOOKUP("pcTh", Sheet2!$A$2:$I$18, MATCH(V509, Sheet2!$A$1:$I$1, 0), FALSE)</f>
        <v>0.78</v>
      </c>
      <c r="AT509" s="4">
        <f>VLOOKUP("pcPr", Sheet2!$A$2:$I$18, MATCH(W509, Sheet2!$A$1:$I$1, 0), FALSE)</f>
        <v>0.44</v>
      </c>
    </row>
    <row r="510" spans="1:46" x14ac:dyDescent="0.2">
      <c r="A510" s="5"/>
      <c r="B510" s="5" t="s">
        <v>1591</v>
      </c>
      <c r="C510" s="5" t="s">
        <v>1592</v>
      </c>
      <c r="D510" s="5" t="s">
        <v>1593</v>
      </c>
      <c r="E510" s="5" t="s">
        <v>16</v>
      </c>
      <c r="F510" s="5"/>
      <c r="G510" s="5"/>
      <c r="H510" s="5"/>
      <c r="I510" s="5"/>
      <c r="J510" s="5"/>
      <c r="K510" s="5"/>
      <c r="L510" s="5"/>
      <c r="M510" s="5"/>
      <c r="N510" s="5"/>
      <c r="P510" s="5" t="s">
        <v>17</v>
      </c>
      <c r="Q510" s="5" t="s">
        <v>18</v>
      </c>
      <c r="R510" s="5" t="s">
        <v>18</v>
      </c>
      <c r="S510" s="5" t="s">
        <v>18</v>
      </c>
      <c r="T510" s="5" t="s">
        <v>18</v>
      </c>
      <c r="U510" s="5" t="s">
        <v>28</v>
      </c>
      <c r="V510" s="5" t="s">
        <v>17</v>
      </c>
      <c r="W510" s="5" t="s">
        <v>17</v>
      </c>
      <c r="X510" s="5" t="s">
        <v>1138</v>
      </c>
      <c r="Z510" s="4">
        <f t="shared" si="13"/>
        <v>0</v>
      </c>
      <c r="AM510" s="4">
        <f>VLOOKUP("m2Th", Sheet2!$A$2:$I$18, MATCH(P510, Sheet2!$A$1:$I$1, 0), FALSE)</f>
        <v>1.78</v>
      </c>
      <c r="AN510" s="4">
        <f>VLOOKUP("chemTh", Sheet2!$A$2:$I$18, MATCH(Q510, Sheet2!$A$1:$I$1, 0), FALSE)</f>
        <v>1.5</v>
      </c>
      <c r="AO510" s="4">
        <f>VLOOKUP("chemPr", Sheet2!$A$2:$I$18, MATCH(R510, Sheet2!$A$1:$I$1, 0), FALSE)</f>
        <v>0.5</v>
      </c>
      <c r="AP510" s="4">
        <f>VLOOKUP("ppsTh", Sheet2!$A$2:$I$18, MATCH(S510, Sheet2!$A$1:$I$1, 0), FALSE)</f>
        <v>1.5</v>
      </c>
      <c r="AQ510" s="4">
        <f>VLOOKUP("ppsPr", Sheet2!$A$2:$I$18, MATCH(T510, Sheet2!$A$1:$I$1, 0), FALSE)</f>
        <v>0.5</v>
      </c>
      <c r="AR510" s="4">
        <f>VLOOKUP("wmpPr", Sheet2!$A$2:$I$18, MATCH(U510, Sheet2!$A$1:$I$1, 0), FALSE)</f>
        <v>1.17</v>
      </c>
      <c r="AS510" s="4">
        <f>VLOOKUP("pcTh", Sheet2!$A$2:$I$18, MATCH(V510, Sheet2!$A$1:$I$1, 0), FALSE)</f>
        <v>0.89</v>
      </c>
      <c r="AT510" s="4">
        <f>VLOOKUP("pcPr", Sheet2!$A$2:$I$18, MATCH(W510, Sheet2!$A$1:$I$1, 0), FALSE)</f>
        <v>0.44</v>
      </c>
    </row>
    <row r="511" spans="1:46" x14ac:dyDescent="0.2">
      <c r="A511" s="5"/>
      <c r="B511" s="5" t="s">
        <v>1594</v>
      </c>
      <c r="C511" s="5" t="s">
        <v>1595</v>
      </c>
      <c r="D511" s="5" t="s">
        <v>1596</v>
      </c>
      <c r="E511" s="5" t="s">
        <v>16</v>
      </c>
      <c r="F511" s="5"/>
      <c r="G511" s="5"/>
      <c r="H511" s="5"/>
      <c r="I511" s="5"/>
      <c r="J511" s="5"/>
      <c r="K511" s="5"/>
      <c r="L511" s="5"/>
      <c r="M511" s="5"/>
      <c r="N511" s="5"/>
      <c r="P511" s="5" t="s">
        <v>28</v>
      </c>
      <c r="Q511" s="5" t="s">
        <v>17</v>
      </c>
      <c r="R511" s="5" t="s">
        <v>18</v>
      </c>
      <c r="S511" s="5" t="s">
        <v>18</v>
      </c>
      <c r="T511" s="5" t="s">
        <v>18</v>
      </c>
      <c r="U511" s="5" t="s">
        <v>18</v>
      </c>
      <c r="V511" s="10"/>
      <c r="W511" s="5" t="s">
        <v>17</v>
      </c>
      <c r="X511" s="5" t="s">
        <v>1138</v>
      </c>
      <c r="Z511" s="4">
        <f t="shared" si="13"/>
        <v>0</v>
      </c>
      <c r="AM511" s="4">
        <f>VLOOKUP("m2Th", Sheet2!$A$2:$I$18, MATCH(P511, Sheet2!$A$1:$I$1, 0), FALSE)</f>
        <v>1.56</v>
      </c>
      <c r="AN511" s="4">
        <f>VLOOKUP("chemTh", Sheet2!$A$2:$I$18, MATCH(Q511, Sheet2!$A$1:$I$1, 0), FALSE)</f>
        <v>1.33</v>
      </c>
      <c r="AO511" s="4">
        <f>VLOOKUP("chemPr", Sheet2!$A$2:$I$18, MATCH(R511, Sheet2!$A$1:$I$1, 0), FALSE)</f>
        <v>0.5</v>
      </c>
      <c r="AP511" s="4">
        <f>VLOOKUP("ppsTh", Sheet2!$A$2:$I$18, MATCH(S511, Sheet2!$A$1:$I$1, 0), FALSE)</f>
        <v>1.5</v>
      </c>
      <c r="AQ511" s="4">
        <f>VLOOKUP("ppsPr", Sheet2!$A$2:$I$18, MATCH(T511, Sheet2!$A$1:$I$1, 0), FALSE)</f>
        <v>0.5</v>
      </c>
      <c r="AR511" s="4">
        <f>VLOOKUP("wmpPr", Sheet2!$A$2:$I$18, MATCH(U511, Sheet2!$A$1:$I$1, 0), FALSE)</f>
        <v>1.5</v>
      </c>
      <c r="AS511" s="4" t="e">
        <f>VLOOKUP("pcTh", Sheet2!$A$2:$I$18, MATCH(V511, Sheet2!$A$1:$I$1, 0), FALSE)</f>
        <v>#N/A</v>
      </c>
      <c r="AT511" s="4">
        <f>VLOOKUP("pcPr", Sheet2!$A$2:$I$18, MATCH(W511, Sheet2!$A$1:$I$1, 0), FALSE)</f>
        <v>0.44</v>
      </c>
    </row>
    <row r="512" spans="1:46" x14ac:dyDescent="0.2">
      <c r="A512" s="5"/>
      <c r="B512" s="5" t="s">
        <v>1597</v>
      </c>
      <c r="C512" s="5" t="s">
        <v>1598</v>
      </c>
      <c r="D512" s="5" t="s">
        <v>1599</v>
      </c>
      <c r="E512" s="5" t="s">
        <v>16</v>
      </c>
      <c r="F512" s="5"/>
      <c r="G512" s="5"/>
      <c r="H512" s="5"/>
      <c r="I512" s="5"/>
      <c r="J512" s="5"/>
      <c r="K512" s="5"/>
      <c r="L512" s="5"/>
      <c r="M512" s="5"/>
      <c r="N512" s="5"/>
      <c r="P512" s="5" t="s">
        <v>26</v>
      </c>
      <c r="Q512" s="5" t="s">
        <v>28</v>
      </c>
      <c r="R512" s="5" t="s">
        <v>28</v>
      </c>
      <c r="S512" s="5" t="s">
        <v>28</v>
      </c>
      <c r="T512" s="5" t="s">
        <v>18</v>
      </c>
      <c r="U512" s="5" t="s">
        <v>19</v>
      </c>
      <c r="V512" s="5" t="s">
        <v>26</v>
      </c>
      <c r="W512" s="5" t="s">
        <v>17</v>
      </c>
      <c r="X512" s="5" t="s">
        <v>1138</v>
      </c>
      <c r="Z512" s="4">
        <f t="shared" si="13"/>
        <v>0</v>
      </c>
      <c r="AM512" s="4">
        <f>VLOOKUP("m2Th", Sheet2!$A$2:$I$18, MATCH(P512, Sheet2!$A$1:$I$1, 0), FALSE)</f>
        <v>1.33</v>
      </c>
      <c r="AN512" s="4">
        <f>VLOOKUP("chemTh", Sheet2!$A$2:$I$18, MATCH(Q512, Sheet2!$A$1:$I$1, 0), FALSE)</f>
        <v>1.17</v>
      </c>
      <c r="AO512" s="4">
        <f>VLOOKUP("chemPr", Sheet2!$A$2:$I$18, MATCH(R512, Sheet2!$A$1:$I$1, 0), FALSE)</f>
        <v>0.39</v>
      </c>
      <c r="AP512" s="4">
        <f>VLOOKUP("ppsTh", Sheet2!$A$2:$I$18, MATCH(S512, Sheet2!$A$1:$I$1, 0), FALSE)</f>
        <v>1.17</v>
      </c>
      <c r="AQ512" s="4">
        <f>VLOOKUP("ppsPr", Sheet2!$A$2:$I$18, MATCH(T512, Sheet2!$A$1:$I$1, 0), FALSE)</f>
        <v>0.5</v>
      </c>
      <c r="AR512" s="4">
        <f>VLOOKUP("wmpPr", Sheet2!$A$2:$I$18, MATCH(U512, Sheet2!$A$1:$I$1, 0), FALSE)</f>
        <v>1.66</v>
      </c>
      <c r="AS512" s="4">
        <f>VLOOKUP("pcTh", Sheet2!$A$2:$I$18, MATCH(V512, Sheet2!$A$1:$I$1, 0), FALSE)</f>
        <v>0.67</v>
      </c>
      <c r="AT512" s="4">
        <f>VLOOKUP("pcPr", Sheet2!$A$2:$I$18, MATCH(W512, Sheet2!$A$1:$I$1, 0), FALSE)</f>
        <v>0.44</v>
      </c>
    </row>
    <row r="513" spans="1:46" x14ac:dyDescent="0.2">
      <c r="A513" s="5"/>
      <c r="B513" s="5" t="s">
        <v>1600</v>
      </c>
      <c r="C513" s="5" t="s">
        <v>1601</v>
      </c>
      <c r="D513" s="5" t="s">
        <v>1602</v>
      </c>
      <c r="E513" s="5" t="s">
        <v>16</v>
      </c>
      <c r="F513" s="5"/>
      <c r="G513" s="5"/>
      <c r="H513" s="5"/>
      <c r="I513" s="5"/>
      <c r="J513" s="5"/>
      <c r="K513" s="5"/>
      <c r="L513" s="5"/>
      <c r="M513" s="5"/>
      <c r="N513" s="5"/>
      <c r="P513" s="5" t="s">
        <v>27</v>
      </c>
      <c r="Q513" s="5" t="s">
        <v>27</v>
      </c>
      <c r="R513" s="5" t="s">
        <v>28</v>
      </c>
      <c r="S513" s="5" t="s">
        <v>45</v>
      </c>
      <c r="T513" s="5" t="s">
        <v>28</v>
      </c>
      <c r="U513" s="5" t="s">
        <v>28</v>
      </c>
      <c r="V513" s="5" t="s">
        <v>45</v>
      </c>
      <c r="W513" s="5" t="s">
        <v>28</v>
      </c>
      <c r="X513" s="5" t="s">
        <v>1138</v>
      </c>
      <c r="Z513" s="4">
        <f t="shared" si="13"/>
        <v>0</v>
      </c>
      <c r="AM513" s="4">
        <f>VLOOKUP("m2Th", Sheet2!$A$2:$I$18, MATCH(P513, Sheet2!$A$1:$I$1, 0), FALSE)</f>
        <v>0</v>
      </c>
      <c r="AN513" s="4">
        <f>VLOOKUP("chemTh", Sheet2!$A$2:$I$18, MATCH(Q513, Sheet2!$A$1:$I$1, 0), FALSE)</f>
        <v>0</v>
      </c>
      <c r="AO513" s="4">
        <f>VLOOKUP("chemPr", Sheet2!$A$2:$I$18, MATCH(R513, Sheet2!$A$1:$I$1, 0), FALSE)</f>
        <v>0.39</v>
      </c>
      <c r="AP513" s="4">
        <f>VLOOKUP("ppsTh", Sheet2!$A$2:$I$18, MATCH(S513, Sheet2!$A$1:$I$1, 0), FALSE)</f>
        <v>0.83</v>
      </c>
      <c r="AQ513" s="4">
        <f>VLOOKUP("ppsPr", Sheet2!$A$2:$I$18, MATCH(T513, Sheet2!$A$1:$I$1, 0), FALSE)</f>
        <v>0.39</v>
      </c>
      <c r="AR513" s="4">
        <f>VLOOKUP("wmpPr", Sheet2!$A$2:$I$18, MATCH(U513, Sheet2!$A$1:$I$1, 0), FALSE)</f>
        <v>1.17</v>
      </c>
      <c r="AS513" s="4">
        <f>VLOOKUP("pcTh", Sheet2!$A$2:$I$18, MATCH(V513, Sheet2!$A$1:$I$1, 0), FALSE)</f>
        <v>0.56000000000000005</v>
      </c>
      <c r="AT513" s="4">
        <f>VLOOKUP("pcPr", Sheet2!$A$2:$I$18, MATCH(W513, Sheet2!$A$1:$I$1, 0), FALSE)</f>
        <v>0.39</v>
      </c>
    </row>
    <row r="514" spans="1:46" x14ac:dyDescent="0.2">
      <c r="A514" s="5"/>
      <c r="B514" s="5" t="s">
        <v>1603</v>
      </c>
      <c r="C514" s="5" t="s">
        <v>1604</v>
      </c>
      <c r="D514" s="5" t="s">
        <v>1605</v>
      </c>
      <c r="E514" s="5" t="s">
        <v>16</v>
      </c>
      <c r="F514" s="5"/>
      <c r="G514" s="5"/>
      <c r="H514" s="5"/>
      <c r="I514" s="5"/>
      <c r="J514" s="5"/>
      <c r="K514" s="5"/>
      <c r="L514" s="5"/>
      <c r="M514" s="5"/>
      <c r="N514" s="5"/>
      <c r="P514" s="5" t="s">
        <v>26</v>
      </c>
      <c r="Q514" s="5" t="s">
        <v>26</v>
      </c>
      <c r="R514" s="5" t="s">
        <v>17</v>
      </c>
      <c r="S514" s="5" t="s">
        <v>28</v>
      </c>
      <c r="T514" s="5" t="s">
        <v>17</v>
      </c>
      <c r="U514" s="5" t="s">
        <v>17</v>
      </c>
      <c r="V514" s="5" t="s">
        <v>1144</v>
      </c>
      <c r="W514" s="5" t="s">
        <v>17</v>
      </c>
      <c r="X514" s="5" t="s">
        <v>1138</v>
      </c>
      <c r="Z514" s="4">
        <f t="shared" si="13"/>
        <v>0</v>
      </c>
      <c r="AM514" s="4">
        <f>VLOOKUP("m2Th", Sheet2!$A$2:$I$18, MATCH(P514, Sheet2!$A$1:$I$1, 0), FALSE)</f>
        <v>1.33</v>
      </c>
      <c r="AN514" s="4">
        <f>VLOOKUP("chemTh", Sheet2!$A$2:$I$18, MATCH(Q514, Sheet2!$A$1:$I$1, 0), FALSE)</f>
        <v>1</v>
      </c>
      <c r="AO514" s="4">
        <f>VLOOKUP("chemPr", Sheet2!$A$2:$I$18, MATCH(R514, Sheet2!$A$1:$I$1, 0), FALSE)</f>
        <v>0.44</v>
      </c>
      <c r="AP514" s="4">
        <f>VLOOKUP("ppsTh", Sheet2!$A$2:$I$18, MATCH(S514, Sheet2!$A$1:$I$1, 0), FALSE)</f>
        <v>1.17</v>
      </c>
      <c r="AQ514" s="4">
        <f>VLOOKUP("ppsPr", Sheet2!$A$2:$I$18, MATCH(T514, Sheet2!$A$1:$I$1, 0), FALSE)</f>
        <v>0.44</v>
      </c>
      <c r="AR514" s="4">
        <f>VLOOKUP("wmpPr", Sheet2!$A$2:$I$18, MATCH(U514, Sheet2!$A$1:$I$1, 0), FALSE)</f>
        <v>1.33</v>
      </c>
      <c r="AS514" s="4" t="e">
        <f>VLOOKUP("pcTh", Sheet2!$A$2:$I$18, MATCH(V514, Sheet2!$A$1:$I$1, 0), FALSE)</f>
        <v>#N/A</v>
      </c>
      <c r="AT514" s="4">
        <f>VLOOKUP("pcPr", Sheet2!$A$2:$I$18, MATCH(W514, Sheet2!$A$1:$I$1, 0), FALSE)</f>
        <v>0.44</v>
      </c>
    </row>
    <row r="515" spans="1:46" x14ac:dyDescent="0.2">
      <c r="A515" s="5"/>
      <c r="B515" s="5" t="s">
        <v>1606</v>
      </c>
      <c r="C515" s="5" t="s">
        <v>1607</v>
      </c>
      <c r="D515" s="5" t="s">
        <v>1608</v>
      </c>
      <c r="E515" s="5" t="s">
        <v>16</v>
      </c>
      <c r="F515" s="5"/>
      <c r="G515" s="5"/>
      <c r="H515" s="5"/>
      <c r="I515" s="5"/>
      <c r="J515" s="5"/>
      <c r="K515" s="5"/>
      <c r="L515" s="5"/>
      <c r="M515" s="5"/>
      <c r="N515" s="5"/>
      <c r="P515" s="5" t="s">
        <v>29</v>
      </c>
      <c r="Q515" s="5" t="s">
        <v>29</v>
      </c>
      <c r="R515" s="5" t="s">
        <v>17</v>
      </c>
      <c r="S515" s="5" t="s">
        <v>45</v>
      </c>
      <c r="T515" s="5" t="s">
        <v>17</v>
      </c>
      <c r="U515" s="10"/>
      <c r="V515" s="5" t="s">
        <v>28</v>
      </c>
      <c r="W515" s="5" t="s">
        <v>17</v>
      </c>
      <c r="X515" s="5" t="s">
        <v>1138</v>
      </c>
      <c r="Z515" s="4">
        <f t="shared" ref="Z515:Z578" si="14">SUM(AC515:AK515)</f>
        <v>0</v>
      </c>
      <c r="AM515" s="4">
        <f>VLOOKUP("m2Th", Sheet2!$A$2:$I$18, MATCH(P515, Sheet2!$A$1:$I$1, 0), FALSE)</f>
        <v>0.89</v>
      </c>
      <c r="AN515" s="4">
        <f>VLOOKUP("chemTh", Sheet2!$A$2:$I$18, MATCH(Q515, Sheet2!$A$1:$I$1, 0), FALSE)</f>
        <v>0.67</v>
      </c>
      <c r="AO515" s="4">
        <f>VLOOKUP("chemPr", Sheet2!$A$2:$I$18, MATCH(R515, Sheet2!$A$1:$I$1, 0), FALSE)</f>
        <v>0.44</v>
      </c>
      <c r="AP515" s="4">
        <f>VLOOKUP("ppsTh", Sheet2!$A$2:$I$18, MATCH(S515, Sheet2!$A$1:$I$1, 0), FALSE)</f>
        <v>0.83</v>
      </c>
      <c r="AQ515" s="4">
        <f>VLOOKUP("ppsPr", Sheet2!$A$2:$I$18, MATCH(T515, Sheet2!$A$1:$I$1, 0), FALSE)</f>
        <v>0.44</v>
      </c>
      <c r="AR515" s="4" t="e">
        <f>VLOOKUP("wmpPr", Sheet2!$A$2:$I$18, MATCH(U515, Sheet2!$A$1:$I$1, 0), FALSE)</f>
        <v>#N/A</v>
      </c>
      <c r="AS515" s="4">
        <f>VLOOKUP("pcTh", Sheet2!$A$2:$I$18, MATCH(V515, Sheet2!$A$1:$I$1, 0), FALSE)</f>
        <v>0.78</v>
      </c>
      <c r="AT515" s="4">
        <f>VLOOKUP("pcPr", Sheet2!$A$2:$I$18, MATCH(W515, Sheet2!$A$1:$I$1, 0), FALSE)</f>
        <v>0.44</v>
      </c>
    </row>
    <row r="516" spans="1:46" ht="20.399999999999999" x14ac:dyDescent="0.2">
      <c r="A516" s="5"/>
      <c r="B516" s="5" t="s">
        <v>1609</v>
      </c>
      <c r="C516" s="5" t="s">
        <v>1610</v>
      </c>
      <c r="D516" s="5" t="s">
        <v>1611</v>
      </c>
      <c r="E516" s="5" t="s">
        <v>16</v>
      </c>
      <c r="F516" s="5"/>
      <c r="G516" s="5"/>
      <c r="H516" s="5"/>
      <c r="I516" s="5"/>
      <c r="J516" s="5"/>
      <c r="K516" s="5"/>
      <c r="L516" s="5"/>
      <c r="M516" s="5"/>
      <c r="N516" s="5"/>
      <c r="P516" s="5" t="s">
        <v>28</v>
      </c>
      <c r="Q516" s="5" t="s">
        <v>17</v>
      </c>
      <c r="R516" s="5" t="s">
        <v>18</v>
      </c>
      <c r="S516" s="5" t="s">
        <v>17</v>
      </c>
      <c r="T516" s="5" t="s">
        <v>18</v>
      </c>
      <c r="U516" s="5" t="s">
        <v>18</v>
      </c>
      <c r="V516" s="5" t="s">
        <v>28</v>
      </c>
      <c r="W516" s="5" t="s">
        <v>17</v>
      </c>
      <c r="X516" s="5" t="s">
        <v>1138</v>
      </c>
      <c r="Z516" s="4">
        <f t="shared" si="14"/>
        <v>0</v>
      </c>
      <c r="AM516" s="4">
        <f>VLOOKUP("m2Th", Sheet2!$A$2:$I$18, MATCH(P516, Sheet2!$A$1:$I$1, 0), FALSE)</f>
        <v>1.56</v>
      </c>
      <c r="AN516" s="4">
        <f>VLOOKUP("chemTh", Sheet2!$A$2:$I$18, MATCH(Q516, Sheet2!$A$1:$I$1, 0), FALSE)</f>
        <v>1.33</v>
      </c>
      <c r="AO516" s="4">
        <f>VLOOKUP("chemPr", Sheet2!$A$2:$I$18, MATCH(R516, Sheet2!$A$1:$I$1, 0), FALSE)</f>
        <v>0.5</v>
      </c>
      <c r="AP516" s="4">
        <f>VLOOKUP("ppsTh", Sheet2!$A$2:$I$18, MATCH(S516, Sheet2!$A$1:$I$1, 0), FALSE)</f>
        <v>1.33</v>
      </c>
      <c r="AQ516" s="4">
        <f>VLOOKUP("ppsPr", Sheet2!$A$2:$I$18, MATCH(T516, Sheet2!$A$1:$I$1, 0), FALSE)</f>
        <v>0.5</v>
      </c>
      <c r="AR516" s="4">
        <f>VLOOKUP("wmpPr", Sheet2!$A$2:$I$18, MATCH(U516, Sheet2!$A$1:$I$1, 0), FALSE)</f>
        <v>1.5</v>
      </c>
      <c r="AS516" s="4">
        <f>VLOOKUP("pcTh", Sheet2!$A$2:$I$18, MATCH(V516, Sheet2!$A$1:$I$1, 0), FALSE)</f>
        <v>0.78</v>
      </c>
      <c r="AT516" s="4">
        <f>VLOOKUP("pcPr", Sheet2!$A$2:$I$18, MATCH(W516, Sheet2!$A$1:$I$1, 0), FALSE)</f>
        <v>0.44</v>
      </c>
    </row>
    <row r="517" spans="1:46" ht="20.399999999999999" x14ac:dyDescent="0.2">
      <c r="A517" s="5"/>
      <c r="B517" s="5" t="s">
        <v>1612</v>
      </c>
      <c r="C517" s="5" t="s">
        <v>1613</v>
      </c>
      <c r="D517" s="5" t="s">
        <v>1614</v>
      </c>
      <c r="E517" s="5" t="s">
        <v>16</v>
      </c>
      <c r="F517" s="5"/>
      <c r="G517" s="5"/>
      <c r="H517" s="5"/>
      <c r="I517" s="5"/>
      <c r="J517" s="5"/>
      <c r="K517" s="5"/>
      <c r="L517" s="5"/>
      <c r="M517" s="5"/>
      <c r="N517" s="5"/>
      <c r="P517" s="5" t="s">
        <v>27</v>
      </c>
      <c r="Q517" s="5" t="s">
        <v>27</v>
      </c>
      <c r="R517" s="5" t="s">
        <v>26</v>
      </c>
      <c r="S517" s="5" t="s">
        <v>27</v>
      </c>
      <c r="T517" s="5" t="s">
        <v>28</v>
      </c>
      <c r="U517" s="5" t="s">
        <v>28</v>
      </c>
      <c r="V517" s="5" t="s">
        <v>29</v>
      </c>
      <c r="W517" s="5" t="s">
        <v>17</v>
      </c>
      <c r="X517" s="5" t="s">
        <v>1138</v>
      </c>
      <c r="Z517" s="4">
        <f t="shared" si="14"/>
        <v>0</v>
      </c>
      <c r="AM517" s="4">
        <f>VLOOKUP("m2Th", Sheet2!$A$2:$I$18, MATCH(P517, Sheet2!$A$1:$I$1, 0), FALSE)</f>
        <v>0</v>
      </c>
      <c r="AN517" s="4">
        <f>VLOOKUP("chemTh", Sheet2!$A$2:$I$18, MATCH(Q517, Sheet2!$A$1:$I$1, 0), FALSE)</f>
        <v>0</v>
      </c>
      <c r="AO517" s="4">
        <f>VLOOKUP("chemPr", Sheet2!$A$2:$I$18, MATCH(R517, Sheet2!$A$1:$I$1, 0), FALSE)</f>
        <v>0.33</v>
      </c>
      <c r="AP517" s="4">
        <f>VLOOKUP("ppsTh", Sheet2!$A$2:$I$18, MATCH(S517, Sheet2!$A$1:$I$1, 0), FALSE)</f>
        <v>0</v>
      </c>
      <c r="AQ517" s="4">
        <f>VLOOKUP("ppsPr", Sheet2!$A$2:$I$18, MATCH(T517, Sheet2!$A$1:$I$1, 0), FALSE)</f>
        <v>0.39</v>
      </c>
      <c r="AR517" s="4">
        <f>VLOOKUP("wmpPr", Sheet2!$A$2:$I$18, MATCH(U517, Sheet2!$A$1:$I$1, 0), FALSE)</f>
        <v>1.17</v>
      </c>
      <c r="AS517" s="4">
        <f>VLOOKUP("pcTh", Sheet2!$A$2:$I$18, MATCH(V517, Sheet2!$A$1:$I$1, 0), FALSE)</f>
        <v>0.44</v>
      </c>
      <c r="AT517" s="4">
        <f>VLOOKUP("pcPr", Sheet2!$A$2:$I$18, MATCH(W517, Sheet2!$A$1:$I$1, 0), FALSE)</f>
        <v>0.44</v>
      </c>
    </row>
    <row r="518" spans="1:46" x14ac:dyDescent="0.2">
      <c r="A518" s="5"/>
      <c r="B518" s="5" t="s">
        <v>1615</v>
      </c>
      <c r="C518" s="5" t="s">
        <v>1616</v>
      </c>
      <c r="D518" s="5" t="s">
        <v>1617</v>
      </c>
      <c r="E518" s="5" t="s">
        <v>16</v>
      </c>
      <c r="F518" s="5"/>
      <c r="G518" s="5"/>
      <c r="H518" s="5"/>
      <c r="I518" s="5"/>
      <c r="J518" s="5"/>
      <c r="K518" s="5"/>
      <c r="L518" s="5"/>
      <c r="M518" s="5"/>
      <c r="N518" s="5"/>
      <c r="P518" s="5" t="s">
        <v>27</v>
      </c>
      <c r="Q518" s="5" t="s">
        <v>27</v>
      </c>
      <c r="R518" s="5" t="s">
        <v>28</v>
      </c>
      <c r="S518" s="5" t="s">
        <v>27</v>
      </c>
      <c r="T518" s="5" t="s">
        <v>45</v>
      </c>
      <c r="U518" s="5" t="s">
        <v>45</v>
      </c>
      <c r="V518" s="5" t="s">
        <v>45</v>
      </c>
      <c r="W518" s="5" t="s">
        <v>17</v>
      </c>
      <c r="X518" s="5" t="s">
        <v>1138</v>
      </c>
      <c r="Z518" s="4">
        <f t="shared" si="14"/>
        <v>0</v>
      </c>
      <c r="AM518" s="4">
        <f>VLOOKUP("m2Th", Sheet2!$A$2:$I$18, MATCH(P518, Sheet2!$A$1:$I$1, 0), FALSE)</f>
        <v>0</v>
      </c>
      <c r="AN518" s="4">
        <f>VLOOKUP("chemTh", Sheet2!$A$2:$I$18, MATCH(Q518, Sheet2!$A$1:$I$1, 0), FALSE)</f>
        <v>0</v>
      </c>
      <c r="AO518" s="4">
        <f>VLOOKUP("chemPr", Sheet2!$A$2:$I$18, MATCH(R518, Sheet2!$A$1:$I$1, 0), FALSE)</f>
        <v>0.39</v>
      </c>
      <c r="AP518" s="4">
        <f>VLOOKUP("ppsTh", Sheet2!$A$2:$I$18, MATCH(S518, Sheet2!$A$1:$I$1, 0), FALSE)</f>
        <v>0</v>
      </c>
      <c r="AQ518" s="4">
        <f>VLOOKUP("ppsPr", Sheet2!$A$2:$I$18, MATCH(T518, Sheet2!$A$1:$I$1, 0), FALSE)</f>
        <v>0.28000000000000003</v>
      </c>
      <c r="AR518" s="4">
        <f>VLOOKUP("wmpPr", Sheet2!$A$2:$I$18, MATCH(U518, Sheet2!$A$1:$I$1, 0), FALSE)</f>
        <v>0.83</v>
      </c>
      <c r="AS518" s="4">
        <f>VLOOKUP("pcTh", Sheet2!$A$2:$I$18, MATCH(V518, Sheet2!$A$1:$I$1, 0), FALSE)</f>
        <v>0.56000000000000005</v>
      </c>
      <c r="AT518" s="4">
        <f>VLOOKUP("pcPr", Sheet2!$A$2:$I$18, MATCH(W518, Sheet2!$A$1:$I$1, 0), FALSE)</f>
        <v>0.44</v>
      </c>
    </row>
    <row r="519" spans="1:46" x14ac:dyDescent="0.2">
      <c r="A519" s="5"/>
      <c r="B519" s="5" t="s">
        <v>1618</v>
      </c>
      <c r="C519" s="5" t="s">
        <v>1619</v>
      </c>
      <c r="D519" s="5" t="s">
        <v>1620</v>
      </c>
      <c r="E519" s="5" t="s">
        <v>16</v>
      </c>
      <c r="F519" s="5"/>
      <c r="G519" s="5"/>
      <c r="H519" s="5"/>
      <c r="I519" s="5"/>
      <c r="J519" s="5"/>
      <c r="K519" s="5"/>
      <c r="L519" s="5"/>
      <c r="M519" s="5"/>
      <c r="N519" s="5"/>
      <c r="P519" s="5" t="s">
        <v>28</v>
      </c>
      <c r="Q519" s="5" t="s">
        <v>26</v>
      </c>
      <c r="R519" s="5" t="s">
        <v>17</v>
      </c>
      <c r="S519" s="5" t="s">
        <v>28</v>
      </c>
      <c r="T519" s="5" t="s">
        <v>17</v>
      </c>
      <c r="U519" s="5" t="s">
        <v>19</v>
      </c>
      <c r="V519" s="5" t="s">
        <v>26</v>
      </c>
      <c r="W519" s="5" t="s">
        <v>18</v>
      </c>
      <c r="X519" s="5" t="s">
        <v>1138</v>
      </c>
      <c r="Z519" s="4">
        <f t="shared" si="14"/>
        <v>0</v>
      </c>
      <c r="AM519" s="4">
        <f>VLOOKUP("m2Th", Sheet2!$A$2:$I$18, MATCH(P519, Sheet2!$A$1:$I$1, 0), FALSE)</f>
        <v>1.56</v>
      </c>
      <c r="AN519" s="4">
        <f>VLOOKUP("chemTh", Sheet2!$A$2:$I$18, MATCH(Q519, Sheet2!$A$1:$I$1, 0), FALSE)</f>
        <v>1</v>
      </c>
      <c r="AO519" s="4">
        <f>VLOOKUP("chemPr", Sheet2!$A$2:$I$18, MATCH(R519, Sheet2!$A$1:$I$1, 0), FALSE)</f>
        <v>0.44</v>
      </c>
      <c r="AP519" s="4">
        <f>VLOOKUP("ppsTh", Sheet2!$A$2:$I$18, MATCH(S519, Sheet2!$A$1:$I$1, 0), FALSE)</f>
        <v>1.17</v>
      </c>
      <c r="AQ519" s="4">
        <f>VLOOKUP("ppsPr", Sheet2!$A$2:$I$18, MATCH(T519, Sheet2!$A$1:$I$1, 0), FALSE)</f>
        <v>0.44</v>
      </c>
      <c r="AR519" s="4">
        <f>VLOOKUP("wmpPr", Sheet2!$A$2:$I$18, MATCH(U519, Sheet2!$A$1:$I$1, 0), FALSE)</f>
        <v>1.66</v>
      </c>
      <c r="AS519" s="4">
        <f>VLOOKUP("pcTh", Sheet2!$A$2:$I$18, MATCH(V519, Sheet2!$A$1:$I$1, 0), FALSE)</f>
        <v>0.67</v>
      </c>
      <c r="AT519" s="4">
        <f>VLOOKUP("pcPr", Sheet2!$A$2:$I$18, MATCH(W519, Sheet2!$A$1:$I$1, 0), FALSE)</f>
        <v>0.5</v>
      </c>
    </row>
    <row r="520" spans="1:46" x14ac:dyDescent="0.2">
      <c r="A520" s="5"/>
      <c r="B520" s="5" t="s">
        <v>1621</v>
      </c>
      <c r="C520" s="5" t="s">
        <v>1622</v>
      </c>
      <c r="D520" s="5" t="s">
        <v>1623</v>
      </c>
      <c r="E520" s="5" t="s">
        <v>16</v>
      </c>
      <c r="F520" s="5"/>
      <c r="G520" s="5"/>
      <c r="H520" s="5"/>
      <c r="I520" s="5"/>
      <c r="J520" s="5"/>
      <c r="K520" s="5"/>
      <c r="L520" s="5"/>
      <c r="M520" s="5"/>
      <c r="N520" s="5"/>
      <c r="P520" s="5" t="s">
        <v>29</v>
      </c>
      <c r="Q520" s="5" t="s">
        <v>29</v>
      </c>
      <c r="R520" s="5" t="s">
        <v>17</v>
      </c>
      <c r="S520" s="5" t="s">
        <v>26</v>
      </c>
      <c r="T520" s="5" t="s">
        <v>17</v>
      </c>
      <c r="U520" s="5" t="s">
        <v>19</v>
      </c>
      <c r="V520" s="5" t="s">
        <v>26</v>
      </c>
      <c r="W520" s="5" t="s">
        <v>17</v>
      </c>
      <c r="X520" s="5" t="s">
        <v>1138</v>
      </c>
      <c r="Z520" s="4">
        <f t="shared" si="14"/>
        <v>0</v>
      </c>
      <c r="AM520" s="4">
        <f>VLOOKUP("m2Th", Sheet2!$A$2:$I$18, MATCH(P520, Sheet2!$A$1:$I$1, 0), FALSE)</f>
        <v>0.89</v>
      </c>
      <c r="AN520" s="4">
        <f>VLOOKUP("chemTh", Sheet2!$A$2:$I$18, MATCH(Q520, Sheet2!$A$1:$I$1, 0), FALSE)</f>
        <v>0.67</v>
      </c>
      <c r="AO520" s="4">
        <f>VLOOKUP("chemPr", Sheet2!$A$2:$I$18, MATCH(R520, Sheet2!$A$1:$I$1, 0), FALSE)</f>
        <v>0.44</v>
      </c>
      <c r="AP520" s="4">
        <f>VLOOKUP("ppsTh", Sheet2!$A$2:$I$18, MATCH(S520, Sheet2!$A$1:$I$1, 0), FALSE)</f>
        <v>1</v>
      </c>
      <c r="AQ520" s="4">
        <f>VLOOKUP("ppsPr", Sheet2!$A$2:$I$18, MATCH(T520, Sheet2!$A$1:$I$1, 0), FALSE)</f>
        <v>0.44</v>
      </c>
      <c r="AR520" s="4">
        <f>VLOOKUP("wmpPr", Sheet2!$A$2:$I$18, MATCH(U520, Sheet2!$A$1:$I$1, 0), FALSE)</f>
        <v>1.66</v>
      </c>
      <c r="AS520" s="4">
        <f>VLOOKUP("pcTh", Sheet2!$A$2:$I$18, MATCH(V520, Sheet2!$A$1:$I$1, 0), FALSE)</f>
        <v>0.67</v>
      </c>
      <c r="AT520" s="4">
        <f>VLOOKUP("pcPr", Sheet2!$A$2:$I$18, MATCH(W520, Sheet2!$A$1:$I$1, 0), FALSE)</f>
        <v>0.44</v>
      </c>
    </row>
    <row r="521" spans="1:46" x14ac:dyDescent="0.2">
      <c r="A521" s="5"/>
      <c r="B521" s="5" t="s">
        <v>1624</v>
      </c>
      <c r="C521" s="5" t="s">
        <v>1625</v>
      </c>
      <c r="D521" s="5" t="s">
        <v>1626</v>
      </c>
      <c r="E521" s="5" t="s">
        <v>16</v>
      </c>
      <c r="F521" s="5"/>
      <c r="G521" s="5"/>
      <c r="H521" s="5"/>
      <c r="I521" s="5"/>
      <c r="J521" s="5"/>
      <c r="K521" s="5"/>
      <c r="L521" s="5"/>
      <c r="M521" s="5"/>
      <c r="N521" s="5"/>
      <c r="P521" s="5" t="s">
        <v>29</v>
      </c>
      <c r="Q521" s="5" t="s">
        <v>28</v>
      </c>
      <c r="R521" s="5" t="s">
        <v>17</v>
      </c>
      <c r="S521" s="5" t="s">
        <v>28</v>
      </c>
      <c r="T521" s="5" t="s">
        <v>17</v>
      </c>
      <c r="U521" s="5" t="s">
        <v>28</v>
      </c>
      <c r="V521" s="5" t="s">
        <v>28</v>
      </c>
      <c r="W521" s="5" t="s">
        <v>19</v>
      </c>
      <c r="X521" s="5" t="s">
        <v>1138</v>
      </c>
      <c r="Z521" s="4">
        <f t="shared" si="14"/>
        <v>0</v>
      </c>
      <c r="AM521" s="4">
        <f>VLOOKUP("m2Th", Sheet2!$A$2:$I$18, MATCH(P521, Sheet2!$A$1:$I$1, 0), FALSE)</f>
        <v>0.89</v>
      </c>
      <c r="AN521" s="4">
        <f>VLOOKUP("chemTh", Sheet2!$A$2:$I$18, MATCH(Q521, Sheet2!$A$1:$I$1, 0), FALSE)</f>
        <v>1.17</v>
      </c>
      <c r="AO521" s="4">
        <f>VLOOKUP("chemPr", Sheet2!$A$2:$I$18, MATCH(R521, Sheet2!$A$1:$I$1, 0), FALSE)</f>
        <v>0.44</v>
      </c>
      <c r="AP521" s="4">
        <f>VLOOKUP("ppsTh", Sheet2!$A$2:$I$18, MATCH(S521, Sheet2!$A$1:$I$1, 0), FALSE)</f>
        <v>1.17</v>
      </c>
      <c r="AQ521" s="4">
        <f>VLOOKUP("ppsPr", Sheet2!$A$2:$I$18, MATCH(T521, Sheet2!$A$1:$I$1, 0), FALSE)</f>
        <v>0.44</v>
      </c>
      <c r="AR521" s="4">
        <f>VLOOKUP("wmpPr", Sheet2!$A$2:$I$18, MATCH(U521, Sheet2!$A$1:$I$1, 0), FALSE)</f>
        <v>1.17</v>
      </c>
      <c r="AS521" s="4">
        <f>VLOOKUP("pcTh", Sheet2!$A$2:$I$18, MATCH(V521, Sheet2!$A$1:$I$1, 0), FALSE)</f>
        <v>0.78</v>
      </c>
      <c r="AT521" s="4">
        <f>VLOOKUP("pcPr", Sheet2!$A$2:$I$18, MATCH(W521, Sheet2!$A$1:$I$1, 0), FALSE)</f>
        <v>0.55000000000000004</v>
      </c>
    </row>
    <row r="522" spans="1:46" x14ac:dyDescent="0.2">
      <c r="A522" s="5"/>
      <c r="B522" s="5" t="s">
        <v>1627</v>
      </c>
      <c r="C522" s="5" t="s">
        <v>1628</v>
      </c>
      <c r="D522" s="5" t="s">
        <v>1629</v>
      </c>
      <c r="E522" s="5" t="s">
        <v>16</v>
      </c>
      <c r="F522" s="5"/>
      <c r="G522" s="5"/>
      <c r="H522" s="5"/>
      <c r="I522" s="5"/>
      <c r="J522" s="5"/>
      <c r="K522" s="5"/>
      <c r="L522" s="5"/>
      <c r="M522" s="5"/>
      <c r="N522" s="5"/>
      <c r="P522" s="5" t="s">
        <v>28</v>
      </c>
      <c r="Q522" s="5" t="s">
        <v>28</v>
      </c>
      <c r="R522" s="5" t="s">
        <v>18</v>
      </c>
      <c r="S522" s="5" t="s">
        <v>17</v>
      </c>
      <c r="T522" s="5" t="s">
        <v>17</v>
      </c>
      <c r="U522" s="5" t="s">
        <v>18</v>
      </c>
      <c r="V522" s="5" t="s">
        <v>28</v>
      </c>
      <c r="W522" s="5" t="s">
        <v>26</v>
      </c>
      <c r="X522" s="5" t="s">
        <v>1138</v>
      </c>
      <c r="Z522" s="4">
        <f t="shared" si="14"/>
        <v>0</v>
      </c>
      <c r="AM522" s="4">
        <f>VLOOKUP("m2Th", Sheet2!$A$2:$I$18, MATCH(P522, Sheet2!$A$1:$I$1, 0), FALSE)</f>
        <v>1.56</v>
      </c>
      <c r="AN522" s="4">
        <f>VLOOKUP("chemTh", Sheet2!$A$2:$I$18, MATCH(Q522, Sheet2!$A$1:$I$1, 0), FALSE)</f>
        <v>1.17</v>
      </c>
      <c r="AO522" s="4">
        <f>VLOOKUP("chemPr", Sheet2!$A$2:$I$18, MATCH(R522, Sheet2!$A$1:$I$1, 0), FALSE)</f>
        <v>0.5</v>
      </c>
      <c r="AP522" s="4">
        <f>VLOOKUP("ppsTh", Sheet2!$A$2:$I$18, MATCH(S522, Sheet2!$A$1:$I$1, 0), FALSE)</f>
        <v>1.33</v>
      </c>
      <c r="AQ522" s="4">
        <f>VLOOKUP("ppsPr", Sheet2!$A$2:$I$18, MATCH(T522, Sheet2!$A$1:$I$1, 0), FALSE)</f>
        <v>0.44</v>
      </c>
      <c r="AR522" s="4">
        <f>VLOOKUP("wmpPr", Sheet2!$A$2:$I$18, MATCH(U522, Sheet2!$A$1:$I$1, 0), FALSE)</f>
        <v>1.5</v>
      </c>
      <c r="AS522" s="4">
        <f>VLOOKUP("pcTh", Sheet2!$A$2:$I$18, MATCH(V522, Sheet2!$A$1:$I$1, 0), FALSE)</f>
        <v>0.78</v>
      </c>
      <c r="AT522" s="4">
        <f>VLOOKUP("pcPr", Sheet2!$A$2:$I$18, MATCH(W522, Sheet2!$A$1:$I$1, 0), FALSE)</f>
        <v>0.33</v>
      </c>
    </row>
    <row r="523" spans="1:46" ht="20.399999999999999" x14ac:dyDescent="0.2">
      <c r="A523" s="5"/>
      <c r="B523" s="5" t="s">
        <v>1630</v>
      </c>
      <c r="C523" s="5" t="s">
        <v>1631</v>
      </c>
      <c r="D523" s="5" t="s">
        <v>1632</v>
      </c>
      <c r="E523" s="5" t="s">
        <v>16</v>
      </c>
      <c r="F523" s="5"/>
      <c r="G523" s="5"/>
      <c r="H523" s="5"/>
      <c r="I523" s="5"/>
      <c r="J523" s="5"/>
      <c r="K523" s="5"/>
      <c r="L523" s="5"/>
      <c r="M523" s="5"/>
      <c r="N523" s="5"/>
      <c r="P523" s="5" t="s">
        <v>27</v>
      </c>
      <c r="Q523" s="5" t="s">
        <v>27</v>
      </c>
      <c r="R523" s="5" t="s">
        <v>28</v>
      </c>
      <c r="S523" s="5" t="s">
        <v>45</v>
      </c>
      <c r="T523" s="5" t="s">
        <v>17</v>
      </c>
      <c r="U523" s="5" t="s">
        <v>17</v>
      </c>
      <c r="V523" s="5" t="s">
        <v>45</v>
      </c>
      <c r="W523" s="5" t="s">
        <v>26</v>
      </c>
      <c r="X523" s="5" t="s">
        <v>1138</v>
      </c>
      <c r="Z523" s="4">
        <f t="shared" si="14"/>
        <v>0</v>
      </c>
      <c r="AM523" s="4">
        <f>VLOOKUP("m2Th", Sheet2!$A$2:$I$18, MATCH(P523, Sheet2!$A$1:$I$1, 0), FALSE)</f>
        <v>0</v>
      </c>
      <c r="AN523" s="4">
        <f>VLOOKUP("chemTh", Sheet2!$A$2:$I$18, MATCH(Q523, Sheet2!$A$1:$I$1, 0), FALSE)</f>
        <v>0</v>
      </c>
      <c r="AO523" s="4">
        <f>VLOOKUP("chemPr", Sheet2!$A$2:$I$18, MATCH(R523, Sheet2!$A$1:$I$1, 0), FALSE)</f>
        <v>0.39</v>
      </c>
      <c r="AP523" s="4">
        <f>VLOOKUP("ppsTh", Sheet2!$A$2:$I$18, MATCH(S523, Sheet2!$A$1:$I$1, 0), FALSE)</f>
        <v>0.83</v>
      </c>
      <c r="AQ523" s="4">
        <f>VLOOKUP("ppsPr", Sheet2!$A$2:$I$18, MATCH(T523, Sheet2!$A$1:$I$1, 0), FALSE)</f>
        <v>0.44</v>
      </c>
      <c r="AR523" s="4">
        <f>VLOOKUP("wmpPr", Sheet2!$A$2:$I$18, MATCH(U523, Sheet2!$A$1:$I$1, 0), FALSE)</f>
        <v>1.33</v>
      </c>
      <c r="AS523" s="4">
        <f>VLOOKUP("pcTh", Sheet2!$A$2:$I$18, MATCH(V523, Sheet2!$A$1:$I$1, 0), FALSE)</f>
        <v>0.56000000000000005</v>
      </c>
      <c r="AT523" s="4">
        <f>VLOOKUP("pcPr", Sheet2!$A$2:$I$18, MATCH(W523, Sheet2!$A$1:$I$1, 0), FALSE)</f>
        <v>0.33</v>
      </c>
    </row>
    <row r="524" spans="1:46" x14ac:dyDescent="0.2">
      <c r="A524" s="5"/>
      <c r="B524" s="5" t="s">
        <v>1633</v>
      </c>
      <c r="C524" s="5" t="s">
        <v>1634</v>
      </c>
      <c r="D524" s="5" t="s">
        <v>1635</v>
      </c>
      <c r="E524" s="5" t="s">
        <v>16</v>
      </c>
      <c r="F524" s="5"/>
      <c r="G524" s="5"/>
      <c r="H524" s="5"/>
      <c r="I524" s="5"/>
      <c r="J524" s="5"/>
      <c r="K524" s="5"/>
      <c r="L524" s="5"/>
      <c r="M524" s="5"/>
      <c r="N524" s="5"/>
      <c r="P524" s="5" t="s">
        <v>45</v>
      </c>
      <c r="Q524" s="5" t="s">
        <v>27</v>
      </c>
      <c r="R524" s="5" t="s">
        <v>28</v>
      </c>
      <c r="S524" s="5" t="s">
        <v>29</v>
      </c>
      <c r="T524" s="5" t="s">
        <v>17</v>
      </c>
      <c r="U524" s="5" t="s">
        <v>18</v>
      </c>
      <c r="V524" s="5" t="s">
        <v>27</v>
      </c>
      <c r="W524" s="5" t="s">
        <v>28</v>
      </c>
      <c r="X524" s="5" t="s">
        <v>1138</v>
      </c>
      <c r="Z524" s="4">
        <f t="shared" si="14"/>
        <v>0</v>
      </c>
      <c r="AM524" s="4">
        <f>VLOOKUP("m2Th", Sheet2!$A$2:$I$18, MATCH(P524, Sheet2!$A$1:$I$1, 0), FALSE)</f>
        <v>1.1100000000000001</v>
      </c>
      <c r="AN524" s="4">
        <f>VLOOKUP("chemTh", Sheet2!$A$2:$I$18, MATCH(Q524, Sheet2!$A$1:$I$1, 0), FALSE)</f>
        <v>0</v>
      </c>
      <c r="AO524" s="4">
        <f>VLOOKUP("chemPr", Sheet2!$A$2:$I$18, MATCH(R524, Sheet2!$A$1:$I$1, 0), FALSE)</f>
        <v>0.39</v>
      </c>
      <c r="AP524" s="4">
        <f>VLOOKUP("ppsTh", Sheet2!$A$2:$I$18, MATCH(S524, Sheet2!$A$1:$I$1, 0), FALSE)</f>
        <v>0.67</v>
      </c>
      <c r="AQ524" s="4">
        <f>VLOOKUP("ppsPr", Sheet2!$A$2:$I$18, MATCH(T524, Sheet2!$A$1:$I$1, 0), FALSE)</f>
        <v>0.44</v>
      </c>
      <c r="AR524" s="4">
        <f>VLOOKUP("wmpPr", Sheet2!$A$2:$I$18, MATCH(U524, Sheet2!$A$1:$I$1, 0), FALSE)</f>
        <v>1.5</v>
      </c>
      <c r="AS524" s="4">
        <f>VLOOKUP("pcTh", Sheet2!$A$2:$I$18, MATCH(V524, Sheet2!$A$1:$I$1, 0), FALSE)</f>
        <v>0</v>
      </c>
      <c r="AT524" s="4">
        <f>VLOOKUP("pcPr", Sheet2!$A$2:$I$18, MATCH(W524, Sheet2!$A$1:$I$1, 0), FALSE)</f>
        <v>0.39</v>
      </c>
    </row>
    <row r="525" spans="1:46" x14ac:dyDescent="0.2">
      <c r="A525" s="5"/>
      <c r="B525" s="5" t="s">
        <v>1636</v>
      </c>
      <c r="C525" s="5" t="s">
        <v>1637</v>
      </c>
      <c r="D525" s="5" t="s">
        <v>1638</v>
      </c>
      <c r="E525" s="5" t="s">
        <v>16</v>
      </c>
      <c r="F525" s="5"/>
      <c r="G525" s="5"/>
      <c r="H525" s="5"/>
      <c r="I525" s="5"/>
      <c r="J525" s="5"/>
      <c r="K525" s="5"/>
      <c r="L525" s="5"/>
      <c r="M525" s="5"/>
      <c r="N525" s="5"/>
      <c r="P525" s="5" t="s">
        <v>26</v>
      </c>
      <c r="Q525" s="5" t="s">
        <v>17</v>
      </c>
      <c r="R525" s="5" t="s">
        <v>17</v>
      </c>
      <c r="S525" s="5" t="s">
        <v>28</v>
      </c>
      <c r="T525" s="5" t="s">
        <v>17</v>
      </c>
      <c r="U525" s="5" t="s">
        <v>17</v>
      </c>
      <c r="V525" s="5" t="s">
        <v>26</v>
      </c>
      <c r="W525" s="5" t="s">
        <v>17</v>
      </c>
      <c r="X525" s="5" t="s">
        <v>1138</v>
      </c>
      <c r="Z525" s="4">
        <f t="shared" si="14"/>
        <v>0</v>
      </c>
      <c r="AM525" s="4">
        <f>VLOOKUP("m2Th", Sheet2!$A$2:$I$18, MATCH(P525, Sheet2!$A$1:$I$1, 0), FALSE)</f>
        <v>1.33</v>
      </c>
      <c r="AN525" s="4">
        <f>VLOOKUP("chemTh", Sheet2!$A$2:$I$18, MATCH(Q525, Sheet2!$A$1:$I$1, 0), FALSE)</f>
        <v>1.33</v>
      </c>
      <c r="AO525" s="4">
        <f>VLOOKUP("chemPr", Sheet2!$A$2:$I$18, MATCH(R525, Sheet2!$A$1:$I$1, 0), FALSE)</f>
        <v>0.44</v>
      </c>
      <c r="AP525" s="4">
        <f>VLOOKUP("ppsTh", Sheet2!$A$2:$I$18, MATCH(S525, Sheet2!$A$1:$I$1, 0), FALSE)</f>
        <v>1.17</v>
      </c>
      <c r="AQ525" s="4">
        <f>VLOOKUP("ppsPr", Sheet2!$A$2:$I$18, MATCH(T525, Sheet2!$A$1:$I$1, 0), FALSE)</f>
        <v>0.44</v>
      </c>
      <c r="AR525" s="4">
        <f>VLOOKUP("wmpPr", Sheet2!$A$2:$I$18, MATCH(U525, Sheet2!$A$1:$I$1, 0), FALSE)</f>
        <v>1.33</v>
      </c>
      <c r="AS525" s="4">
        <f>VLOOKUP("pcTh", Sheet2!$A$2:$I$18, MATCH(V525, Sheet2!$A$1:$I$1, 0), FALSE)</f>
        <v>0.67</v>
      </c>
      <c r="AT525" s="4">
        <f>VLOOKUP("pcPr", Sheet2!$A$2:$I$18, MATCH(W525, Sheet2!$A$1:$I$1, 0), FALSE)</f>
        <v>0.44</v>
      </c>
    </row>
    <row r="526" spans="1:46" x14ac:dyDescent="0.2">
      <c r="A526" s="5"/>
      <c r="B526" s="5" t="s">
        <v>1639</v>
      </c>
      <c r="C526" s="5" t="s">
        <v>1640</v>
      </c>
      <c r="D526" s="5" t="s">
        <v>1641</v>
      </c>
      <c r="E526" s="5" t="s">
        <v>16</v>
      </c>
      <c r="F526" s="5"/>
      <c r="G526" s="5"/>
      <c r="H526" s="5"/>
      <c r="I526" s="5"/>
      <c r="J526" s="5"/>
      <c r="K526" s="5"/>
      <c r="L526" s="5"/>
      <c r="M526" s="5"/>
      <c r="N526" s="5"/>
      <c r="P526" s="5" t="s">
        <v>27</v>
      </c>
      <c r="Q526" s="5" t="s">
        <v>45</v>
      </c>
      <c r="R526" s="5" t="s">
        <v>28</v>
      </c>
      <c r="S526" s="5" t="s">
        <v>26</v>
      </c>
      <c r="T526" s="5" t="s">
        <v>1145</v>
      </c>
      <c r="U526" s="5" t="s">
        <v>17</v>
      </c>
      <c r="V526" s="5" t="s">
        <v>26</v>
      </c>
      <c r="W526" s="5" t="s">
        <v>19</v>
      </c>
      <c r="X526" s="5" t="s">
        <v>1138</v>
      </c>
      <c r="Z526" s="4">
        <f t="shared" si="14"/>
        <v>0</v>
      </c>
      <c r="AM526" s="4">
        <f>VLOOKUP("m2Th", Sheet2!$A$2:$I$18, MATCH(P526, Sheet2!$A$1:$I$1, 0), FALSE)</f>
        <v>0</v>
      </c>
      <c r="AN526" s="4">
        <f>VLOOKUP("chemTh", Sheet2!$A$2:$I$18, MATCH(Q526, Sheet2!$A$1:$I$1, 0), FALSE)</f>
        <v>0.83</v>
      </c>
      <c r="AO526" s="4">
        <f>VLOOKUP("chemPr", Sheet2!$A$2:$I$18, MATCH(R526, Sheet2!$A$1:$I$1, 0), FALSE)</f>
        <v>0.39</v>
      </c>
      <c r="AP526" s="4">
        <f>VLOOKUP("ppsTh", Sheet2!$A$2:$I$18, MATCH(S526, Sheet2!$A$1:$I$1, 0), FALSE)</f>
        <v>1</v>
      </c>
      <c r="AQ526" s="4" t="e">
        <f>VLOOKUP("ppsPr", Sheet2!$A$2:$I$18, MATCH(T526, Sheet2!$A$1:$I$1, 0), FALSE)</f>
        <v>#N/A</v>
      </c>
      <c r="AR526" s="4">
        <f>VLOOKUP("wmpPr", Sheet2!$A$2:$I$18, MATCH(U526, Sheet2!$A$1:$I$1, 0), FALSE)</f>
        <v>1.33</v>
      </c>
      <c r="AS526" s="4">
        <f>VLOOKUP("pcTh", Sheet2!$A$2:$I$18, MATCH(V526, Sheet2!$A$1:$I$1, 0), FALSE)</f>
        <v>0.67</v>
      </c>
      <c r="AT526" s="4">
        <f>VLOOKUP("pcPr", Sheet2!$A$2:$I$18, MATCH(W526, Sheet2!$A$1:$I$1, 0), FALSE)</f>
        <v>0.55000000000000004</v>
      </c>
    </row>
    <row r="527" spans="1:46" x14ac:dyDescent="0.2">
      <c r="A527" s="5"/>
      <c r="B527" s="5" t="s">
        <v>1642</v>
      </c>
      <c r="C527" s="5" t="s">
        <v>1643</v>
      </c>
      <c r="D527" s="5" t="s">
        <v>1644</v>
      </c>
      <c r="E527" s="5" t="s">
        <v>16</v>
      </c>
      <c r="F527" s="5"/>
      <c r="G527" s="5"/>
      <c r="H527" s="5"/>
      <c r="I527" s="5"/>
      <c r="J527" s="5"/>
      <c r="K527" s="5"/>
      <c r="L527" s="5"/>
      <c r="M527" s="5"/>
      <c r="N527" s="5"/>
      <c r="P527" s="5" t="s">
        <v>27</v>
      </c>
      <c r="Q527" s="5" t="s">
        <v>29</v>
      </c>
      <c r="R527" s="5" t="s">
        <v>17</v>
      </c>
      <c r="S527" s="5" t="s">
        <v>27</v>
      </c>
      <c r="T527" s="5" t="s">
        <v>17</v>
      </c>
      <c r="U527" s="5" t="s">
        <v>18</v>
      </c>
      <c r="V527" s="5" t="s">
        <v>26</v>
      </c>
      <c r="W527" s="5" t="s">
        <v>18</v>
      </c>
      <c r="X527" s="5" t="s">
        <v>1138</v>
      </c>
      <c r="Z527" s="4">
        <f t="shared" si="14"/>
        <v>0</v>
      </c>
      <c r="AM527" s="4">
        <f>VLOOKUP("m2Th", Sheet2!$A$2:$I$18, MATCH(P527, Sheet2!$A$1:$I$1, 0), FALSE)</f>
        <v>0</v>
      </c>
      <c r="AN527" s="4">
        <f>VLOOKUP("chemTh", Sheet2!$A$2:$I$18, MATCH(Q527, Sheet2!$A$1:$I$1, 0), FALSE)</f>
        <v>0.67</v>
      </c>
      <c r="AO527" s="4">
        <f>VLOOKUP("chemPr", Sheet2!$A$2:$I$18, MATCH(R527, Sheet2!$A$1:$I$1, 0), FALSE)</f>
        <v>0.44</v>
      </c>
      <c r="AP527" s="4">
        <f>VLOOKUP("ppsTh", Sheet2!$A$2:$I$18, MATCH(S527, Sheet2!$A$1:$I$1, 0), FALSE)</f>
        <v>0</v>
      </c>
      <c r="AQ527" s="4">
        <f>VLOOKUP("ppsPr", Sheet2!$A$2:$I$18, MATCH(T527, Sheet2!$A$1:$I$1, 0), FALSE)</f>
        <v>0.44</v>
      </c>
      <c r="AR527" s="4">
        <f>VLOOKUP("wmpPr", Sheet2!$A$2:$I$18, MATCH(U527, Sheet2!$A$1:$I$1, 0), FALSE)</f>
        <v>1.5</v>
      </c>
      <c r="AS527" s="4">
        <f>VLOOKUP("pcTh", Sheet2!$A$2:$I$18, MATCH(V527, Sheet2!$A$1:$I$1, 0), FALSE)</f>
        <v>0.67</v>
      </c>
      <c r="AT527" s="4">
        <f>VLOOKUP("pcPr", Sheet2!$A$2:$I$18, MATCH(W527, Sheet2!$A$1:$I$1, 0), FALSE)</f>
        <v>0.5</v>
      </c>
    </row>
    <row r="528" spans="1:46" x14ac:dyDescent="0.2">
      <c r="A528" s="5"/>
      <c r="B528" s="5" t="s">
        <v>1645</v>
      </c>
      <c r="C528" s="5" t="s">
        <v>1646</v>
      </c>
      <c r="D528" s="5" t="s">
        <v>1647</v>
      </c>
      <c r="E528" s="5" t="s">
        <v>16</v>
      </c>
      <c r="F528" s="5"/>
      <c r="G528" s="5"/>
      <c r="H528" s="5"/>
      <c r="I528" s="5"/>
      <c r="J528" s="5"/>
      <c r="K528" s="5"/>
      <c r="L528" s="5"/>
      <c r="M528" s="5"/>
      <c r="N528" s="5"/>
      <c r="P528" s="5" t="s">
        <v>17</v>
      </c>
      <c r="Q528" s="5" t="s">
        <v>28</v>
      </c>
      <c r="R528" s="5" t="s">
        <v>17</v>
      </c>
      <c r="S528" s="5" t="s">
        <v>28</v>
      </c>
      <c r="T528" s="5" t="s">
        <v>18</v>
      </c>
      <c r="U528" s="5" t="s">
        <v>19</v>
      </c>
      <c r="V528" s="5" t="s">
        <v>28</v>
      </c>
      <c r="W528" s="5" t="s">
        <v>18</v>
      </c>
      <c r="X528" s="5" t="s">
        <v>1138</v>
      </c>
      <c r="Z528" s="4">
        <f t="shared" si="14"/>
        <v>0</v>
      </c>
      <c r="AM528" s="4">
        <f>VLOOKUP("m2Th", Sheet2!$A$2:$I$18, MATCH(P528, Sheet2!$A$1:$I$1, 0), FALSE)</f>
        <v>1.78</v>
      </c>
      <c r="AN528" s="4">
        <f>VLOOKUP("chemTh", Sheet2!$A$2:$I$18, MATCH(Q528, Sheet2!$A$1:$I$1, 0), FALSE)</f>
        <v>1.17</v>
      </c>
      <c r="AO528" s="4">
        <f>VLOOKUP("chemPr", Sheet2!$A$2:$I$18, MATCH(R528, Sheet2!$A$1:$I$1, 0), FALSE)</f>
        <v>0.44</v>
      </c>
      <c r="AP528" s="4">
        <f>VLOOKUP("ppsTh", Sheet2!$A$2:$I$18, MATCH(S528, Sheet2!$A$1:$I$1, 0), FALSE)</f>
        <v>1.17</v>
      </c>
      <c r="AQ528" s="4">
        <f>VLOOKUP("ppsPr", Sheet2!$A$2:$I$18, MATCH(T528, Sheet2!$A$1:$I$1, 0), FALSE)</f>
        <v>0.5</v>
      </c>
      <c r="AR528" s="4">
        <f>VLOOKUP("wmpPr", Sheet2!$A$2:$I$18, MATCH(U528, Sheet2!$A$1:$I$1, 0), FALSE)</f>
        <v>1.66</v>
      </c>
      <c r="AS528" s="4">
        <f>VLOOKUP("pcTh", Sheet2!$A$2:$I$18, MATCH(V528, Sheet2!$A$1:$I$1, 0), FALSE)</f>
        <v>0.78</v>
      </c>
      <c r="AT528" s="4">
        <f>VLOOKUP("pcPr", Sheet2!$A$2:$I$18, MATCH(W528, Sheet2!$A$1:$I$1, 0), FALSE)</f>
        <v>0.5</v>
      </c>
    </row>
    <row r="529" spans="1:46" x14ac:dyDescent="0.2">
      <c r="A529" s="5"/>
      <c r="B529" s="5" t="s">
        <v>1648</v>
      </c>
      <c r="C529" s="5" t="s">
        <v>1649</v>
      </c>
      <c r="D529" s="5" t="s">
        <v>1650</v>
      </c>
      <c r="E529" s="5" t="s">
        <v>16</v>
      </c>
      <c r="F529" s="5"/>
      <c r="G529" s="5"/>
      <c r="H529" s="5"/>
      <c r="I529" s="5"/>
      <c r="J529" s="5"/>
      <c r="K529" s="5"/>
      <c r="L529" s="5"/>
      <c r="M529" s="5"/>
      <c r="N529" s="5"/>
      <c r="P529" s="5" t="s">
        <v>26</v>
      </c>
      <c r="Q529" s="5" t="s">
        <v>29</v>
      </c>
      <c r="R529" s="5" t="s">
        <v>17</v>
      </c>
      <c r="S529" s="5" t="s">
        <v>26</v>
      </c>
      <c r="T529" s="5" t="s">
        <v>28</v>
      </c>
      <c r="U529" s="5" t="s">
        <v>17</v>
      </c>
      <c r="V529" s="5" t="s">
        <v>26</v>
      </c>
      <c r="W529" s="5" t="s">
        <v>17</v>
      </c>
      <c r="X529" s="5" t="s">
        <v>1138</v>
      </c>
      <c r="Z529" s="4">
        <f t="shared" si="14"/>
        <v>0</v>
      </c>
      <c r="AM529" s="4">
        <f>VLOOKUP("m2Th", Sheet2!$A$2:$I$18, MATCH(P529, Sheet2!$A$1:$I$1, 0), FALSE)</f>
        <v>1.33</v>
      </c>
      <c r="AN529" s="4">
        <f>VLOOKUP("chemTh", Sheet2!$A$2:$I$18, MATCH(Q529, Sheet2!$A$1:$I$1, 0), FALSE)</f>
        <v>0.67</v>
      </c>
      <c r="AO529" s="4">
        <f>VLOOKUP("chemPr", Sheet2!$A$2:$I$18, MATCH(R529, Sheet2!$A$1:$I$1, 0), FALSE)</f>
        <v>0.44</v>
      </c>
      <c r="AP529" s="4">
        <f>VLOOKUP("ppsTh", Sheet2!$A$2:$I$18, MATCH(S529, Sheet2!$A$1:$I$1, 0), FALSE)</f>
        <v>1</v>
      </c>
      <c r="AQ529" s="4">
        <f>VLOOKUP("ppsPr", Sheet2!$A$2:$I$18, MATCH(T529, Sheet2!$A$1:$I$1, 0), FALSE)</f>
        <v>0.39</v>
      </c>
      <c r="AR529" s="4">
        <f>VLOOKUP("wmpPr", Sheet2!$A$2:$I$18, MATCH(U529, Sheet2!$A$1:$I$1, 0), FALSE)</f>
        <v>1.33</v>
      </c>
      <c r="AS529" s="4">
        <f>VLOOKUP("pcTh", Sheet2!$A$2:$I$18, MATCH(V529, Sheet2!$A$1:$I$1, 0), FALSE)</f>
        <v>0.67</v>
      </c>
      <c r="AT529" s="4">
        <f>VLOOKUP("pcPr", Sheet2!$A$2:$I$18, MATCH(W529, Sheet2!$A$1:$I$1, 0), FALSE)</f>
        <v>0.44</v>
      </c>
    </row>
    <row r="530" spans="1:46" x14ac:dyDescent="0.2">
      <c r="A530" s="5"/>
      <c r="B530" s="5" t="s">
        <v>1651</v>
      </c>
      <c r="C530" s="5" t="s">
        <v>1652</v>
      </c>
      <c r="D530" s="5" t="s">
        <v>1653</v>
      </c>
      <c r="E530" s="5" t="s">
        <v>16</v>
      </c>
      <c r="F530" s="5"/>
      <c r="G530" s="5"/>
      <c r="H530" s="5"/>
      <c r="I530" s="5"/>
      <c r="J530" s="5"/>
      <c r="K530" s="5"/>
      <c r="L530" s="5"/>
      <c r="M530" s="5"/>
      <c r="N530" s="5"/>
      <c r="P530" s="5" t="s">
        <v>26</v>
      </c>
      <c r="Q530" s="5" t="s">
        <v>29</v>
      </c>
      <c r="R530" s="5" t="s">
        <v>28</v>
      </c>
      <c r="S530" s="5" t="s">
        <v>26</v>
      </c>
      <c r="T530" s="5" t="s">
        <v>18</v>
      </c>
      <c r="U530" s="5" t="s">
        <v>17</v>
      </c>
      <c r="V530" s="5" t="s">
        <v>28</v>
      </c>
      <c r="W530" s="5" t="s">
        <v>18</v>
      </c>
      <c r="X530" s="5" t="s">
        <v>1138</v>
      </c>
      <c r="Z530" s="4">
        <f t="shared" si="14"/>
        <v>0</v>
      </c>
      <c r="AM530" s="4">
        <f>VLOOKUP("m2Th", Sheet2!$A$2:$I$18, MATCH(P530, Sheet2!$A$1:$I$1, 0), FALSE)</f>
        <v>1.33</v>
      </c>
      <c r="AN530" s="4">
        <f>VLOOKUP("chemTh", Sheet2!$A$2:$I$18, MATCH(Q530, Sheet2!$A$1:$I$1, 0), FALSE)</f>
        <v>0.67</v>
      </c>
      <c r="AO530" s="4">
        <f>VLOOKUP("chemPr", Sheet2!$A$2:$I$18, MATCH(R530, Sheet2!$A$1:$I$1, 0), FALSE)</f>
        <v>0.39</v>
      </c>
      <c r="AP530" s="4">
        <f>VLOOKUP("ppsTh", Sheet2!$A$2:$I$18, MATCH(S530, Sheet2!$A$1:$I$1, 0), FALSE)</f>
        <v>1</v>
      </c>
      <c r="AQ530" s="4">
        <f>VLOOKUP("ppsPr", Sheet2!$A$2:$I$18, MATCH(T530, Sheet2!$A$1:$I$1, 0), FALSE)</f>
        <v>0.5</v>
      </c>
      <c r="AR530" s="4">
        <f>VLOOKUP("wmpPr", Sheet2!$A$2:$I$18, MATCH(U530, Sheet2!$A$1:$I$1, 0), FALSE)</f>
        <v>1.33</v>
      </c>
      <c r="AS530" s="4">
        <f>VLOOKUP("pcTh", Sheet2!$A$2:$I$18, MATCH(V530, Sheet2!$A$1:$I$1, 0), FALSE)</f>
        <v>0.78</v>
      </c>
      <c r="AT530" s="4">
        <f>VLOOKUP("pcPr", Sheet2!$A$2:$I$18, MATCH(W530, Sheet2!$A$1:$I$1, 0), FALSE)</f>
        <v>0.5</v>
      </c>
    </row>
    <row r="531" spans="1:46" x14ac:dyDescent="0.2">
      <c r="A531" s="5"/>
      <c r="B531" s="5" t="s">
        <v>1654</v>
      </c>
      <c r="C531" s="5" t="s">
        <v>1655</v>
      </c>
      <c r="D531" s="5" t="s">
        <v>1656</v>
      </c>
      <c r="E531" s="5" t="s">
        <v>16</v>
      </c>
      <c r="F531" s="5"/>
      <c r="G531" s="5"/>
      <c r="H531" s="5"/>
      <c r="I531" s="5"/>
      <c r="J531" s="5"/>
      <c r="K531" s="5"/>
      <c r="L531" s="5"/>
      <c r="M531" s="5"/>
      <c r="N531" s="5"/>
      <c r="P531" s="5" t="s">
        <v>27</v>
      </c>
      <c r="Q531" s="5" t="s">
        <v>27</v>
      </c>
      <c r="R531" s="5" t="s">
        <v>28</v>
      </c>
      <c r="S531" s="5" t="s">
        <v>27</v>
      </c>
      <c r="T531" s="5" t="s">
        <v>17</v>
      </c>
      <c r="U531" s="5" t="s">
        <v>19</v>
      </c>
      <c r="V531" s="5" t="s">
        <v>29</v>
      </c>
      <c r="W531" s="5" t="s">
        <v>26</v>
      </c>
      <c r="X531" s="5" t="s">
        <v>1138</v>
      </c>
      <c r="Z531" s="4">
        <f t="shared" si="14"/>
        <v>0</v>
      </c>
      <c r="AM531" s="4">
        <f>VLOOKUP("m2Th", Sheet2!$A$2:$I$18, MATCH(P531, Sheet2!$A$1:$I$1, 0), FALSE)</f>
        <v>0</v>
      </c>
      <c r="AN531" s="4">
        <f>VLOOKUP("chemTh", Sheet2!$A$2:$I$18, MATCH(Q531, Sheet2!$A$1:$I$1, 0), FALSE)</f>
        <v>0</v>
      </c>
      <c r="AO531" s="4">
        <f>VLOOKUP("chemPr", Sheet2!$A$2:$I$18, MATCH(R531, Sheet2!$A$1:$I$1, 0), FALSE)</f>
        <v>0.39</v>
      </c>
      <c r="AP531" s="4">
        <f>VLOOKUP("ppsTh", Sheet2!$A$2:$I$18, MATCH(S531, Sheet2!$A$1:$I$1, 0), FALSE)</f>
        <v>0</v>
      </c>
      <c r="AQ531" s="4">
        <f>VLOOKUP("ppsPr", Sheet2!$A$2:$I$18, MATCH(T531, Sheet2!$A$1:$I$1, 0), FALSE)</f>
        <v>0.44</v>
      </c>
      <c r="AR531" s="4">
        <f>VLOOKUP("wmpPr", Sheet2!$A$2:$I$18, MATCH(U531, Sheet2!$A$1:$I$1, 0), FALSE)</f>
        <v>1.66</v>
      </c>
      <c r="AS531" s="4">
        <f>VLOOKUP("pcTh", Sheet2!$A$2:$I$18, MATCH(V531, Sheet2!$A$1:$I$1, 0), FALSE)</f>
        <v>0.44</v>
      </c>
      <c r="AT531" s="4">
        <f>VLOOKUP("pcPr", Sheet2!$A$2:$I$18, MATCH(W531, Sheet2!$A$1:$I$1, 0), FALSE)</f>
        <v>0.33</v>
      </c>
    </row>
    <row r="532" spans="1:46" x14ac:dyDescent="0.2">
      <c r="A532" s="5"/>
      <c r="B532" s="5" t="s">
        <v>1657</v>
      </c>
      <c r="C532" s="5" t="s">
        <v>1658</v>
      </c>
      <c r="D532" s="5" t="s">
        <v>1659</v>
      </c>
      <c r="E532" s="5" t="s">
        <v>16</v>
      </c>
      <c r="F532" s="5"/>
      <c r="G532" s="5"/>
      <c r="H532" s="5"/>
      <c r="I532" s="5"/>
      <c r="J532" s="5"/>
      <c r="K532" s="5"/>
      <c r="L532" s="5"/>
      <c r="M532" s="5"/>
      <c r="N532" s="5"/>
      <c r="P532" s="5" t="s">
        <v>26</v>
      </c>
      <c r="Q532" s="5" t="s">
        <v>45</v>
      </c>
      <c r="R532" s="5" t="s">
        <v>17</v>
      </c>
      <c r="S532" s="5" t="s">
        <v>26</v>
      </c>
      <c r="T532" s="5" t="s">
        <v>17</v>
      </c>
      <c r="U532" s="5" t="s">
        <v>19</v>
      </c>
      <c r="V532" s="5" t="s">
        <v>45</v>
      </c>
      <c r="W532" s="5" t="s">
        <v>17</v>
      </c>
      <c r="X532" s="5" t="s">
        <v>1138</v>
      </c>
      <c r="Z532" s="4">
        <f t="shared" si="14"/>
        <v>0</v>
      </c>
      <c r="AM532" s="4">
        <f>VLOOKUP("m2Th", Sheet2!$A$2:$I$18, MATCH(P532, Sheet2!$A$1:$I$1, 0), FALSE)</f>
        <v>1.33</v>
      </c>
      <c r="AN532" s="4">
        <f>VLOOKUP("chemTh", Sheet2!$A$2:$I$18, MATCH(Q532, Sheet2!$A$1:$I$1, 0), FALSE)</f>
        <v>0.83</v>
      </c>
      <c r="AO532" s="4">
        <f>VLOOKUP("chemPr", Sheet2!$A$2:$I$18, MATCH(R532, Sheet2!$A$1:$I$1, 0), FALSE)</f>
        <v>0.44</v>
      </c>
      <c r="AP532" s="4">
        <f>VLOOKUP("ppsTh", Sheet2!$A$2:$I$18, MATCH(S532, Sheet2!$A$1:$I$1, 0), FALSE)</f>
        <v>1</v>
      </c>
      <c r="AQ532" s="4">
        <f>VLOOKUP("ppsPr", Sheet2!$A$2:$I$18, MATCH(T532, Sheet2!$A$1:$I$1, 0), FALSE)</f>
        <v>0.44</v>
      </c>
      <c r="AR532" s="4">
        <f>VLOOKUP("wmpPr", Sheet2!$A$2:$I$18, MATCH(U532, Sheet2!$A$1:$I$1, 0), FALSE)</f>
        <v>1.66</v>
      </c>
      <c r="AS532" s="4">
        <f>VLOOKUP("pcTh", Sheet2!$A$2:$I$18, MATCH(V532, Sheet2!$A$1:$I$1, 0), FALSE)</f>
        <v>0.56000000000000005</v>
      </c>
      <c r="AT532" s="4">
        <f>VLOOKUP("pcPr", Sheet2!$A$2:$I$18, MATCH(W532, Sheet2!$A$1:$I$1, 0), FALSE)</f>
        <v>0.44</v>
      </c>
    </row>
    <row r="533" spans="1:46" x14ac:dyDescent="0.2">
      <c r="A533" s="5"/>
      <c r="B533" s="5" t="s">
        <v>1660</v>
      </c>
      <c r="C533" s="5" t="s">
        <v>1661</v>
      </c>
      <c r="D533" s="5" t="s">
        <v>1662</v>
      </c>
      <c r="E533" s="5" t="s">
        <v>16</v>
      </c>
      <c r="F533" s="5"/>
      <c r="G533" s="5"/>
      <c r="H533" s="5"/>
      <c r="I533" s="5"/>
      <c r="J533" s="5"/>
      <c r="K533" s="5"/>
      <c r="L533" s="5"/>
      <c r="M533" s="5"/>
      <c r="N533" s="5"/>
      <c r="P533" s="5" t="s">
        <v>28</v>
      </c>
      <c r="Q533" s="5" t="s">
        <v>17</v>
      </c>
      <c r="R533" s="5" t="s">
        <v>17</v>
      </c>
      <c r="S533" s="5" t="s">
        <v>17</v>
      </c>
      <c r="T533" s="5" t="s">
        <v>19</v>
      </c>
      <c r="U533" s="5" t="s">
        <v>18</v>
      </c>
      <c r="V533" s="5" t="s">
        <v>28</v>
      </c>
      <c r="W533" s="5" t="s">
        <v>18</v>
      </c>
      <c r="X533" s="5" t="s">
        <v>1138</v>
      </c>
      <c r="Z533" s="4">
        <f t="shared" si="14"/>
        <v>0</v>
      </c>
      <c r="AM533" s="4">
        <f>VLOOKUP("m2Th", Sheet2!$A$2:$I$18, MATCH(P533, Sheet2!$A$1:$I$1, 0), FALSE)</f>
        <v>1.56</v>
      </c>
      <c r="AN533" s="4">
        <f>VLOOKUP("chemTh", Sheet2!$A$2:$I$18, MATCH(Q533, Sheet2!$A$1:$I$1, 0), FALSE)</f>
        <v>1.33</v>
      </c>
      <c r="AO533" s="4">
        <f>VLOOKUP("chemPr", Sheet2!$A$2:$I$18, MATCH(R533, Sheet2!$A$1:$I$1, 0), FALSE)</f>
        <v>0.44</v>
      </c>
      <c r="AP533" s="4">
        <f>VLOOKUP("ppsTh", Sheet2!$A$2:$I$18, MATCH(S533, Sheet2!$A$1:$I$1, 0), FALSE)</f>
        <v>1.33</v>
      </c>
      <c r="AQ533" s="4">
        <f>VLOOKUP("ppsPr", Sheet2!$A$2:$I$18, MATCH(T533, Sheet2!$A$1:$I$1, 0), FALSE)</f>
        <v>0.56000000000000005</v>
      </c>
      <c r="AR533" s="4">
        <f>VLOOKUP("wmpPr", Sheet2!$A$2:$I$18, MATCH(U533, Sheet2!$A$1:$I$1, 0), FALSE)</f>
        <v>1.5</v>
      </c>
      <c r="AS533" s="4">
        <f>VLOOKUP("pcTh", Sheet2!$A$2:$I$18, MATCH(V533, Sheet2!$A$1:$I$1, 0), FALSE)</f>
        <v>0.78</v>
      </c>
      <c r="AT533" s="4">
        <f>VLOOKUP("pcPr", Sheet2!$A$2:$I$18, MATCH(W533, Sheet2!$A$1:$I$1, 0), FALSE)</f>
        <v>0.5</v>
      </c>
    </row>
    <row r="534" spans="1:46" x14ac:dyDescent="0.2">
      <c r="A534" s="5"/>
      <c r="B534" s="5" t="s">
        <v>1663</v>
      </c>
      <c r="C534" s="5" t="s">
        <v>1664</v>
      </c>
      <c r="D534" s="5" t="s">
        <v>1665</v>
      </c>
      <c r="E534" s="5" t="s">
        <v>16</v>
      </c>
      <c r="F534" s="5"/>
      <c r="G534" s="5"/>
      <c r="H534" s="5"/>
      <c r="I534" s="5"/>
      <c r="J534" s="5"/>
      <c r="K534" s="5"/>
      <c r="L534" s="5"/>
      <c r="M534" s="5"/>
      <c r="N534" s="5"/>
      <c r="P534" s="5" t="s">
        <v>27</v>
      </c>
      <c r="Q534" s="5" t="s">
        <v>27</v>
      </c>
      <c r="R534" s="5" t="s">
        <v>28</v>
      </c>
      <c r="S534" s="5" t="s">
        <v>27</v>
      </c>
      <c r="T534" s="5" t="s">
        <v>17</v>
      </c>
      <c r="U534" s="5" t="s">
        <v>18</v>
      </c>
      <c r="V534" s="5" t="s">
        <v>27</v>
      </c>
      <c r="W534" s="5" t="s">
        <v>18</v>
      </c>
      <c r="X534" s="5" t="s">
        <v>1138</v>
      </c>
      <c r="Z534" s="4">
        <f t="shared" si="14"/>
        <v>0</v>
      </c>
      <c r="AM534" s="4">
        <f>VLOOKUP("m2Th", Sheet2!$A$2:$I$18, MATCH(P534, Sheet2!$A$1:$I$1, 0), FALSE)</f>
        <v>0</v>
      </c>
      <c r="AN534" s="4">
        <f>VLOOKUP("chemTh", Sheet2!$A$2:$I$18, MATCH(Q534, Sheet2!$A$1:$I$1, 0), FALSE)</f>
        <v>0</v>
      </c>
      <c r="AO534" s="4">
        <f>VLOOKUP("chemPr", Sheet2!$A$2:$I$18, MATCH(R534, Sheet2!$A$1:$I$1, 0), FALSE)</f>
        <v>0.39</v>
      </c>
      <c r="AP534" s="4">
        <f>VLOOKUP("ppsTh", Sheet2!$A$2:$I$18, MATCH(S534, Sheet2!$A$1:$I$1, 0), FALSE)</f>
        <v>0</v>
      </c>
      <c r="AQ534" s="4">
        <f>VLOOKUP("ppsPr", Sheet2!$A$2:$I$18, MATCH(T534, Sheet2!$A$1:$I$1, 0), FALSE)</f>
        <v>0.44</v>
      </c>
      <c r="AR534" s="4">
        <f>VLOOKUP("wmpPr", Sheet2!$A$2:$I$18, MATCH(U534, Sheet2!$A$1:$I$1, 0), FALSE)</f>
        <v>1.5</v>
      </c>
      <c r="AS534" s="4">
        <f>VLOOKUP("pcTh", Sheet2!$A$2:$I$18, MATCH(V534, Sheet2!$A$1:$I$1, 0), FALSE)</f>
        <v>0</v>
      </c>
      <c r="AT534" s="4">
        <f>VLOOKUP("pcPr", Sheet2!$A$2:$I$18, MATCH(W534, Sheet2!$A$1:$I$1, 0), FALSE)</f>
        <v>0.5</v>
      </c>
    </row>
    <row r="535" spans="1:46" x14ac:dyDescent="0.2">
      <c r="A535" s="5"/>
      <c r="B535" s="5" t="s">
        <v>1666</v>
      </c>
      <c r="C535" s="5" t="s">
        <v>1667</v>
      </c>
      <c r="D535" s="5" t="s">
        <v>1668</v>
      </c>
      <c r="E535" s="5" t="s">
        <v>16</v>
      </c>
      <c r="F535" s="5"/>
      <c r="G535" s="5"/>
      <c r="H535" s="5"/>
      <c r="I535" s="5"/>
      <c r="J535" s="5"/>
      <c r="K535" s="5"/>
      <c r="L535" s="5"/>
      <c r="M535" s="5"/>
      <c r="N535" s="5"/>
      <c r="P535" s="5" t="s">
        <v>587</v>
      </c>
      <c r="Q535" s="5" t="s">
        <v>27</v>
      </c>
      <c r="R535" s="5" t="s">
        <v>587</v>
      </c>
      <c r="S535" s="5" t="s">
        <v>27</v>
      </c>
      <c r="T535" s="5" t="s">
        <v>587</v>
      </c>
      <c r="U535" s="5" t="s">
        <v>27</v>
      </c>
      <c r="V535" s="5" t="s">
        <v>27</v>
      </c>
      <c r="W535" s="5" t="s">
        <v>587</v>
      </c>
      <c r="X535" s="5" t="s">
        <v>587</v>
      </c>
      <c r="Z535" s="4">
        <f t="shared" si="14"/>
        <v>0</v>
      </c>
      <c r="AM535" s="4" t="e">
        <f>VLOOKUP("m2Th", Sheet2!$A$2:$I$18, MATCH(P535, Sheet2!$A$1:$I$1, 0), FALSE)</f>
        <v>#N/A</v>
      </c>
      <c r="AN535" s="4">
        <f>VLOOKUP("chemTh", Sheet2!$A$2:$I$18, MATCH(Q535, Sheet2!$A$1:$I$1, 0), FALSE)</f>
        <v>0</v>
      </c>
      <c r="AO535" s="4" t="e">
        <f>VLOOKUP("chemPr", Sheet2!$A$2:$I$18, MATCH(R535, Sheet2!$A$1:$I$1, 0), FALSE)</f>
        <v>#N/A</v>
      </c>
      <c r="AP535" s="4">
        <f>VLOOKUP("ppsTh", Sheet2!$A$2:$I$18, MATCH(S535, Sheet2!$A$1:$I$1, 0), FALSE)</f>
        <v>0</v>
      </c>
      <c r="AQ535" s="4" t="e">
        <f>VLOOKUP("ppsPr", Sheet2!$A$2:$I$18, MATCH(T535, Sheet2!$A$1:$I$1, 0), FALSE)</f>
        <v>#N/A</v>
      </c>
      <c r="AR535" s="4">
        <f>VLOOKUP("wmpPr", Sheet2!$A$2:$I$18, MATCH(U535, Sheet2!$A$1:$I$1, 0), FALSE)</f>
        <v>0</v>
      </c>
      <c r="AS535" s="4">
        <f>VLOOKUP("pcTh", Sheet2!$A$2:$I$18, MATCH(V535, Sheet2!$A$1:$I$1, 0), FALSE)</f>
        <v>0</v>
      </c>
      <c r="AT535" s="4" t="e">
        <f>VLOOKUP("pcPr", Sheet2!$A$2:$I$18, MATCH(W535, Sheet2!$A$1:$I$1, 0), FALSE)</f>
        <v>#N/A</v>
      </c>
    </row>
    <row r="536" spans="1:46" ht="20.399999999999999" x14ac:dyDescent="0.2">
      <c r="A536" s="5"/>
      <c r="B536" s="5" t="s">
        <v>1669</v>
      </c>
      <c r="C536" s="5" t="s">
        <v>1670</v>
      </c>
      <c r="D536" s="5" t="s">
        <v>1671</v>
      </c>
      <c r="E536" s="5" t="s">
        <v>16</v>
      </c>
      <c r="F536" s="5"/>
      <c r="G536" s="5"/>
      <c r="H536" s="5"/>
      <c r="I536" s="5"/>
      <c r="J536" s="5"/>
      <c r="K536" s="5"/>
      <c r="L536" s="5"/>
      <c r="M536" s="5"/>
      <c r="N536" s="5"/>
      <c r="P536" s="5" t="s">
        <v>26</v>
      </c>
      <c r="Q536" s="5" t="s">
        <v>26</v>
      </c>
      <c r="R536" s="5" t="s">
        <v>28</v>
      </c>
      <c r="S536" s="5" t="s">
        <v>26</v>
      </c>
      <c r="T536" s="5" t="s">
        <v>18</v>
      </c>
      <c r="U536" s="5" t="s">
        <v>17</v>
      </c>
      <c r="V536" s="5" t="s">
        <v>45</v>
      </c>
      <c r="W536" s="5" t="s">
        <v>17</v>
      </c>
      <c r="X536" s="5" t="s">
        <v>1138</v>
      </c>
      <c r="Z536" s="4">
        <f t="shared" si="14"/>
        <v>0</v>
      </c>
      <c r="AM536" s="4">
        <f>VLOOKUP("m2Th", Sheet2!$A$2:$I$18, MATCH(P536, Sheet2!$A$1:$I$1, 0), FALSE)</f>
        <v>1.33</v>
      </c>
      <c r="AN536" s="4">
        <f>VLOOKUP("chemTh", Sheet2!$A$2:$I$18, MATCH(Q536, Sheet2!$A$1:$I$1, 0), FALSE)</f>
        <v>1</v>
      </c>
      <c r="AO536" s="4">
        <f>VLOOKUP("chemPr", Sheet2!$A$2:$I$18, MATCH(R536, Sheet2!$A$1:$I$1, 0), FALSE)</f>
        <v>0.39</v>
      </c>
      <c r="AP536" s="4">
        <f>VLOOKUP("ppsTh", Sheet2!$A$2:$I$18, MATCH(S536, Sheet2!$A$1:$I$1, 0), FALSE)</f>
        <v>1</v>
      </c>
      <c r="AQ536" s="4">
        <f>VLOOKUP("ppsPr", Sheet2!$A$2:$I$18, MATCH(T536, Sheet2!$A$1:$I$1, 0), FALSE)</f>
        <v>0.5</v>
      </c>
      <c r="AR536" s="4">
        <f>VLOOKUP("wmpPr", Sheet2!$A$2:$I$18, MATCH(U536, Sheet2!$A$1:$I$1, 0), FALSE)</f>
        <v>1.33</v>
      </c>
      <c r="AS536" s="4">
        <f>VLOOKUP("pcTh", Sheet2!$A$2:$I$18, MATCH(V536, Sheet2!$A$1:$I$1, 0), FALSE)</f>
        <v>0.56000000000000005</v>
      </c>
      <c r="AT536" s="4">
        <f>VLOOKUP("pcPr", Sheet2!$A$2:$I$18, MATCH(W536, Sheet2!$A$1:$I$1, 0), FALSE)</f>
        <v>0.44</v>
      </c>
    </row>
    <row r="537" spans="1:46" x14ac:dyDescent="0.2">
      <c r="A537" s="5"/>
      <c r="B537" s="5" t="s">
        <v>1672</v>
      </c>
      <c r="C537" s="5" t="s">
        <v>1673</v>
      </c>
      <c r="D537" s="5" t="s">
        <v>1674</v>
      </c>
      <c r="E537" s="5" t="s">
        <v>16</v>
      </c>
      <c r="F537" s="5"/>
      <c r="G537" s="5"/>
      <c r="H537" s="5"/>
      <c r="I537" s="5"/>
      <c r="J537" s="5"/>
      <c r="K537" s="5"/>
      <c r="L537" s="5"/>
      <c r="M537" s="5"/>
      <c r="N537" s="5"/>
      <c r="P537" s="5" t="s">
        <v>27</v>
      </c>
      <c r="Q537" s="5" t="s">
        <v>27</v>
      </c>
      <c r="R537" s="5" t="s">
        <v>28</v>
      </c>
      <c r="S537" s="5" t="s">
        <v>29</v>
      </c>
      <c r="T537" s="5" t="s">
        <v>17</v>
      </c>
      <c r="U537" s="5" t="s">
        <v>19</v>
      </c>
      <c r="V537" s="5" t="s">
        <v>29</v>
      </c>
      <c r="W537" s="5" t="s">
        <v>28</v>
      </c>
      <c r="X537" s="5" t="s">
        <v>1138</v>
      </c>
      <c r="Z537" s="4">
        <f t="shared" si="14"/>
        <v>0</v>
      </c>
      <c r="AM537" s="4">
        <f>VLOOKUP("m2Th", Sheet2!$A$2:$I$18, MATCH(P537, Sheet2!$A$1:$I$1, 0), FALSE)</f>
        <v>0</v>
      </c>
      <c r="AN537" s="4">
        <f>VLOOKUP("chemTh", Sheet2!$A$2:$I$18, MATCH(Q537, Sheet2!$A$1:$I$1, 0), FALSE)</f>
        <v>0</v>
      </c>
      <c r="AO537" s="4">
        <f>VLOOKUP("chemPr", Sheet2!$A$2:$I$18, MATCH(R537, Sheet2!$A$1:$I$1, 0), FALSE)</f>
        <v>0.39</v>
      </c>
      <c r="AP537" s="4">
        <f>VLOOKUP("ppsTh", Sheet2!$A$2:$I$18, MATCH(S537, Sheet2!$A$1:$I$1, 0), FALSE)</f>
        <v>0.67</v>
      </c>
      <c r="AQ537" s="4">
        <f>VLOOKUP("ppsPr", Sheet2!$A$2:$I$18, MATCH(T537, Sheet2!$A$1:$I$1, 0), FALSE)</f>
        <v>0.44</v>
      </c>
      <c r="AR537" s="4">
        <f>VLOOKUP("wmpPr", Sheet2!$A$2:$I$18, MATCH(U537, Sheet2!$A$1:$I$1, 0), FALSE)</f>
        <v>1.66</v>
      </c>
      <c r="AS537" s="4">
        <f>VLOOKUP("pcTh", Sheet2!$A$2:$I$18, MATCH(V537, Sheet2!$A$1:$I$1, 0), FALSE)</f>
        <v>0.44</v>
      </c>
      <c r="AT537" s="4">
        <f>VLOOKUP("pcPr", Sheet2!$A$2:$I$18, MATCH(W537, Sheet2!$A$1:$I$1, 0), FALSE)</f>
        <v>0.39</v>
      </c>
    </row>
    <row r="538" spans="1:46" x14ac:dyDescent="0.2">
      <c r="A538" s="5"/>
      <c r="B538" s="5" t="s">
        <v>1675</v>
      </c>
      <c r="C538" s="5" t="s">
        <v>1676</v>
      </c>
      <c r="D538" s="5" t="s">
        <v>1677</v>
      </c>
      <c r="E538" s="5" t="s">
        <v>16</v>
      </c>
      <c r="F538" s="5"/>
      <c r="G538" s="5"/>
      <c r="H538" s="5"/>
      <c r="I538" s="5"/>
      <c r="J538" s="5"/>
      <c r="K538" s="5"/>
      <c r="L538" s="5"/>
      <c r="M538" s="5"/>
      <c r="N538" s="5"/>
      <c r="P538" s="5" t="s">
        <v>27</v>
      </c>
      <c r="Q538" s="5" t="s">
        <v>17</v>
      </c>
      <c r="R538" s="5" t="s">
        <v>17</v>
      </c>
      <c r="S538" s="10"/>
      <c r="T538" s="5" t="s">
        <v>18</v>
      </c>
      <c r="U538" s="5" t="s">
        <v>28</v>
      </c>
      <c r="V538" s="5" t="s">
        <v>45</v>
      </c>
      <c r="W538" s="5" t="s">
        <v>18</v>
      </c>
      <c r="X538" s="5" t="s">
        <v>1138</v>
      </c>
      <c r="Z538" s="4">
        <f t="shared" si="14"/>
        <v>0</v>
      </c>
      <c r="AM538" s="4">
        <f>VLOOKUP("m2Th", Sheet2!$A$2:$I$18, MATCH(P538, Sheet2!$A$1:$I$1, 0), FALSE)</f>
        <v>0</v>
      </c>
      <c r="AN538" s="4">
        <f>VLOOKUP("chemTh", Sheet2!$A$2:$I$18, MATCH(Q538, Sheet2!$A$1:$I$1, 0), FALSE)</f>
        <v>1.33</v>
      </c>
      <c r="AO538" s="4">
        <f>VLOOKUP("chemPr", Sheet2!$A$2:$I$18, MATCH(R538, Sheet2!$A$1:$I$1, 0), FALSE)</f>
        <v>0.44</v>
      </c>
      <c r="AP538" s="4" t="e">
        <f>VLOOKUP("ppsTh", Sheet2!$A$2:$I$18, MATCH(S538, Sheet2!$A$1:$I$1, 0), FALSE)</f>
        <v>#N/A</v>
      </c>
      <c r="AQ538" s="4">
        <f>VLOOKUP("ppsPr", Sheet2!$A$2:$I$18, MATCH(T538, Sheet2!$A$1:$I$1, 0), FALSE)</f>
        <v>0.5</v>
      </c>
      <c r="AR538" s="4">
        <f>VLOOKUP("wmpPr", Sheet2!$A$2:$I$18, MATCH(U538, Sheet2!$A$1:$I$1, 0), FALSE)</f>
        <v>1.17</v>
      </c>
      <c r="AS538" s="4">
        <f>VLOOKUP("pcTh", Sheet2!$A$2:$I$18, MATCH(V538, Sheet2!$A$1:$I$1, 0), FALSE)</f>
        <v>0.56000000000000005</v>
      </c>
      <c r="AT538" s="4">
        <f>VLOOKUP("pcPr", Sheet2!$A$2:$I$18, MATCH(W538, Sheet2!$A$1:$I$1, 0), FALSE)</f>
        <v>0.5</v>
      </c>
    </row>
    <row r="539" spans="1:46" x14ac:dyDescent="0.2">
      <c r="A539" s="5"/>
      <c r="B539" s="5" t="s">
        <v>739</v>
      </c>
      <c r="C539" s="5" t="s">
        <v>1678</v>
      </c>
      <c r="D539" s="5" t="s">
        <v>1679</v>
      </c>
      <c r="E539" s="5" t="s">
        <v>16</v>
      </c>
      <c r="F539" s="5"/>
      <c r="G539" s="5"/>
      <c r="H539" s="5"/>
      <c r="I539" s="5"/>
      <c r="J539" s="5"/>
      <c r="K539" s="5"/>
      <c r="L539" s="5"/>
      <c r="M539" s="5"/>
      <c r="N539" s="5"/>
      <c r="P539" s="6" t="s">
        <v>17</v>
      </c>
      <c r="Q539" s="6" t="s">
        <v>17</v>
      </c>
      <c r="R539" s="6" t="s">
        <v>17</v>
      </c>
      <c r="S539" s="6" t="s">
        <v>26</v>
      </c>
      <c r="T539" s="6" t="s">
        <v>17</v>
      </c>
      <c r="U539" s="6" t="s">
        <v>17</v>
      </c>
      <c r="V539" s="6" t="s">
        <v>45</v>
      </c>
      <c r="W539" s="6" t="s">
        <v>28</v>
      </c>
      <c r="X539" s="6" t="s">
        <v>1138</v>
      </c>
      <c r="Z539" s="4">
        <f t="shared" si="14"/>
        <v>0</v>
      </c>
      <c r="AM539" s="4">
        <f>VLOOKUP("m2Th", Sheet2!$A$2:$I$18, MATCH(P539, Sheet2!$A$1:$I$1, 0), FALSE)</f>
        <v>1.78</v>
      </c>
      <c r="AN539" s="4">
        <f>VLOOKUP("chemTh", Sheet2!$A$2:$I$18, MATCH(Q539, Sheet2!$A$1:$I$1, 0), FALSE)</f>
        <v>1.33</v>
      </c>
      <c r="AO539" s="4">
        <f>VLOOKUP("chemPr", Sheet2!$A$2:$I$18, MATCH(R539, Sheet2!$A$1:$I$1, 0), FALSE)</f>
        <v>0.44</v>
      </c>
      <c r="AP539" s="4">
        <f>VLOOKUP("ppsTh", Sheet2!$A$2:$I$18, MATCH(S539, Sheet2!$A$1:$I$1, 0), FALSE)</f>
        <v>1</v>
      </c>
      <c r="AQ539" s="4">
        <f>VLOOKUP("ppsPr", Sheet2!$A$2:$I$18, MATCH(T539, Sheet2!$A$1:$I$1, 0), FALSE)</f>
        <v>0.44</v>
      </c>
      <c r="AR539" s="4">
        <f>VLOOKUP("wmpPr", Sheet2!$A$2:$I$18, MATCH(U539, Sheet2!$A$1:$I$1, 0), FALSE)</f>
        <v>1.33</v>
      </c>
      <c r="AS539" s="4">
        <f>VLOOKUP("pcTh", Sheet2!$A$2:$I$18, MATCH(V539, Sheet2!$A$1:$I$1, 0), FALSE)</f>
        <v>0.56000000000000005</v>
      </c>
      <c r="AT539" s="4">
        <f>VLOOKUP("pcPr", Sheet2!$A$2:$I$18, MATCH(W539, Sheet2!$A$1:$I$1, 0), FALSE)</f>
        <v>0.39</v>
      </c>
    </row>
    <row r="540" spans="1:46" x14ac:dyDescent="0.2">
      <c r="A540" s="5"/>
      <c r="B540" s="5" t="s">
        <v>740</v>
      </c>
      <c r="C540" s="5" t="s">
        <v>1680</v>
      </c>
      <c r="D540" s="5" t="s">
        <v>1681</v>
      </c>
      <c r="E540" s="5" t="s">
        <v>1682</v>
      </c>
      <c r="F540" s="5"/>
      <c r="G540" s="5"/>
      <c r="H540" s="5"/>
      <c r="I540" s="5"/>
      <c r="J540" s="5"/>
      <c r="K540" s="5"/>
      <c r="L540" s="5"/>
      <c r="M540" s="5"/>
      <c r="N540" s="5"/>
      <c r="P540" s="6" t="s">
        <v>27</v>
      </c>
      <c r="Q540" s="6" t="s">
        <v>27</v>
      </c>
      <c r="R540" s="6" t="s">
        <v>26</v>
      </c>
      <c r="S540" s="6" t="s">
        <v>27</v>
      </c>
      <c r="T540" s="6" t="s">
        <v>45</v>
      </c>
      <c r="U540" s="6" t="s">
        <v>26</v>
      </c>
      <c r="V540" s="6" t="s">
        <v>27</v>
      </c>
      <c r="W540" s="6" t="s">
        <v>29</v>
      </c>
      <c r="X540" s="6" t="s">
        <v>1138</v>
      </c>
      <c r="Z540" s="4">
        <f t="shared" si="14"/>
        <v>0</v>
      </c>
      <c r="AM540" s="4">
        <f>VLOOKUP("m2Th", Sheet2!$A$2:$I$18, MATCH(P540, Sheet2!$A$1:$I$1, 0), FALSE)</f>
        <v>0</v>
      </c>
      <c r="AN540" s="4">
        <f>VLOOKUP("chemTh", Sheet2!$A$2:$I$18, MATCH(Q540, Sheet2!$A$1:$I$1, 0), FALSE)</f>
        <v>0</v>
      </c>
      <c r="AO540" s="4">
        <f>VLOOKUP("chemPr", Sheet2!$A$2:$I$18, MATCH(R540, Sheet2!$A$1:$I$1, 0), FALSE)</f>
        <v>0.33</v>
      </c>
      <c r="AP540" s="4">
        <f>VLOOKUP("ppsTh", Sheet2!$A$2:$I$18, MATCH(S540, Sheet2!$A$1:$I$1, 0), FALSE)</f>
        <v>0</v>
      </c>
      <c r="AQ540" s="4">
        <f>VLOOKUP("ppsPr", Sheet2!$A$2:$I$18, MATCH(T540, Sheet2!$A$1:$I$1, 0), FALSE)</f>
        <v>0.28000000000000003</v>
      </c>
      <c r="AR540" s="4">
        <f>VLOOKUP("wmpPr", Sheet2!$A$2:$I$18, MATCH(U540, Sheet2!$A$1:$I$1, 0), FALSE)</f>
        <v>1</v>
      </c>
      <c r="AS540" s="4">
        <f>VLOOKUP("pcTh", Sheet2!$A$2:$I$18, MATCH(V540, Sheet2!$A$1:$I$1, 0), FALSE)</f>
        <v>0</v>
      </c>
      <c r="AT540" s="4">
        <f>VLOOKUP("pcPr", Sheet2!$A$2:$I$18, MATCH(W540, Sheet2!$A$1:$I$1, 0), FALSE)</f>
        <v>0.22</v>
      </c>
    </row>
    <row r="541" spans="1:46" x14ac:dyDescent="0.2">
      <c r="A541" s="5"/>
      <c r="B541" s="5" t="s">
        <v>741</v>
      </c>
      <c r="C541" s="5" t="s">
        <v>1683</v>
      </c>
      <c r="D541" s="5" t="s">
        <v>1684</v>
      </c>
      <c r="E541" s="5" t="s">
        <v>16</v>
      </c>
      <c r="F541" s="5"/>
      <c r="G541" s="5"/>
      <c r="H541" s="5"/>
      <c r="I541" s="5"/>
      <c r="J541" s="5"/>
      <c r="K541" s="5"/>
      <c r="L541" s="5"/>
      <c r="M541" s="5"/>
      <c r="N541" s="5"/>
      <c r="P541" s="6" t="s">
        <v>1146</v>
      </c>
      <c r="Q541" s="6" t="s">
        <v>27</v>
      </c>
      <c r="R541" s="6" t="s">
        <v>29</v>
      </c>
      <c r="S541" s="6" t="s">
        <v>27</v>
      </c>
      <c r="T541" s="6" t="s">
        <v>26</v>
      </c>
      <c r="U541" s="6" t="s">
        <v>587</v>
      </c>
      <c r="V541" s="6" t="s">
        <v>27</v>
      </c>
      <c r="W541" s="6" t="s">
        <v>29</v>
      </c>
      <c r="X541" s="6" t="s">
        <v>1138</v>
      </c>
      <c r="Z541" s="4">
        <f t="shared" si="14"/>
        <v>0</v>
      </c>
      <c r="AM541" s="4" t="e">
        <f>VLOOKUP("m2Th", Sheet2!$A$2:$I$18, MATCH(P541, Sheet2!$A$1:$I$1, 0), FALSE)</f>
        <v>#N/A</v>
      </c>
      <c r="AN541" s="4">
        <f>VLOOKUP("chemTh", Sheet2!$A$2:$I$18, MATCH(Q541, Sheet2!$A$1:$I$1, 0), FALSE)</f>
        <v>0</v>
      </c>
      <c r="AO541" s="4">
        <f>VLOOKUP("chemPr", Sheet2!$A$2:$I$18, MATCH(R541, Sheet2!$A$1:$I$1, 0), FALSE)</f>
        <v>0.22</v>
      </c>
      <c r="AP541" s="4">
        <f>VLOOKUP("ppsTh", Sheet2!$A$2:$I$18, MATCH(S541, Sheet2!$A$1:$I$1, 0), FALSE)</f>
        <v>0</v>
      </c>
      <c r="AQ541" s="4">
        <f>VLOOKUP("ppsPr", Sheet2!$A$2:$I$18, MATCH(T541, Sheet2!$A$1:$I$1, 0), FALSE)</f>
        <v>0.33</v>
      </c>
      <c r="AR541" s="4" t="e">
        <f>VLOOKUP("wmpPr", Sheet2!$A$2:$I$18, MATCH(U541, Sheet2!$A$1:$I$1, 0), FALSE)</f>
        <v>#N/A</v>
      </c>
      <c r="AS541" s="4">
        <f>VLOOKUP("pcTh", Sheet2!$A$2:$I$18, MATCH(V541, Sheet2!$A$1:$I$1, 0), FALSE)</f>
        <v>0</v>
      </c>
      <c r="AT541" s="4">
        <f>VLOOKUP("pcPr", Sheet2!$A$2:$I$18, MATCH(W541, Sheet2!$A$1:$I$1, 0), FALSE)</f>
        <v>0.22</v>
      </c>
    </row>
    <row r="542" spans="1:46" x14ac:dyDescent="0.2">
      <c r="A542" s="5"/>
      <c r="B542" s="5" t="s">
        <v>742</v>
      </c>
      <c r="C542" s="5" t="s">
        <v>1685</v>
      </c>
      <c r="D542" s="5" t="s">
        <v>1686</v>
      </c>
      <c r="E542" s="5" t="s">
        <v>16</v>
      </c>
      <c r="F542" s="5"/>
      <c r="G542" s="5"/>
      <c r="H542" s="5"/>
      <c r="I542" s="5"/>
      <c r="J542" s="5"/>
      <c r="K542" s="5"/>
      <c r="L542" s="5"/>
      <c r="M542" s="5"/>
      <c r="N542" s="5"/>
      <c r="P542" s="6" t="s">
        <v>28</v>
      </c>
      <c r="Q542" s="6" t="s">
        <v>17</v>
      </c>
      <c r="R542" s="6" t="s">
        <v>18</v>
      </c>
      <c r="S542" s="6" t="s">
        <v>28</v>
      </c>
      <c r="T542" s="6" t="s">
        <v>17</v>
      </c>
      <c r="U542" s="6" t="s">
        <v>18</v>
      </c>
      <c r="V542" s="6" t="s">
        <v>18</v>
      </c>
      <c r="W542" s="6" t="s">
        <v>17</v>
      </c>
      <c r="X542" s="6" t="s">
        <v>1138</v>
      </c>
      <c r="Z542" s="4">
        <f t="shared" si="14"/>
        <v>0</v>
      </c>
      <c r="AM542" s="4">
        <f>VLOOKUP("m2Th", Sheet2!$A$2:$I$18, MATCH(P542, Sheet2!$A$1:$I$1, 0), FALSE)</f>
        <v>1.56</v>
      </c>
      <c r="AN542" s="4">
        <f>VLOOKUP("chemTh", Sheet2!$A$2:$I$18, MATCH(Q542, Sheet2!$A$1:$I$1, 0), FALSE)</f>
        <v>1.33</v>
      </c>
      <c r="AO542" s="4">
        <f>VLOOKUP("chemPr", Sheet2!$A$2:$I$18, MATCH(R542, Sheet2!$A$1:$I$1, 0), FALSE)</f>
        <v>0.5</v>
      </c>
      <c r="AP542" s="4">
        <f>VLOOKUP("ppsTh", Sheet2!$A$2:$I$18, MATCH(S542, Sheet2!$A$1:$I$1, 0), FALSE)</f>
        <v>1.17</v>
      </c>
      <c r="AQ542" s="4">
        <f>VLOOKUP("ppsPr", Sheet2!$A$2:$I$18, MATCH(T542, Sheet2!$A$1:$I$1, 0), FALSE)</f>
        <v>0.44</v>
      </c>
      <c r="AR542" s="4">
        <f>VLOOKUP("wmpPr", Sheet2!$A$2:$I$18, MATCH(U542, Sheet2!$A$1:$I$1, 0), FALSE)</f>
        <v>1.5</v>
      </c>
      <c r="AS542" s="4">
        <f>VLOOKUP("pcTh", Sheet2!$A$2:$I$18, MATCH(V542, Sheet2!$A$1:$I$1, 0), FALSE)</f>
        <v>1</v>
      </c>
      <c r="AT542" s="4">
        <f>VLOOKUP("pcPr", Sheet2!$A$2:$I$18, MATCH(W542, Sheet2!$A$1:$I$1, 0), FALSE)</f>
        <v>0.44</v>
      </c>
    </row>
    <row r="543" spans="1:46" x14ac:dyDescent="0.2">
      <c r="A543" s="5"/>
      <c r="B543" s="5" t="s">
        <v>743</v>
      </c>
      <c r="C543" s="5" t="s">
        <v>1687</v>
      </c>
      <c r="D543" s="5" t="s">
        <v>1688</v>
      </c>
      <c r="E543" s="5" t="s">
        <v>16</v>
      </c>
      <c r="F543" s="5"/>
      <c r="G543" s="5"/>
      <c r="H543" s="5"/>
      <c r="I543" s="5"/>
      <c r="J543" s="5"/>
      <c r="K543" s="5"/>
      <c r="L543" s="5"/>
      <c r="M543" s="5"/>
      <c r="N543" s="5"/>
      <c r="P543" s="6" t="s">
        <v>18</v>
      </c>
      <c r="Q543" s="6" t="s">
        <v>18</v>
      </c>
      <c r="R543" s="6" t="s">
        <v>26</v>
      </c>
      <c r="S543" s="6" t="s">
        <v>17</v>
      </c>
      <c r="T543" s="6" t="s">
        <v>17</v>
      </c>
      <c r="U543" s="6" t="s">
        <v>28</v>
      </c>
      <c r="V543" s="6" t="s">
        <v>17</v>
      </c>
      <c r="W543" s="6" t="s">
        <v>28</v>
      </c>
      <c r="X543" s="6" t="s">
        <v>1138</v>
      </c>
      <c r="Z543" s="4">
        <f t="shared" si="14"/>
        <v>0</v>
      </c>
      <c r="AM543" s="4">
        <f>VLOOKUP("m2Th", Sheet2!$A$2:$I$18, MATCH(P543, Sheet2!$A$1:$I$1, 0), FALSE)</f>
        <v>2</v>
      </c>
      <c r="AN543" s="4">
        <f>VLOOKUP("chemTh", Sheet2!$A$2:$I$18, MATCH(Q543, Sheet2!$A$1:$I$1, 0), FALSE)</f>
        <v>1.5</v>
      </c>
      <c r="AO543" s="4">
        <f>VLOOKUP("chemPr", Sheet2!$A$2:$I$18, MATCH(R543, Sheet2!$A$1:$I$1, 0), FALSE)</f>
        <v>0.33</v>
      </c>
      <c r="AP543" s="4">
        <f>VLOOKUP("ppsTh", Sheet2!$A$2:$I$18, MATCH(S543, Sheet2!$A$1:$I$1, 0), FALSE)</f>
        <v>1.33</v>
      </c>
      <c r="AQ543" s="4">
        <f>VLOOKUP("ppsPr", Sheet2!$A$2:$I$18, MATCH(T543, Sheet2!$A$1:$I$1, 0), FALSE)</f>
        <v>0.44</v>
      </c>
      <c r="AR543" s="4">
        <f>VLOOKUP("wmpPr", Sheet2!$A$2:$I$18, MATCH(U543, Sheet2!$A$1:$I$1, 0), FALSE)</f>
        <v>1.17</v>
      </c>
      <c r="AS543" s="4">
        <f>VLOOKUP("pcTh", Sheet2!$A$2:$I$18, MATCH(V543, Sheet2!$A$1:$I$1, 0), FALSE)</f>
        <v>0.89</v>
      </c>
      <c r="AT543" s="4">
        <f>VLOOKUP("pcPr", Sheet2!$A$2:$I$18, MATCH(W543, Sheet2!$A$1:$I$1, 0), FALSE)</f>
        <v>0.39</v>
      </c>
    </row>
    <row r="544" spans="1:46" x14ac:dyDescent="0.2">
      <c r="A544" s="5"/>
      <c r="B544" s="5" t="s">
        <v>744</v>
      </c>
      <c r="C544" s="5" t="s">
        <v>1689</v>
      </c>
      <c r="D544" s="5" t="s">
        <v>1690</v>
      </c>
      <c r="E544" s="5" t="s">
        <v>16</v>
      </c>
      <c r="F544" s="5"/>
      <c r="G544" s="5"/>
      <c r="H544" s="5"/>
      <c r="I544" s="5"/>
      <c r="J544" s="5"/>
      <c r="K544" s="5"/>
      <c r="L544" s="5"/>
      <c r="M544" s="5"/>
      <c r="N544" s="5"/>
      <c r="P544" s="6" t="s">
        <v>18</v>
      </c>
      <c r="Q544" s="6" t="s">
        <v>19</v>
      </c>
      <c r="R544" s="6" t="s">
        <v>17</v>
      </c>
      <c r="S544" s="6" t="s">
        <v>18</v>
      </c>
      <c r="T544" s="6" t="s">
        <v>19</v>
      </c>
      <c r="U544" s="6" t="s">
        <v>17</v>
      </c>
      <c r="V544" s="6" t="s">
        <v>18</v>
      </c>
      <c r="W544" s="6" t="s">
        <v>17</v>
      </c>
      <c r="X544" s="6" t="s">
        <v>1138</v>
      </c>
      <c r="Z544" s="4">
        <f t="shared" si="14"/>
        <v>0</v>
      </c>
      <c r="AM544" s="4">
        <f>VLOOKUP("m2Th", Sheet2!$A$2:$I$18, MATCH(P544, Sheet2!$A$1:$I$1, 0), FALSE)</f>
        <v>2</v>
      </c>
      <c r="AN544" s="4">
        <f>VLOOKUP("chemTh", Sheet2!$A$2:$I$18, MATCH(Q544, Sheet2!$A$1:$I$1, 0), FALSE)</f>
        <v>1.67</v>
      </c>
      <c r="AO544" s="4">
        <f>VLOOKUP("chemPr", Sheet2!$A$2:$I$18, MATCH(R544, Sheet2!$A$1:$I$1, 0), FALSE)</f>
        <v>0.44</v>
      </c>
      <c r="AP544" s="4">
        <f>VLOOKUP("ppsTh", Sheet2!$A$2:$I$18, MATCH(S544, Sheet2!$A$1:$I$1, 0), FALSE)</f>
        <v>1.5</v>
      </c>
      <c r="AQ544" s="4">
        <f>VLOOKUP("ppsPr", Sheet2!$A$2:$I$18, MATCH(T544, Sheet2!$A$1:$I$1, 0), FALSE)</f>
        <v>0.56000000000000005</v>
      </c>
      <c r="AR544" s="4">
        <f>VLOOKUP("wmpPr", Sheet2!$A$2:$I$18, MATCH(U544, Sheet2!$A$1:$I$1, 0), FALSE)</f>
        <v>1.33</v>
      </c>
      <c r="AS544" s="4">
        <f>VLOOKUP("pcTh", Sheet2!$A$2:$I$18, MATCH(V544, Sheet2!$A$1:$I$1, 0), FALSE)</f>
        <v>1</v>
      </c>
      <c r="AT544" s="4">
        <f>VLOOKUP("pcPr", Sheet2!$A$2:$I$18, MATCH(W544, Sheet2!$A$1:$I$1, 0), FALSE)</f>
        <v>0.44</v>
      </c>
    </row>
    <row r="545" spans="1:46" x14ac:dyDescent="0.2">
      <c r="A545" s="5"/>
      <c r="B545" s="5" t="s">
        <v>745</v>
      </c>
      <c r="C545" s="5" t="s">
        <v>1691</v>
      </c>
      <c r="D545" s="5" t="s">
        <v>1692</v>
      </c>
      <c r="E545" s="5" t="s">
        <v>16</v>
      </c>
      <c r="F545" s="5"/>
      <c r="G545" s="5"/>
      <c r="H545" s="5"/>
      <c r="I545" s="5"/>
      <c r="J545" s="5"/>
      <c r="K545" s="5"/>
      <c r="L545" s="5"/>
      <c r="M545" s="5"/>
      <c r="N545" s="5"/>
      <c r="P545" s="6" t="s">
        <v>17</v>
      </c>
      <c r="Q545" s="6" t="s">
        <v>28</v>
      </c>
      <c r="R545" s="6" t="s">
        <v>17</v>
      </c>
      <c r="S545" s="6" t="s">
        <v>18</v>
      </c>
      <c r="T545" s="6" t="s">
        <v>18</v>
      </c>
      <c r="U545" s="6" t="s">
        <v>18</v>
      </c>
      <c r="V545" s="6" t="s">
        <v>17</v>
      </c>
      <c r="W545" s="6" t="s">
        <v>18</v>
      </c>
      <c r="X545" s="6" t="s">
        <v>1138</v>
      </c>
      <c r="Z545" s="4">
        <f t="shared" si="14"/>
        <v>0</v>
      </c>
      <c r="AM545" s="4">
        <f>VLOOKUP("m2Th", Sheet2!$A$2:$I$18, MATCH(P545, Sheet2!$A$1:$I$1, 0), FALSE)</f>
        <v>1.78</v>
      </c>
      <c r="AN545" s="4">
        <f>VLOOKUP("chemTh", Sheet2!$A$2:$I$18, MATCH(Q545, Sheet2!$A$1:$I$1, 0), FALSE)</f>
        <v>1.17</v>
      </c>
      <c r="AO545" s="4">
        <f>VLOOKUP("chemPr", Sheet2!$A$2:$I$18, MATCH(R545, Sheet2!$A$1:$I$1, 0), FALSE)</f>
        <v>0.44</v>
      </c>
      <c r="AP545" s="4">
        <f>VLOOKUP("ppsTh", Sheet2!$A$2:$I$18, MATCH(S545, Sheet2!$A$1:$I$1, 0), FALSE)</f>
        <v>1.5</v>
      </c>
      <c r="AQ545" s="4">
        <f>VLOOKUP("ppsPr", Sheet2!$A$2:$I$18, MATCH(T545, Sheet2!$A$1:$I$1, 0), FALSE)</f>
        <v>0.5</v>
      </c>
      <c r="AR545" s="4">
        <f>VLOOKUP("wmpPr", Sheet2!$A$2:$I$18, MATCH(U545, Sheet2!$A$1:$I$1, 0), FALSE)</f>
        <v>1.5</v>
      </c>
      <c r="AS545" s="4">
        <f>VLOOKUP("pcTh", Sheet2!$A$2:$I$18, MATCH(V545, Sheet2!$A$1:$I$1, 0), FALSE)</f>
        <v>0.89</v>
      </c>
      <c r="AT545" s="4">
        <f>VLOOKUP("pcPr", Sheet2!$A$2:$I$18, MATCH(W545, Sheet2!$A$1:$I$1, 0), FALSE)</f>
        <v>0.5</v>
      </c>
    </row>
    <row r="546" spans="1:46" x14ac:dyDescent="0.2">
      <c r="A546" s="5"/>
      <c r="B546" s="5" t="s">
        <v>746</v>
      </c>
      <c r="C546" s="5" t="s">
        <v>1693</v>
      </c>
      <c r="D546" s="5" t="s">
        <v>1694</v>
      </c>
      <c r="E546" s="5" t="s">
        <v>16</v>
      </c>
      <c r="F546" s="5"/>
      <c r="G546" s="5"/>
      <c r="H546" s="5"/>
      <c r="I546" s="5"/>
      <c r="J546" s="5"/>
      <c r="K546" s="5"/>
      <c r="L546" s="5"/>
      <c r="M546" s="5"/>
      <c r="N546" s="5"/>
      <c r="P546" s="6" t="s">
        <v>18</v>
      </c>
      <c r="Q546" s="6" t="s">
        <v>18</v>
      </c>
      <c r="R546" s="6" t="s">
        <v>18</v>
      </c>
      <c r="S546" s="6" t="s">
        <v>19</v>
      </c>
      <c r="T546" s="6" t="s">
        <v>18</v>
      </c>
      <c r="U546" s="6" t="s">
        <v>19</v>
      </c>
      <c r="V546" s="6" t="s">
        <v>17</v>
      </c>
      <c r="W546" s="6" t="s">
        <v>18</v>
      </c>
      <c r="X546" s="6" t="s">
        <v>1138</v>
      </c>
      <c r="Z546" s="4">
        <f t="shared" si="14"/>
        <v>0</v>
      </c>
      <c r="AM546" s="4">
        <f>VLOOKUP("m2Th", Sheet2!$A$2:$I$18, MATCH(P546, Sheet2!$A$1:$I$1, 0), FALSE)</f>
        <v>2</v>
      </c>
      <c r="AN546" s="4">
        <f>VLOOKUP("chemTh", Sheet2!$A$2:$I$18, MATCH(Q546, Sheet2!$A$1:$I$1, 0), FALSE)</f>
        <v>1.5</v>
      </c>
      <c r="AO546" s="4">
        <f>VLOOKUP("chemPr", Sheet2!$A$2:$I$18, MATCH(R546, Sheet2!$A$1:$I$1, 0), FALSE)</f>
        <v>0.5</v>
      </c>
      <c r="AP546" s="4">
        <f>VLOOKUP("ppsTh", Sheet2!$A$2:$I$18, MATCH(S546, Sheet2!$A$1:$I$1, 0), FALSE)</f>
        <v>1.67</v>
      </c>
      <c r="AQ546" s="4">
        <f>VLOOKUP("ppsPr", Sheet2!$A$2:$I$18, MATCH(T546, Sheet2!$A$1:$I$1, 0), FALSE)</f>
        <v>0.5</v>
      </c>
      <c r="AR546" s="4">
        <f>VLOOKUP("wmpPr", Sheet2!$A$2:$I$18, MATCH(U546, Sheet2!$A$1:$I$1, 0), FALSE)</f>
        <v>1.66</v>
      </c>
      <c r="AS546" s="4">
        <f>VLOOKUP("pcTh", Sheet2!$A$2:$I$18, MATCH(V546, Sheet2!$A$1:$I$1, 0), FALSE)</f>
        <v>0.89</v>
      </c>
      <c r="AT546" s="4">
        <f>VLOOKUP("pcPr", Sheet2!$A$2:$I$18, MATCH(W546, Sheet2!$A$1:$I$1, 0), FALSE)</f>
        <v>0.5</v>
      </c>
    </row>
    <row r="547" spans="1:46" x14ac:dyDescent="0.2">
      <c r="A547" s="5"/>
      <c r="B547" s="5" t="s">
        <v>747</v>
      </c>
      <c r="C547" s="5" t="s">
        <v>1695</v>
      </c>
      <c r="D547" s="5" t="s">
        <v>1696</v>
      </c>
      <c r="E547" s="5" t="s">
        <v>16</v>
      </c>
      <c r="F547" s="5"/>
      <c r="G547" s="5"/>
      <c r="H547" s="5"/>
      <c r="I547" s="5"/>
      <c r="J547" s="5"/>
      <c r="K547" s="5"/>
      <c r="L547" s="5"/>
      <c r="M547" s="5"/>
      <c r="N547" s="5"/>
      <c r="P547" s="6" t="s">
        <v>19</v>
      </c>
      <c r="Q547" s="6" t="s">
        <v>18</v>
      </c>
      <c r="R547" s="6" t="s">
        <v>18</v>
      </c>
      <c r="S547" s="6" t="s">
        <v>18</v>
      </c>
      <c r="T547" s="6" t="s">
        <v>18</v>
      </c>
      <c r="U547" s="6" t="s">
        <v>19</v>
      </c>
      <c r="V547" s="6" t="s">
        <v>28</v>
      </c>
      <c r="W547" s="6" t="s">
        <v>17</v>
      </c>
      <c r="X547" s="6" t="s">
        <v>1138</v>
      </c>
      <c r="Z547" s="4">
        <f t="shared" si="14"/>
        <v>0</v>
      </c>
      <c r="AM547" s="4">
        <f>VLOOKUP("m2Th", Sheet2!$A$2:$I$18, MATCH(P547, Sheet2!$A$1:$I$1, 0), FALSE)</f>
        <v>2.2200000000000002</v>
      </c>
      <c r="AN547" s="4">
        <f>VLOOKUP("chemTh", Sheet2!$A$2:$I$18, MATCH(Q547, Sheet2!$A$1:$I$1, 0), FALSE)</f>
        <v>1.5</v>
      </c>
      <c r="AO547" s="4">
        <f>VLOOKUP("chemPr", Sheet2!$A$2:$I$18, MATCH(R547, Sheet2!$A$1:$I$1, 0), FALSE)</f>
        <v>0.5</v>
      </c>
      <c r="AP547" s="4">
        <f>VLOOKUP("ppsTh", Sheet2!$A$2:$I$18, MATCH(S547, Sheet2!$A$1:$I$1, 0), FALSE)</f>
        <v>1.5</v>
      </c>
      <c r="AQ547" s="4">
        <f>VLOOKUP("ppsPr", Sheet2!$A$2:$I$18, MATCH(T547, Sheet2!$A$1:$I$1, 0), FALSE)</f>
        <v>0.5</v>
      </c>
      <c r="AR547" s="4">
        <f>VLOOKUP("wmpPr", Sheet2!$A$2:$I$18, MATCH(U547, Sheet2!$A$1:$I$1, 0), FALSE)</f>
        <v>1.66</v>
      </c>
      <c r="AS547" s="4">
        <f>VLOOKUP("pcTh", Sheet2!$A$2:$I$18, MATCH(V547, Sheet2!$A$1:$I$1, 0), FALSE)</f>
        <v>0.78</v>
      </c>
      <c r="AT547" s="4">
        <f>VLOOKUP("pcPr", Sheet2!$A$2:$I$18, MATCH(W547, Sheet2!$A$1:$I$1, 0), FALSE)</f>
        <v>0.44</v>
      </c>
    </row>
    <row r="548" spans="1:46" x14ac:dyDescent="0.2">
      <c r="A548" s="5"/>
      <c r="B548" s="5" t="s">
        <v>748</v>
      </c>
      <c r="C548" s="5" t="s">
        <v>1697</v>
      </c>
      <c r="D548" s="5" t="s">
        <v>1698</v>
      </c>
      <c r="E548" s="5" t="s">
        <v>16</v>
      </c>
      <c r="F548" s="5"/>
      <c r="G548" s="5"/>
      <c r="H548" s="5"/>
      <c r="I548" s="5"/>
      <c r="J548" s="5"/>
      <c r="K548" s="5"/>
      <c r="L548" s="5"/>
      <c r="M548" s="5"/>
      <c r="N548" s="5"/>
      <c r="P548" s="6" t="s">
        <v>26</v>
      </c>
      <c r="Q548" s="6" t="s">
        <v>28</v>
      </c>
      <c r="R548" s="6" t="s">
        <v>28</v>
      </c>
      <c r="S548" s="6" t="s">
        <v>17</v>
      </c>
      <c r="T548" s="6" t="s">
        <v>28</v>
      </c>
      <c r="U548" s="6" t="s">
        <v>17</v>
      </c>
      <c r="V548" s="6" t="s">
        <v>26</v>
      </c>
      <c r="W548" s="6" t="s">
        <v>28</v>
      </c>
      <c r="X548" s="6" t="s">
        <v>1138</v>
      </c>
      <c r="Z548" s="4">
        <f t="shared" si="14"/>
        <v>0</v>
      </c>
      <c r="AM548" s="4">
        <f>VLOOKUP("m2Th", Sheet2!$A$2:$I$18, MATCH(P548, Sheet2!$A$1:$I$1, 0), FALSE)</f>
        <v>1.33</v>
      </c>
      <c r="AN548" s="4">
        <f>VLOOKUP("chemTh", Sheet2!$A$2:$I$18, MATCH(Q548, Sheet2!$A$1:$I$1, 0), FALSE)</f>
        <v>1.17</v>
      </c>
      <c r="AO548" s="4">
        <f>VLOOKUP("chemPr", Sheet2!$A$2:$I$18, MATCH(R548, Sheet2!$A$1:$I$1, 0), FALSE)</f>
        <v>0.39</v>
      </c>
      <c r="AP548" s="4">
        <f>VLOOKUP("ppsTh", Sheet2!$A$2:$I$18, MATCH(S548, Sheet2!$A$1:$I$1, 0), FALSE)</f>
        <v>1.33</v>
      </c>
      <c r="AQ548" s="4">
        <f>VLOOKUP("ppsPr", Sheet2!$A$2:$I$18, MATCH(T548, Sheet2!$A$1:$I$1, 0), FALSE)</f>
        <v>0.39</v>
      </c>
      <c r="AR548" s="4">
        <f>VLOOKUP("wmpPr", Sheet2!$A$2:$I$18, MATCH(U548, Sheet2!$A$1:$I$1, 0), FALSE)</f>
        <v>1.33</v>
      </c>
      <c r="AS548" s="4">
        <f>VLOOKUP("pcTh", Sheet2!$A$2:$I$18, MATCH(V548, Sheet2!$A$1:$I$1, 0), FALSE)</f>
        <v>0.67</v>
      </c>
      <c r="AT548" s="4">
        <f>VLOOKUP("pcPr", Sheet2!$A$2:$I$18, MATCH(W548, Sheet2!$A$1:$I$1, 0), FALSE)</f>
        <v>0.39</v>
      </c>
    </row>
    <row r="549" spans="1:46" x14ac:dyDescent="0.2">
      <c r="A549" s="5"/>
      <c r="B549" s="5" t="s">
        <v>749</v>
      </c>
      <c r="C549" s="5" t="s">
        <v>1699</v>
      </c>
      <c r="D549" s="5" t="s">
        <v>1700</v>
      </c>
      <c r="E549" s="5" t="s">
        <v>16</v>
      </c>
      <c r="F549" s="5"/>
      <c r="G549" s="5"/>
      <c r="H549" s="5"/>
      <c r="I549" s="5"/>
      <c r="J549" s="5"/>
      <c r="K549" s="5"/>
      <c r="L549" s="5"/>
      <c r="M549" s="5"/>
      <c r="N549" s="5"/>
      <c r="P549" s="6" t="s">
        <v>17</v>
      </c>
      <c r="Q549" s="6" t="s">
        <v>17</v>
      </c>
      <c r="R549" s="6" t="s">
        <v>18</v>
      </c>
      <c r="S549" s="6" t="s">
        <v>17</v>
      </c>
      <c r="T549" s="6" t="s">
        <v>28</v>
      </c>
      <c r="U549" s="6" t="s">
        <v>17</v>
      </c>
      <c r="V549" s="6" t="s">
        <v>17</v>
      </c>
      <c r="W549" s="6" t="s">
        <v>28</v>
      </c>
      <c r="X549" s="6" t="s">
        <v>1138</v>
      </c>
      <c r="Z549" s="4">
        <f t="shared" si="14"/>
        <v>0</v>
      </c>
      <c r="AM549" s="4">
        <f>VLOOKUP("m2Th", Sheet2!$A$2:$I$18, MATCH(P549, Sheet2!$A$1:$I$1, 0), FALSE)</f>
        <v>1.78</v>
      </c>
      <c r="AN549" s="4">
        <f>VLOOKUP("chemTh", Sheet2!$A$2:$I$18, MATCH(Q549, Sheet2!$A$1:$I$1, 0), FALSE)</f>
        <v>1.33</v>
      </c>
      <c r="AO549" s="4">
        <f>VLOOKUP("chemPr", Sheet2!$A$2:$I$18, MATCH(R549, Sheet2!$A$1:$I$1, 0), FALSE)</f>
        <v>0.5</v>
      </c>
      <c r="AP549" s="4">
        <f>VLOOKUP("ppsTh", Sheet2!$A$2:$I$18, MATCH(S549, Sheet2!$A$1:$I$1, 0), FALSE)</f>
        <v>1.33</v>
      </c>
      <c r="AQ549" s="4">
        <f>VLOOKUP("ppsPr", Sheet2!$A$2:$I$18, MATCH(T549, Sheet2!$A$1:$I$1, 0), FALSE)</f>
        <v>0.39</v>
      </c>
      <c r="AR549" s="4">
        <f>VLOOKUP("wmpPr", Sheet2!$A$2:$I$18, MATCH(U549, Sheet2!$A$1:$I$1, 0), FALSE)</f>
        <v>1.33</v>
      </c>
      <c r="AS549" s="4">
        <f>VLOOKUP("pcTh", Sheet2!$A$2:$I$18, MATCH(V549, Sheet2!$A$1:$I$1, 0), FALSE)</f>
        <v>0.89</v>
      </c>
      <c r="AT549" s="4">
        <f>VLOOKUP("pcPr", Sheet2!$A$2:$I$18, MATCH(W549, Sheet2!$A$1:$I$1, 0), FALSE)</f>
        <v>0.39</v>
      </c>
    </row>
    <row r="550" spans="1:46" x14ac:dyDescent="0.2">
      <c r="A550" s="5"/>
      <c r="B550" s="5" t="s">
        <v>750</v>
      </c>
      <c r="C550" s="5" t="s">
        <v>1701</v>
      </c>
      <c r="D550" s="5" t="s">
        <v>1702</v>
      </c>
      <c r="E550" s="5" t="s">
        <v>16</v>
      </c>
      <c r="F550" s="5"/>
      <c r="G550" s="5"/>
      <c r="H550" s="5"/>
      <c r="I550" s="5"/>
      <c r="J550" s="5"/>
      <c r="K550" s="5"/>
      <c r="L550" s="5"/>
      <c r="M550" s="5"/>
      <c r="N550" s="5"/>
      <c r="P550" s="6" t="s">
        <v>18</v>
      </c>
      <c r="Q550" s="6" t="s">
        <v>17</v>
      </c>
      <c r="R550" s="6" t="s">
        <v>28</v>
      </c>
      <c r="S550" s="6" t="s">
        <v>18</v>
      </c>
      <c r="T550" s="6" t="s">
        <v>17</v>
      </c>
      <c r="U550" s="6" t="s">
        <v>17</v>
      </c>
      <c r="V550" s="6" t="s">
        <v>17</v>
      </c>
      <c r="W550" s="6" t="s">
        <v>17</v>
      </c>
      <c r="X550" s="6" t="s">
        <v>1138</v>
      </c>
      <c r="Z550" s="4">
        <f t="shared" si="14"/>
        <v>0</v>
      </c>
      <c r="AM550" s="4">
        <f>VLOOKUP("m2Th", Sheet2!$A$2:$I$18, MATCH(P550, Sheet2!$A$1:$I$1, 0), FALSE)</f>
        <v>2</v>
      </c>
      <c r="AN550" s="4">
        <f>VLOOKUP("chemTh", Sheet2!$A$2:$I$18, MATCH(Q550, Sheet2!$A$1:$I$1, 0), FALSE)</f>
        <v>1.33</v>
      </c>
      <c r="AO550" s="4">
        <f>VLOOKUP("chemPr", Sheet2!$A$2:$I$18, MATCH(R550, Sheet2!$A$1:$I$1, 0), FALSE)</f>
        <v>0.39</v>
      </c>
      <c r="AP550" s="4">
        <f>VLOOKUP("ppsTh", Sheet2!$A$2:$I$18, MATCH(S550, Sheet2!$A$1:$I$1, 0), FALSE)</f>
        <v>1.5</v>
      </c>
      <c r="AQ550" s="4">
        <f>VLOOKUP("ppsPr", Sheet2!$A$2:$I$18, MATCH(T550, Sheet2!$A$1:$I$1, 0), FALSE)</f>
        <v>0.44</v>
      </c>
      <c r="AR550" s="4">
        <f>VLOOKUP("wmpPr", Sheet2!$A$2:$I$18, MATCH(U550, Sheet2!$A$1:$I$1, 0), FALSE)</f>
        <v>1.33</v>
      </c>
      <c r="AS550" s="4">
        <f>VLOOKUP("pcTh", Sheet2!$A$2:$I$18, MATCH(V550, Sheet2!$A$1:$I$1, 0), FALSE)</f>
        <v>0.89</v>
      </c>
      <c r="AT550" s="4">
        <f>VLOOKUP("pcPr", Sheet2!$A$2:$I$18, MATCH(W550, Sheet2!$A$1:$I$1, 0), FALSE)</f>
        <v>0.44</v>
      </c>
    </row>
    <row r="551" spans="1:46" x14ac:dyDescent="0.2">
      <c r="A551" s="5"/>
      <c r="B551" s="5" t="s">
        <v>751</v>
      </c>
      <c r="C551" s="5" t="s">
        <v>1703</v>
      </c>
      <c r="D551" s="5" t="s">
        <v>1704</v>
      </c>
      <c r="E551" s="5" t="s">
        <v>16</v>
      </c>
      <c r="F551" s="5"/>
      <c r="G551" s="5"/>
      <c r="H551" s="5"/>
      <c r="I551" s="5"/>
      <c r="J551" s="5"/>
      <c r="K551" s="5"/>
      <c r="L551" s="5"/>
      <c r="M551" s="5"/>
      <c r="N551" s="5"/>
      <c r="P551" s="6" t="s">
        <v>17</v>
      </c>
      <c r="Q551" s="6" t="s">
        <v>17</v>
      </c>
      <c r="R551" s="6" t="s">
        <v>28</v>
      </c>
      <c r="S551" s="6" t="s">
        <v>19</v>
      </c>
      <c r="T551" s="6" t="s">
        <v>18</v>
      </c>
      <c r="U551" s="6" t="s">
        <v>17</v>
      </c>
      <c r="V551" s="6" t="s">
        <v>28</v>
      </c>
      <c r="W551" s="6" t="s">
        <v>28</v>
      </c>
      <c r="X551" s="6" t="s">
        <v>1138</v>
      </c>
      <c r="Z551" s="4">
        <f t="shared" si="14"/>
        <v>0</v>
      </c>
      <c r="AM551" s="4">
        <f>VLOOKUP("m2Th", Sheet2!$A$2:$I$18, MATCH(P551, Sheet2!$A$1:$I$1, 0), FALSE)</f>
        <v>1.78</v>
      </c>
      <c r="AN551" s="4">
        <f>VLOOKUP("chemTh", Sheet2!$A$2:$I$18, MATCH(Q551, Sheet2!$A$1:$I$1, 0), FALSE)</f>
        <v>1.33</v>
      </c>
      <c r="AO551" s="4">
        <f>VLOOKUP("chemPr", Sheet2!$A$2:$I$18, MATCH(R551, Sheet2!$A$1:$I$1, 0), FALSE)</f>
        <v>0.39</v>
      </c>
      <c r="AP551" s="4">
        <f>VLOOKUP("ppsTh", Sheet2!$A$2:$I$18, MATCH(S551, Sheet2!$A$1:$I$1, 0), FALSE)</f>
        <v>1.67</v>
      </c>
      <c r="AQ551" s="4">
        <f>VLOOKUP("ppsPr", Sheet2!$A$2:$I$18, MATCH(T551, Sheet2!$A$1:$I$1, 0), FALSE)</f>
        <v>0.5</v>
      </c>
      <c r="AR551" s="4">
        <f>VLOOKUP("wmpPr", Sheet2!$A$2:$I$18, MATCH(U551, Sheet2!$A$1:$I$1, 0), FALSE)</f>
        <v>1.33</v>
      </c>
      <c r="AS551" s="4">
        <f>VLOOKUP("pcTh", Sheet2!$A$2:$I$18, MATCH(V551, Sheet2!$A$1:$I$1, 0), FALSE)</f>
        <v>0.78</v>
      </c>
      <c r="AT551" s="4">
        <f>VLOOKUP("pcPr", Sheet2!$A$2:$I$18, MATCH(W551, Sheet2!$A$1:$I$1, 0), FALSE)</f>
        <v>0.39</v>
      </c>
    </row>
    <row r="552" spans="1:46" x14ac:dyDescent="0.2">
      <c r="A552" s="5"/>
      <c r="B552" s="5" t="s">
        <v>752</v>
      </c>
      <c r="C552" s="5" t="s">
        <v>1705</v>
      </c>
      <c r="D552" s="5" t="s">
        <v>1706</v>
      </c>
      <c r="E552" s="5" t="s">
        <v>16</v>
      </c>
      <c r="F552" s="5"/>
      <c r="G552" s="5"/>
      <c r="H552" s="5"/>
      <c r="I552" s="5"/>
      <c r="J552" s="5"/>
      <c r="K552" s="5"/>
      <c r="L552" s="5"/>
      <c r="M552" s="5"/>
      <c r="N552" s="5"/>
      <c r="P552" s="6" t="s">
        <v>17</v>
      </c>
      <c r="Q552" s="6" t="s">
        <v>17</v>
      </c>
      <c r="R552" s="6" t="s">
        <v>28</v>
      </c>
      <c r="S552" s="6" t="s">
        <v>17</v>
      </c>
      <c r="T552" s="6" t="s">
        <v>18</v>
      </c>
      <c r="U552" s="6" t="s">
        <v>28</v>
      </c>
      <c r="V552" s="6" t="s">
        <v>28</v>
      </c>
      <c r="W552" s="6" t="s">
        <v>17</v>
      </c>
      <c r="X552" s="6" t="s">
        <v>1138</v>
      </c>
      <c r="Z552" s="4">
        <f t="shared" si="14"/>
        <v>0</v>
      </c>
      <c r="AM552" s="4">
        <f>VLOOKUP("m2Th", Sheet2!$A$2:$I$18, MATCH(P552, Sheet2!$A$1:$I$1, 0), FALSE)</f>
        <v>1.78</v>
      </c>
      <c r="AN552" s="4">
        <f>VLOOKUP("chemTh", Sheet2!$A$2:$I$18, MATCH(Q552, Sheet2!$A$1:$I$1, 0), FALSE)</f>
        <v>1.33</v>
      </c>
      <c r="AO552" s="4">
        <f>VLOOKUP("chemPr", Sheet2!$A$2:$I$18, MATCH(R552, Sheet2!$A$1:$I$1, 0), FALSE)</f>
        <v>0.39</v>
      </c>
      <c r="AP552" s="4">
        <f>VLOOKUP("ppsTh", Sheet2!$A$2:$I$18, MATCH(S552, Sheet2!$A$1:$I$1, 0), FALSE)</f>
        <v>1.33</v>
      </c>
      <c r="AQ552" s="4">
        <f>VLOOKUP("ppsPr", Sheet2!$A$2:$I$18, MATCH(T552, Sheet2!$A$1:$I$1, 0), FALSE)</f>
        <v>0.5</v>
      </c>
      <c r="AR552" s="4">
        <f>VLOOKUP("wmpPr", Sheet2!$A$2:$I$18, MATCH(U552, Sheet2!$A$1:$I$1, 0), FALSE)</f>
        <v>1.17</v>
      </c>
      <c r="AS552" s="4">
        <f>VLOOKUP("pcTh", Sheet2!$A$2:$I$18, MATCH(V552, Sheet2!$A$1:$I$1, 0), FALSE)</f>
        <v>0.78</v>
      </c>
      <c r="AT552" s="4">
        <f>VLOOKUP("pcPr", Sheet2!$A$2:$I$18, MATCH(W552, Sheet2!$A$1:$I$1, 0), FALSE)</f>
        <v>0.44</v>
      </c>
    </row>
    <row r="553" spans="1:46" x14ac:dyDescent="0.2">
      <c r="A553" s="5"/>
      <c r="B553" s="5" t="s">
        <v>753</v>
      </c>
      <c r="C553" s="5" t="s">
        <v>1707</v>
      </c>
      <c r="D553" s="5" t="s">
        <v>1708</v>
      </c>
      <c r="E553" s="5" t="s">
        <v>16</v>
      </c>
      <c r="F553" s="5"/>
      <c r="G553" s="5"/>
      <c r="H553" s="5"/>
      <c r="I553" s="5"/>
      <c r="J553" s="5"/>
      <c r="K553" s="5"/>
      <c r="L553" s="5"/>
      <c r="M553" s="5"/>
      <c r="N553" s="5"/>
      <c r="P553" s="6" t="s">
        <v>28</v>
      </c>
      <c r="Q553" s="6" t="s">
        <v>28</v>
      </c>
      <c r="R553" s="6" t="s">
        <v>28</v>
      </c>
      <c r="S553" s="6" t="s">
        <v>28</v>
      </c>
      <c r="T553" s="6" t="s">
        <v>28</v>
      </c>
      <c r="U553" s="6" t="s">
        <v>17</v>
      </c>
      <c r="V553" s="6" t="s">
        <v>45</v>
      </c>
      <c r="W553" s="6" t="s">
        <v>28</v>
      </c>
      <c r="X553" s="6" t="s">
        <v>1138</v>
      </c>
      <c r="Z553" s="4">
        <f t="shared" si="14"/>
        <v>0</v>
      </c>
      <c r="AM553" s="4">
        <f>VLOOKUP("m2Th", Sheet2!$A$2:$I$18, MATCH(P553, Sheet2!$A$1:$I$1, 0), FALSE)</f>
        <v>1.56</v>
      </c>
      <c r="AN553" s="4">
        <f>VLOOKUP("chemTh", Sheet2!$A$2:$I$18, MATCH(Q553, Sheet2!$A$1:$I$1, 0), FALSE)</f>
        <v>1.17</v>
      </c>
      <c r="AO553" s="4">
        <f>VLOOKUP("chemPr", Sheet2!$A$2:$I$18, MATCH(R553, Sheet2!$A$1:$I$1, 0), FALSE)</f>
        <v>0.39</v>
      </c>
      <c r="AP553" s="4">
        <f>VLOOKUP("ppsTh", Sheet2!$A$2:$I$18, MATCH(S553, Sheet2!$A$1:$I$1, 0), FALSE)</f>
        <v>1.17</v>
      </c>
      <c r="AQ553" s="4">
        <f>VLOOKUP("ppsPr", Sheet2!$A$2:$I$18, MATCH(T553, Sheet2!$A$1:$I$1, 0), FALSE)</f>
        <v>0.39</v>
      </c>
      <c r="AR553" s="4">
        <f>VLOOKUP("wmpPr", Sheet2!$A$2:$I$18, MATCH(U553, Sheet2!$A$1:$I$1, 0), FALSE)</f>
        <v>1.33</v>
      </c>
      <c r="AS553" s="4">
        <f>VLOOKUP("pcTh", Sheet2!$A$2:$I$18, MATCH(V553, Sheet2!$A$1:$I$1, 0), FALSE)</f>
        <v>0.56000000000000005</v>
      </c>
      <c r="AT553" s="4">
        <f>VLOOKUP("pcPr", Sheet2!$A$2:$I$18, MATCH(W553, Sheet2!$A$1:$I$1, 0), FALSE)</f>
        <v>0.39</v>
      </c>
    </row>
    <row r="554" spans="1:46" x14ac:dyDescent="0.2">
      <c r="A554" s="5"/>
      <c r="B554" s="5" t="s">
        <v>754</v>
      </c>
      <c r="C554" s="5" t="s">
        <v>1709</v>
      </c>
      <c r="D554" s="5" t="s">
        <v>1710</v>
      </c>
      <c r="E554" s="5" t="s">
        <v>16</v>
      </c>
      <c r="F554" s="5"/>
      <c r="G554" s="5"/>
      <c r="H554" s="5"/>
      <c r="I554" s="5"/>
      <c r="J554" s="5"/>
      <c r="K554" s="5"/>
      <c r="L554" s="5"/>
      <c r="M554" s="5"/>
      <c r="N554" s="5"/>
      <c r="P554" s="6" t="s">
        <v>18</v>
      </c>
      <c r="Q554" s="6" t="s">
        <v>18</v>
      </c>
      <c r="R554" s="6" t="s">
        <v>18</v>
      </c>
      <c r="S554" s="6" t="s">
        <v>18</v>
      </c>
      <c r="T554" s="6" t="s">
        <v>17</v>
      </c>
      <c r="U554" s="6" t="s">
        <v>18</v>
      </c>
      <c r="V554" s="6" t="s">
        <v>17</v>
      </c>
      <c r="W554" s="6" t="s">
        <v>26</v>
      </c>
      <c r="X554" s="6" t="s">
        <v>1138</v>
      </c>
      <c r="Z554" s="4">
        <f t="shared" si="14"/>
        <v>0</v>
      </c>
      <c r="AM554" s="4">
        <f>VLOOKUP("m2Th", Sheet2!$A$2:$I$18, MATCH(P554, Sheet2!$A$1:$I$1, 0), FALSE)</f>
        <v>2</v>
      </c>
      <c r="AN554" s="4">
        <f>VLOOKUP("chemTh", Sheet2!$A$2:$I$18, MATCH(Q554, Sheet2!$A$1:$I$1, 0), FALSE)</f>
        <v>1.5</v>
      </c>
      <c r="AO554" s="4">
        <f>VLOOKUP("chemPr", Sheet2!$A$2:$I$18, MATCH(R554, Sheet2!$A$1:$I$1, 0), FALSE)</f>
        <v>0.5</v>
      </c>
      <c r="AP554" s="4">
        <f>VLOOKUP("ppsTh", Sheet2!$A$2:$I$18, MATCH(S554, Sheet2!$A$1:$I$1, 0), FALSE)</f>
        <v>1.5</v>
      </c>
      <c r="AQ554" s="4">
        <f>VLOOKUP("ppsPr", Sheet2!$A$2:$I$18, MATCH(T554, Sheet2!$A$1:$I$1, 0), FALSE)</f>
        <v>0.44</v>
      </c>
      <c r="AR554" s="4">
        <f>VLOOKUP("wmpPr", Sheet2!$A$2:$I$18, MATCH(U554, Sheet2!$A$1:$I$1, 0), FALSE)</f>
        <v>1.5</v>
      </c>
      <c r="AS554" s="4">
        <f>VLOOKUP("pcTh", Sheet2!$A$2:$I$18, MATCH(V554, Sheet2!$A$1:$I$1, 0), FALSE)</f>
        <v>0.89</v>
      </c>
      <c r="AT554" s="4">
        <f>VLOOKUP("pcPr", Sheet2!$A$2:$I$18, MATCH(W554, Sheet2!$A$1:$I$1, 0), FALSE)</f>
        <v>0.33</v>
      </c>
    </row>
    <row r="555" spans="1:46" x14ac:dyDescent="0.2">
      <c r="A555" s="5"/>
      <c r="B555" s="5" t="s">
        <v>755</v>
      </c>
      <c r="C555" s="5" t="s">
        <v>1711</v>
      </c>
      <c r="D555" s="5" t="s">
        <v>1712</v>
      </c>
      <c r="E555" s="5" t="s">
        <v>16</v>
      </c>
      <c r="F555" s="5"/>
      <c r="G555" s="5"/>
      <c r="H555" s="5"/>
      <c r="I555" s="5"/>
      <c r="J555" s="5"/>
      <c r="K555" s="5"/>
      <c r="L555" s="5"/>
      <c r="M555" s="5"/>
      <c r="N555" s="5"/>
      <c r="P555" s="6" t="s">
        <v>19</v>
      </c>
      <c r="Q555" s="6" t="s">
        <v>18</v>
      </c>
      <c r="R555" s="6" t="s">
        <v>18</v>
      </c>
      <c r="S555" s="6" t="s">
        <v>18</v>
      </c>
      <c r="T555" s="9"/>
      <c r="U555" s="6" t="s">
        <v>18</v>
      </c>
      <c r="V555" s="6" t="s">
        <v>17</v>
      </c>
      <c r="W555" s="6" t="s">
        <v>18</v>
      </c>
      <c r="X555" s="6" t="s">
        <v>1138</v>
      </c>
      <c r="Z555" s="4">
        <f t="shared" si="14"/>
        <v>0</v>
      </c>
      <c r="AM555" s="4">
        <f>VLOOKUP("m2Th", Sheet2!$A$2:$I$18, MATCH(P555, Sheet2!$A$1:$I$1, 0), FALSE)</f>
        <v>2.2200000000000002</v>
      </c>
      <c r="AN555" s="4">
        <f>VLOOKUP("chemTh", Sheet2!$A$2:$I$18, MATCH(Q555, Sheet2!$A$1:$I$1, 0), FALSE)</f>
        <v>1.5</v>
      </c>
      <c r="AO555" s="4">
        <f>VLOOKUP("chemPr", Sheet2!$A$2:$I$18, MATCH(R555, Sheet2!$A$1:$I$1, 0), FALSE)</f>
        <v>0.5</v>
      </c>
      <c r="AP555" s="4">
        <f>VLOOKUP("ppsTh", Sheet2!$A$2:$I$18, MATCH(S555, Sheet2!$A$1:$I$1, 0), FALSE)</f>
        <v>1.5</v>
      </c>
      <c r="AQ555" s="4" t="e">
        <f>VLOOKUP("ppsPr", Sheet2!$A$2:$I$18, MATCH(T555, Sheet2!$A$1:$I$1, 0), FALSE)</f>
        <v>#N/A</v>
      </c>
      <c r="AR555" s="4">
        <f>VLOOKUP("wmpPr", Sheet2!$A$2:$I$18, MATCH(U555, Sheet2!$A$1:$I$1, 0), FALSE)</f>
        <v>1.5</v>
      </c>
      <c r="AS555" s="4">
        <f>VLOOKUP("pcTh", Sheet2!$A$2:$I$18, MATCH(V555, Sheet2!$A$1:$I$1, 0), FALSE)</f>
        <v>0.89</v>
      </c>
      <c r="AT555" s="4">
        <f>VLOOKUP("pcPr", Sheet2!$A$2:$I$18, MATCH(W555, Sheet2!$A$1:$I$1, 0), FALSE)</f>
        <v>0.5</v>
      </c>
    </row>
    <row r="556" spans="1:46" x14ac:dyDescent="0.2">
      <c r="A556" s="5"/>
      <c r="B556" s="5" t="s">
        <v>756</v>
      </c>
      <c r="C556" s="5" t="s">
        <v>1713</v>
      </c>
      <c r="D556" s="5" t="s">
        <v>1714</v>
      </c>
      <c r="E556" s="5" t="s">
        <v>16</v>
      </c>
      <c r="F556" s="5"/>
      <c r="G556" s="5"/>
      <c r="H556" s="5"/>
      <c r="I556" s="5"/>
      <c r="J556" s="5"/>
      <c r="K556" s="5"/>
      <c r="L556" s="5"/>
      <c r="M556" s="5"/>
      <c r="N556" s="5"/>
      <c r="P556" s="6" t="s">
        <v>18</v>
      </c>
      <c r="Q556" s="6" t="s">
        <v>18</v>
      </c>
      <c r="R556" s="6" t="s">
        <v>17</v>
      </c>
      <c r="S556" s="6" t="s">
        <v>18</v>
      </c>
      <c r="T556" s="6" t="s">
        <v>17</v>
      </c>
      <c r="U556" s="6" t="s">
        <v>28</v>
      </c>
      <c r="V556" s="6" t="s">
        <v>28</v>
      </c>
      <c r="W556" s="6" t="s">
        <v>17</v>
      </c>
      <c r="X556" s="6" t="s">
        <v>1138</v>
      </c>
      <c r="Z556" s="4">
        <f t="shared" si="14"/>
        <v>0</v>
      </c>
      <c r="AM556" s="4">
        <f>VLOOKUP("m2Th", Sheet2!$A$2:$I$18, MATCH(P556, Sheet2!$A$1:$I$1, 0), FALSE)</f>
        <v>2</v>
      </c>
      <c r="AN556" s="4">
        <f>VLOOKUP("chemTh", Sheet2!$A$2:$I$18, MATCH(Q556, Sheet2!$A$1:$I$1, 0), FALSE)</f>
        <v>1.5</v>
      </c>
      <c r="AO556" s="4">
        <f>VLOOKUP("chemPr", Sheet2!$A$2:$I$18, MATCH(R556, Sheet2!$A$1:$I$1, 0), FALSE)</f>
        <v>0.44</v>
      </c>
      <c r="AP556" s="4">
        <f>VLOOKUP("ppsTh", Sheet2!$A$2:$I$18, MATCH(S556, Sheet2!$A$1:$I$1, 0), FALSE)</f>
        <v>1.5</v>
      </c>
      <c r="AQ556" s="4">
        <f>VLOOKUP("ppsPr", Sheet2!$A$2:$I$18, MATCH(T556, Sheet2!$A$1:$I$1, 0), FALSE)</f>
        <v>0.44</v>
      </c>
      <c r="AR556" s="4">
        <f>VLOOKUP("wmpPr", Sheet2!$A$2:$I$18, MATCH(U556, Sheet2!$A$1:$I$1, 0), FALSE)</f>
        <v>1.17</v>
      </c>
      <c r="AS556" s="4">
        <f>VLOOKUP("pcTh", Sheet2!$A$2:$I$18, MATCH(V556, Sheet2!$A$1:$I$1, 0), FALSE)</f>
        <v>0.78</v>
      </c>
      <c r="AT556" s="4">
        <f>VLOOKUP("pcPr", Sheet2!$A$2:$I$18, MATCH(W556, Sheet2!$A$1:$I$1, 0), FALSE)</f>
        <v>0.44</v>
      </c>
    </row>
    <row r="557" spans="1:46" x14ac:dyDescent="0.2">
      <c r="A557" s="5"/>
      <c r="B557" s="5" t="s">
        <v>757</v>
      </c>
      <c r="C557" s="5" t="s">
        <v>1715</v>
      </c>
      <c r="D557" s="5" t="s">
        <v>1716</v>
      </c>
      <c r="E557" s="5" t="s">
        <v>16</v>
      </c>
      <c r="F557" s="5"/>
      <c r="G557" s="5"/>
      <c r="H557" s="5"/>
      <c r="I557" s="5"/>
      <c r="J557" s="5"/>
      <c r="K557" s="5"/>
      <c r="L557" s="5"/>
      <c r="M557" s="5"/>
      <c r="N557" s="5"/>
      <c r="P557" s="6" t="s">
        <v>28</v>
      </c>
      <c r="Q557" s="6" t="s">
        <v>29</v>
      </c>
      <c r="R557" s="6" t="s">
        <v>17</v>
      </c>
      <c r="S557" s="6" t="s">
        <v>45</v>
      </c>
      <c r="T557" s="6" t="s">
        <v>28</v>
      </c>
      <c r="U557" s="6" t="s">
        <v>19</v>
      </c>
      <c r="V557" s="6" t="s">
        <v>26</v>
      </c>
      <c r="W557" s="6" t="s">
        <v>17</v>
      </c>
      <c r="X557" s="6" t="s">
        <v>1138</v>
      </c>
      <c r="Z557" s="4">
        <f t="shared" si="14"/>
        <v>0</v>
      </c>
      <c r="AM557" s="4">
        <f>VLOOKUP("m2Th", Sheet2!$A$2:$I$18, MATCH(P557, Sheet2!$A$1:$I$1, 0), FALSE)</f>
        <v>1.56</v>
      </c>
      <c r="AN557" s="4">
        <f>VLOOKUP("chemTh", Sheet2!$A$2:$I$18, MATCH(Q557, Sheet2!$A$1:$I$1, 0), FALSE)</f>
        <v>0.67</v>
      </c>
      <c r="AO557" s="4">
        <f>VLOOKUP("chemPr", Sheet2!$A$2:$I$18, MATCH(R557, Sheet2!$A$1:$I$1, 0), FALSE)</f>
        <v>0.44</v>
      </c>
      <c r="AP557" s="4">
        <f>VLOOKUP("ppsTh", Sheet2!$A$2:$I$18, MATCH(S557, Sheet2!$A$1:$I$1, 0), FALSE)</f>
        <v>0.83</v>
      </c>
      <c r="AQ557" s="4">
        <f>VLOOKUP("ppsPr", Sheet2!$A$2:$I$18, MATCH(T557, Sheet2!$A$1:$I$1, 0), FALSE)</f>
        <v>0.39</v>
      </c>
      <c r="AR557" s="4">
        <f>VLOOKUP("wmpPr", Sheet2!$A$2:$I$18, MATCH(U557, Sheet2!$A$1:$I$1, 0), FALSE)</f>
        <v>1.66</v>
      </c>
      <c r="AS557" s="4">
        <f>VLOOKUP("pcTh", Sheet2!$A$2:$I$18, MATCH(V557, Sheet2!$A$1:$I$1, 0), FALSE)</f>
        <v>0.67</v>
      </c>
      <c r="AT557" s="4">
        <f>VLOOKUP("pcPr", Sheet2!$A$2:$I$18, MATCH(W557, Sheet2!$A$1:$I$1, 0), FALSE)</f>
        <v>0.44</v>
      </c>
    </row>
    <row r="558" spans="1:46" x14ac:dyDescent="0.2">
      <c r="A558" s="5"/>
      <c r="B558" s="5" t="s">
        <v>758</v>
      </c>
      <c r="C558" s="5" t="s">
        <v>1717</v>
      </c>
      <c r="D558" s="5" t="s">
        <v>1718</v>
      </c>
      <c r="E558" s="5" t="s">
        <v>16</v>
      </c>
      <c r="F558" s="5"/>
      <c r="G558" s="5"/>
      <c r="H558" s="5"/>
      <c r="I558" s="5"/>
      <c r="J558" s="5"/>
      <c r="K558" s="5"/>
      <c r="L558" s="5"/>
      <c r="M558" s="5"/>
      <c r="N558" s="5"/>
      <c r="P558" s="6" t="s">
        <v>17</v>
      </c>
      <c r="Q558" s="6" t="s">
        <v>18</v>
      </c>
      <c r="R558" s="6" t="s">
        <v>17</v>
      </c>
      <c r="S558" s="6" t="s">
        <v>19</v>
      </c>
      <c r="T558" s="6" t="s">
        <v>18</v>
      </c>
      <c r="U558" s="6" t="s">
        <v>17</v>
      </c>
      <c r="V558" s="6" t="s">
        <v>17</v>
      </c>
      <c r="W558" s="6" t="s">
        <v>28</v>
      </c>
      <c r="X558" s="6" t="s">
        <v>1138</v>
      </c>
      <c r="Z558" s="4">
        <f t="shared" si="14"/>
        <v>0</v>
      </c>
      <c r="AM558" s="4">
        <f>VLOOKUP("m2Th", Sheet2!$A$2:$I$18, MATCH(P558, Sheet2!$A$1:$I$1, 0), FALSE)</f>
        <v>1.78</v>
      </c>
      <c r="AN558" s="4">
        <f>VLOOKUP("chemTh", Sheet2!$A$2:$I$18, MATCH(Q558, Sheet2!$A$1:$I$1, 0), FALSE)</f>
        <v>1.5</v>
      </c>
      <c r="AO558" s="4">
        <f>VLOOKUP("chemPr", Sheet2!$A$2:$I$18, MATCH(R558, Sheet2!$A$1:$I$1, 0), FALSE)</f>
        <v>0.44</v>
      </c>
      <c r="AP558" s="4">
        <f>VLOOKUP("ppsTh", Sheet2!$A$2:$I$18, MATCH(S558, Sheet2!$A$1:$I$1, 0), FALSE)</f>
        <v>1.67</v>
      </c>
      <c r="AQ558" s="4">
        <f>VLOOKUP("ppsPr", Sheet2!$A$2:$I$18, MATCH(T558, Sheet2!$A$1:$I$1, 0), FALSE)</f>
        <v>0.5</v>
      </c>
      <c r="AR558" s="4">
        <f>VLOOKUP("wmpPr", Sheet2!$A$2:$I$18, MATCH(U558, Sheet2!$A$1:$I$1, 0), FALSE)</f>
        <v>1.33</v>
      </c>
      <c r="AS558" s="4">
        <f>VLOOKUP("pcTh", Sheet2!$A$2:$I$18, MATCH(V558, Sheet2!$A$1:$I$1, 0), FALSE)</f>
        <v>0.89</v>
      </c>
      <c r="AT558" s="4">
        <f>VLOOKUP("pcPr", Sheet2!$A$2:$I$18, MATCH(W558, Sheet2!$A$1:$I$1, 0), FALSE)</f>
        <v>0.39</v>
      </c>
    </row>
    <row r="559" spans="1:46" x14ac:dyDescent="0.2">
      <c r="A559" s="5"/>
      <c r="B559" s="5" t="s">
        <v>759</v>
      </c>
      <c r="C559" s="5" t="s">
        <v>1719</v>
      </c>
      <c r="D559" s="5" t="s">
        <v>1720</v>
      </c>
      <c r="E559" s="5" t="s">
        <v>16</v>
      </c>
      <c r="F559" s="5"/>
      <c r="G559" s="5"/>
      <c r="H559" s="5"/>
      <c r="I559" s="5"/>
      <c r="J559" s="5"/>
      <c r="K559" s="5"/>
      <c r="L559" s="5"/>
      <c r="M559" s="5"/>
      <c r="N559" s="5"/>
      <c r="P559" s="6" t="s">
        <v>18</v>
      </c>
      <c r="Q559" s="6" t="s">
        <v>18</v>
      </c>
      <c r="R559" s="6" t="s">
        <v>18</v>
      </c>
      <c r="S559" s="6" t="s">
        <v>18</v>
      </c>
      <c r="T559" s="6" t="s">
        <v>19</v>
      </c>
      <c r="U559" s="6" t="s">
        <v>18</v>
      </c>
      <c r="V559" s="6" t="s">
        <v>18</v>
      </c>
      <c r="W559" s="6" t="s">
        <v>17</v>
      </c>
      <c r="X559" s="6" t="s">
        <v>1138</v>
      </c>
      <c r="Z559" s="4">
        <f t="shared" si="14"/>
        <v>0</v>
      </c>
      <c r="AM559" s="4">
        <f>VLOOKUP("m2Th", Sheet2!$A$2:$I$18, MATCH(P559, Sheet2!$A$1:$I$1, 0), FALSE)</f>
        <v>2</v>
      </c>
      <c r="AN559" s="4">
        <f>VLOOKUP("chemTh", Sheet2!$A$2:$I$18, MATCH(Q559, Sheet2!$A$1:$I$1, 0), FALSE)</f>
        <v>1.5</v>
      </c>
      <c r="AO559" s="4">
        <f>VLOOKUP("chemPr", Sheet2!$A$2:$I$18, MATCH(R559, Sheet2!$A$1:$I$1, 0), FALSE)</f>
        <v>0.5</v>
      </c>
      <c r="AP559" s="4">
        <f>VLOOKUP("ppsTh", Sheet2!$A$2:$I$18, MATCH(S559, Sheet2!$A$1:$I$1, 0), FALSE)</f>
        <v>1.5</v>
      </c>
      <c r="AQ559" s="4">
        <f>VLOOKUP("ppsPr", Sheet2!$A$2:$I$18, MATCH(T559, Sheet2!$A$1:$I$1, 0), FALSE)</f>
        <v>0.56000000000000005</v>
      </c>
      <c r="AR559" s="4">
        <f>VLOOKUP("wmpPr", Sheet2!$A$2:$I$18, MATCH(U559, Sheet2!$A$1:$I$1, 0), FALSE)</f>
        <v>1.5</v>
      </c>
      <c r="AS559" s="4">
        <f>VLOOKUP("pcTh", Sheet2!$A$2:$I$18, MATCH(V559, Sheet2!$A$1:$I$1, 0), FALSE)</f>
        <v>1</v>
      </c>
      <c r="AT559" s="4">
        <f>VLOOKUP("pcPr", Sheet2!$A$2:$I$18, MATCH(W559, Sheet2!$A$1:$I$1, 0), FALSE)</f>
        <v>0.44</v>
      </c>
    </row>
    <row r="560" spans="1:46" x14ac:dyDescent="0.2">
      <c r="A560" s="5"/>
      <c r="B560" s="5" t="s">
        <v>760</v>
      </c>
      <c r="C560" s="5" t="s">
        <v>1721</v>
      </c>
      <c r="D560" s="5" t="s">
        <v>1722</v>
      </c>
      <c r="E560" s="5" t="s">
        <v>16</v>
      </c>
      <c r="F560" s="5"/>
      <c r="G560" s="5"/>
      <c r="H560" s="5"/>
      <c r="I560" s="5"/>
      <c r="J560" s="5"/>
      <c r="K560" s="5"/>
      <c r="L560" s="5"/>
      <c r="M560" s="5"/>
      <c r="N560" s="5"/>
      <c r="P560" s="6" t="s">
        <v>28</v>
      </c>
      <c r="Q560" s="6" t="s">
        <v>17</v>
      </c>
      <c r="R560" s="6" t="s">
        <v>17</v>
      </c>
      <c r="S560" s="6" t="s">
        <v>17</v>
      </c>
      <c r="T560" s="6" t="s">
        <v>28</v>
      </c>
      <c r="U560" s="6" t="s">
        <v>17</v>
      </c>
      <c r="V560" s="6" t="s">
        <v>18</v>
      </c>
      <c r="W560" s="6" t="s">
        <v>28</v>
      </c>
      <c r="X560" s="6" t="s">
        <v>1138</v>
      </c>
      <c r="Z560" s="4">
        <f t="shared" si="14"/>
        <v>0</v>
      </c>
      <c r="AM560" s="4">
        <f>VLOOKUP("m2Th", Sheet2!$A$2:$I$18, MATCH(P560, Sheet2!$A$1:$I$1, 0), FALSE)</f>
        <v>1.56</v>
      </c>
      <c r="AN560" s="4">
        <f>VLOOKUP("chemTh", Sheet2!$A$2:$I$18, MATCH(Q560, Sheet2!$A$1:$I$1, 0), FALSE)</f>
        <v>1.33</v>
      </c>
      <c r="AO560" s="4">
        <f>VLOOKUP("chemPr", Sheet2!$A$2:$I$18, MATCH(R560, Sheet2!$A$1:$I$1, 0), FALSE)</f>
        <v>0.44</v>
      </c>
      <c r="AP560" s="4">
        <f>VLOOKUP("ppsTh", Sheet2!$A$2:$I$18, MATCH(S560, Sheet2!$A$1:$I$1, 0), FALSE)</f>
        <v>1.33</v>
      </c>
      <c r="AQ560" s="4">
        <f>VLOOKUP("ppsPr", Sheet2!$A$2:$I$18, MATCH(T560, Sheet2!$A$1:$I$1, 0), FALSE)</f>
        <v>0.39</v>
      </c>
      <c r="AR560" s="4">
        <f>VLOOKUP("wmpPr", Sheet2!$A$2:$I$18, MATCH(U560, Sheet2!$A$1:$I$1, 0), FALSE)</f>
        <v>1.33</v>
      </c>
      <c r="AS560" s="4">
        <f>VLOOKUP("pcTh", Sheet2!$A$2:$I$18, MATCH(V560, Sheet2!$A$1:$I$1, 0), FALSE)</f>
        <v>1</v>
      </c>
      <c r="AT560" s="4">
        <f>VLOOKUP("pcPr", Sheet2!$A$2:$I$18, MATCH(W560, Sheet2!$A$1:$I$1, 0), FALSE)</f>
        <v>0.39</v>
      </c>
    </row>
    <row r="561" spans="1:46" x14ac:dyDescent="0.2">
      <c r="A561" s="5"/>
      <c r="B561" s="5" t="s">
        <v>761</v>
      </c>
      <c r="C561" s="5" t="s">
        <v>1723</v>
      </c>
      <c r="D561" s="5" t="s">
        <v>1724</v>
      </c>
      <c r="E561" s="5" t="s">
        <v>16</v>
      </c>
      <c r="F561" s="5"/>
      <c r="G561" s="5"/>
      <c r="H561" s="5"/>
      <c r="I561" s="5"/>
      <c r="J561" s="5"/>
      <c r="K561" s="5"/>
      <c r="L561" s="5"/>
      <c r="M561" s="5"/>
      <c r="N561" s="5"/>
      <c r="P561" s="6" t="s">
        <v>17</v>
      </c>
      <c r="Q561" s="6" t="s">
        <v>17</v>
      </c>
      <c r="R561" s="6" t="s">
        <v>17</v>
      </c>
      <c r="S561" s="6" t="s">
        <v>28</v>
      </c>
      <c r="T561" s="6" t="s">
        <v>17</v>
      </c>
      <c r="U561" s="6" t="s">
        <v>17</v>
      </c>
      <c r="V561" s="6" t="s">
        <v>28</v>
      </c>
      <c r="W561" s="6" t="s">
        <v>28</v>
      </c>
      <c r="X561" s="6" t="s">
        <v>1138</v>
      </c>
      <c r="Z561" s="4">
        <f t="shared" si="14"/>
        <v>0</v>
      </c>
      <c r="AM561" s="4">
        <f>VLOOKUP("m2Th", Sheet2!$A$2:$I$18, MATCH(P561, Sheet2!$A$1:$I$1, 0), FALSE)</f>
        <v>1.78</v>
      </c>
      <c r="AN561" s="4">
        <f>VLOOKUP("chemTh", Sheet2!$A$2:$I$18, MATCH(Q561, Sheet2!$A$1:$I$1, 0), FALSE)</f>
        <v>1.33</v>
      </c>
      <c r="AO561" s="4">
        <f>VLOOKUP("chemPr", Sheet2!$A$2:$I$18, MATCH(R561, Sheet2!$A$1:$I$1, 0), FALSE)</f>
        <v>0.44</v>
      </c>
      <c r="AP561" s="4">
        <f>VLOOKUP("ppsTh", Sheet2!$A$2:$I$18, MATCH(S561, Sheet2!$A$1:$I$1, 0), FALSE)</f>
        <v>1.17</v>
      </c>
      <c r="AQ561" s="4">
        <f>VLOOKUP("ppsPr", Sheet2!$A$2:$I$18, MATCH(T561, Sheet2!$A$1:$I$1, 0), FALSE)</f>
        <v>0.44</v>
      </c>
      <c r="AR561" s="4">
        <f>VLOOKUP("wmpPr", Sheet2!$A$2:$I$18, MATCH(U561, Sheet2!$A$1:$I$1, 0), FALSE)</f>
        <v>1.33</v>
      </c>
      <c r="AS561" s="4">
        <f>VLOOKUP("pcTh", Sheet2!$A$2:$I$18, MATCH(V561, Sheet2!$A$1:$I$1, 0), FALSE)</f>
        <v>0.78</v>
      </c>
      <c r="AT561" s="4">
        <f>VLOOKUP("pcPr", Sheet2!$A$2:$I$18, MATCH(W561, Sheet2!$A$1:$I$1, 0), FALSE)</f>
        <v>0.39</v>
      </c>
    </row>
    <row r="562" spans="1:46" x14ac:dyDescent="0.2">
      <c r="A562" s="5"/>
      <c r="B562" s="5" t="s">
        <v>762</v>
      </c>
      <c r="C562" s="5" t="s">
        <v>1725</v>
      </c>
      <c r="D562" s="5" t="s">
        <v>1726</v>
      </c>
      <c r="E562" s="5" t="s">
        <v>16</v>
      </c>
      <c r="F562" s="5"/>
      <c r="G562" s="5"/>
      <c r="H562" s="5"/>
      <c r="I562" s="5"/>
      <c r="J562" s="5"/>
      <c r="K562" s="5"/>
      <c r="L562" s="5"/>
      <c r="M562" s="5"/>
      <c r="N562" s="5"/>
      <c r="P562" s="6" t="s">
        <v>17</v>
      </c>
      <c r="Q562" s="6" t="s">
        <v>18</v>
      </c>
      <c r="R562" s="6" t="s">
        <v>18</v>
      </c>
      <c r="S562" s="6" t="s">
        <v>18</v>
      </c>
      <c r="T562" s="6" t="s">
        <v>17</v>
      </c>
      <c r="U562" s="6" t="s">
        <v>28</v>
      </c>
      <c r="V562" s="6" t="s">
        <v>17</v>
      </c>
      <c r="W562" s="6" t="s">
        <v>19</v>
      </c>
      <c r="X562" s="6" t="s">
        <v>1138</v>
      </c>
      <c r="Z562" s="4">
        <f t="shared" si="14"/>
        <v>0</v>
      </c>
      <c r="AM562" s="4">
        <f>VLOOKUP("m2Th", Sheet2!$A$2:$I$18, MATCH(P562, Sheet2!$A$1:$I$1, 0), FALSE)</f>
        <v>1.78</v>
      </c>
      <c r="AN562" s="4">
        <f>VLOOKUP("chemTh", Sheet2!$A$2:$I$18, MATCH(Q562, Sheet2!$A$1:$I$1, 0), FALSE)</f>
        <v>1.5</v>
      </c>
      <c r="AO562" s="4">
        <f>VLOOKUP("chemPr", Sheet2!$A$2:$I$18, MATCH(R562, Sheet2!$A$1:$I$1, 0), FALSE)</f>
        <v>0.5</v>
      </c>
      <c r="AP562" s="4">
        <f>VLOOKUP("ppsTh", Sheet2!$A$2:$I$18, MATCH(S562, Sheet2!$A$1:$I$1, 0), FALSE)</f>
        <v>1.5</v>
      </c>
      <c r="AQ562" s="4">
        <f>VLOOKUP("ppsPr", Sheet2!$A$2:$I$18, MATCH(T562, Sheet2!$A$1:$I$1, 0), FALSE)</f>
        <v>0.44</v>
      </c>
      <c r="AR562" s="4">
        <f>VLOOKUP("wmpPr", Sheet2!$A$2:$I$18, MATCH(U562, Sheet2!$A$1:$I$1, 0), FALSE)</f>
        <v>1.17</v>
      </c>
      <c r="AS562" s="4">
        <f>VLOOKUP("pcTh", Sheet2!$A$2:$I$18, MATCH(V562, Sheet2!$A$1:$I$1, 0), FALSE)</f>
        <v>0.89</v>
      </c>
      <c r="AT562" s="4">
        <f>VLOOKUP("pcPr", Sheet2!$A$2:$I$18, MATCH(W562, Sheet2!$A$1:$I$1, 0), FALSE)</f>
        <v>0.55000000000000004</v>
      </c>
    </row>
    <row r="563" spans="1:46" x14ac:dyDescent="0.2">
      <c r="A563" s="5"/>
      <c r="B563" s="5" t="s">
        <v>763</v>
      </c>
      <c r="C563" s="5" t="s">
        <v>1727</v>
      </c>
      <c r="D563" s="5" t="s">
        <v>1728</v>
      </c>
      <c r="E563" s="5" t="s">
        <v>16</v>
      </c>
      <c r="F563" s="5"/>
      <c r="G563" s="5"/>
      <c r="H563" s="5"/>
      <c r="I563" s="5"/>
      <c r="J563" s="5"/>
      <c r="K563" s="5"/>
      <c r="L563" s="5"/>
      <c r="M563" s="5"/>
      <c r="N563" s="5"/>
      <c r="P563" s="6" t="s">
        <v>17</v>
      </c>
      <c r="Q563" s="6" t="s">
        <v>18</v>
      </c>
      <c r="R563" s="6" t="s">
        <v>17</v>
      </c>
      <c r="S563" s="6" t="s">
        <v>28</v>
      </c>
      <c r="T563" s="6" t="s">
        <v>28</v>
      </c>
      <c r="U563" s="6" t="s">
        <v>18</v>
      </c>
      <c r="V563" s="6" t="s">
        <v>28</v>
      </c>
      <c r="W563" s="6" t="s">
        <v>17</v>
      </c>
      <c r="X563" s="6" t="s">
        <v>1138</v>
      </c>
      <c r="Z563" s="4">
        <f t="shared" si="14"/>
        <v>0</v>
      </c>
      <c r="AM563" s="4">
        <f>VLOOKUP("m2Th", Sheet2!$A$2:$I$18, MATCH(P563, Sheet2!$A$1:$I$1, 0), FALSE)</f>
        <v>1.78</v>
      </c>
      <c r="AN563" s="4">
        <f>VLOOKUP("chemTh", Sheet2!$A$2:$I$18, MATCH(Q563, Sheet2!$A$1:$I$1, 0), FALSE)</f>
        <v>1.5</v>
      </c>
      <c r="AO563" s="4">
        <f>VLOOKUP("chemPr", Sheet2!$A$2:$I$18, MATCH(R563, Sheet2!$A$1:$I$1, 0), FALSE)</f>
        <v>0.44</v>
      </c>
      <c r="AP563" s="4">
        <f>VLOOKUP("ppsTh", Sheet2!$A$2:$I$18, MATCH(S563, Sheet2!$A$1:$I$1, 0), FALSE)</f>
        <v>1.17</v>
      </c>
      <c r="AQ563" s="4">
        <f>VLOOKUP("ppsPr", Sheet2!$A$2:$I$18, MATCH(T563, Sheet2!$A$1:$I$1, 0), FALSE)</f>
        <v>0.39</v>
      </c>
      <c r="AR563" s="4">
        <f>VLOOKUP("wmpPr", Sheet2!$A$2:$I$18, MATCH(U563, Sheet2!$A$1:$I$1, 0), FALSE)</f>
        <v>1.5</v>
      </c>
      <c r="AS563" s="4">
        <f>VLOOKUP("pcTh", Sheet2!$A$2:$I$18, MATCH(V563, Sheet2!$A$1:$I$1, 0), FALSE)</f>
        <v>0.78</v>
      </c>
      <c r="AT563" s="4">
        <f>VLOOKUP("pcPr", Sheet2!$A$2:$I$18, MATCH(W563, Sheet2!$A$1:$I$1, 0), FALSE)</f>
        <v>0.44</v>
      </c>
    </row>
    <row r="564" spans="1:46" x14ac:dyDescent="0.2">
      <c r="A564" s="5"/>
      <c r="B564" s="5" t="s">
        <v>764</v>
      </c>
      <c r="C564" s="5" t="s">
        <v>1729</v>
      </c>
      <c r="D564" s="5" t="s">
        <v>1730</v>
      </c>
      <c r="E564" s="5" t="s">
        <v>16</v>
      </c>
      <c r="F564" s="5"/>
      <c r="G564" s="5"/>
      <c r="H564" s="5"/>
      <c r="I564" s="5"/>
      <c r="J564" s="5"/>
      <c r="K564" s="5"/>
      <c r="L564" s="5"/>
      <c r="M564" s="5"/>
      <c r="N564" s="5"/>
      <c r="P564" s="6" t="s">
        <v>28</v>
      </c>
      <c r="Q564" s="6" t="s">
        <v>28</v>
      </c>
      <c r="R564" s="6" t="s">
        <v>18</v>
      </c>
      <c r="S564" s="6" t="s">
        <v>17</v>
      </c>
      <c r="T564" s="6" t="s">
        <v>17</v>
      </c>
      <c r="U564" s="6" t="s">
        <v>17</v>
      </c>
      <c r="V564" s="6" t="s">
        <v>18</v>
      </c>
      <c r="W564" s="6" t="s">
        <v>17</v>
      </c>
      <c r="X564" s="6" t="s">
        <v>1138</v>
      </c>
      <c r="Z564" s="4">
        <f t="shared" si="14"/>
        <v>0</v>
      </c>
      <c r="AM564" s="4">
        <f>VLOOKUP("m2Th", Sheet2!$A$2:$I$18, MATCH(P564, Sheet2!$A$1:$I$1, 0), FALSE)</f>
        <v>1.56</v>
      </c>
      <c r="AN564" s="4">
        <f>VLOOKUP("chemTh", Sheet2!$A$2:$I$18, MATCH(Q564, Sheet2!$A$1:$I$1, 0), FALSE)</f>
        <v>1.17</v>
      </c>
      <c r="AO564" s="4">
        <f>VLOOKUP("chemPr", Sheet2!$A$2:$I$18, MATCH(R564, Sheet2!$A$1:$I$1, 0), FALSE)</f>
        <v>0.5</v>
      </c>
      <c r="AP564" s="4">
        <f>VLOOKUP("ppsTh", Sheet2!$A$2:$I$18, MATCH(S564, Sheet2!$A$1:$I$1, 0), FALSE)</f>
        <v>1.33</v>
      </c>
      <c r="AQ564" s="4">
        <f>VLOOKUP("ppsPr", Sheet2!$A$2:$I$18, MATCH(T564, Sheet2!$A$1:$I$1, 0), FALSE)</f>
        <v>0.44</v>
      </c>
      <c r="AR564" s="4">
        <f>VLOOKUP("wmpPr", Sheet2!$A$2:$I$18, MATCH(U564, Sheet2!$A$1:$I$1, 0), FALSE)</f>
        <v>1.33</v>
      </c>
      <c r="AS564" s="4">
        <f>VLOOKUP("pcTh", Sheet2!$A$2:$I$18, MATCH(V564, Sheet2!$A$1:$I$1, 0), FALSE)</f>
        <v>1</v>
      </c>
      <c r="AT564" s="4">
        <f>VLOOKUP("pcPr", Sheet2!$A$2:$I$18, MATCH(W564, Sheet2!$A$1:$I$1, 0), FALSE)</f>
        <v>0.44</v>
      </c>
    </row>
    <row r="565" spans="1:46" x14ac:dyDescent="0.2">
      <c r="A565" s="5"/>
      <c r="B565" s="5" t="s">
        <v>765</v>
      </c>
      <c r="C565" s="5" t="s">
        <v>1731</v>
      </c>
      <c r="D565" s="5" t="s">
        <v>1732</v>
      </c>
      <c r="E565" s="5" t="s">
        <v>16</v>
      </c>
      <c r="F565" s="5"/>
      <c r="G565" s="5"/>
      <c r="H565" s="5"/>
      <c r="I565" s="5"/>
      <c r="J565" s="5"/>
      <c r="K565" s="5"/>
      <c r="L565" s="5"/>
      <c r="M565" s="5"/>
      <c r="N565" s="5"/>
      <c r="P565" s="6" t="s">
        <v>18</v>
      </c>
      <c r="Q565" s="6" t="s">
        <v>17</v>
      </c>
      <c r="R565" s="6" t="s">
        <v>18</v>
      </c>
      <c r="S565" s="6" t="s">
        <v>18</v>
      </c>
      <c r="T565" s="6" t="s">
        <v>17</v>
      </c>
      <c r="U565" s="6" t="s">
        <v>18</v>
      </c>
      <c r="V565" s="6" t="s">
        <v>18</v>
      </c>
      <c r="W565" s="6" t="s">
        <v>17</v>
      </c>
      <c r="X565" s="6" t="s">
        <v>1138</v>
      </c>
      <c r="Z565" s="4">
        <f t="shared" si="14"/>
        <v>0</v>
      </c>
      <c r="AM565" s="4">
        <f>VLOOKUP("m2Th", Sheet2!$A$2:$I$18, MATCH(P565, Sheet2!$A$1:$I$1, 0), FALSE)</f>
        <v>2</v>
      </c>
      <c r="AN565" s="4">
        <f>VLOOKUP("chemTh", Sheet2!$A$2:$I$18, MATCH(Q565, Sheet2!$A$1:$I$1, 0), FALSE)</f>
        <v>1.33</v>
      </c>
      <c r="AO565" s="4">
        <f>VLOOKUP("chemPr", Sheet2!$A$2:$I$18, MATCH(R565, Sheet2!$A$1:$I$1, 0), FALSE)</f>
        <v>0.5</v>
      </c>
      <c r="AP565" s="4">
        <f>VLOOKUP("ppsTh", Sheet2!$A$2:$I$18, MATCH(S565, Sheet2!$A$1:$I$1, 0), FALSE)</f>
        <v>1.5</v>
      </c>
      <c r="AQ565" s="4">
        <f>VLOOKUP("ppsPr", Sheet2!$A$2:$I$18, MATCH(T565, Sheet2!$A$1:$I$1, 0), FALSE)</f>
        <v>0.44</v>
      </c>
      <c r="AR565" s="4">
        <f>VLOOKUP("wmpPr", Sheet2!$A$2:$I$18, MATCH(U565, Sheet2!$A$1:$I$1, 0), FALSE)</f>
        <v>1.5</v>
      </c>
      <c r="AS565" s="4">
        <f>VLOOKUP("pcTh", Sheet2!$A$2:$I$18, MATCH(V565, Sheet2!$A$1:$I$1, 0), FALSE)</f>
        <v>1</v>
      </c>
      <c r="AT565" s="4">
        <f>VLOOKUP("pcPr", Sheet2!$A$2:$I$18, MATCH(W565, Sheet2!$A$1:$I$1, 0), FALSE)</f>
        <v>0.44</v>
      </c>
    </row>
    <row r="566" spans="1:46" x14ac:dyDescent="0.2">
      <c r="A566" s="5"/>
      <c r="B566" s="5" t="s">
        <v>766</v>
      </c>
      <c r="C566" s="5" t="s">
        <v>1733</v>
      </c>
      <c r="D566" s="5" t="s">
        <v>1734</v>
      </c>
      <c r="E566" s="5" t="s">
        <v>16</v>
      </c>
      <c r="F566" s="5"/>
      <c r="G566" s="5"/>
      <c r="H566" s="5"/>
      <c r="I566" s="5"/>
      <c r="J566" s="5"/>
      <c r="K566" s="5"/>
      <c r="L566" s="5"/>
      <c r="M566" s="5"/>
      <c r="N566" s="5"/>
      <c r="P566" s="6" t="s">
        <v>18</v>
      </c>
      <c r="Q566" s="6" t="s">
        <v>17</v>
      </c>
      <c r="R566" s="6" t="s">
        <v>18</v>
      </c>
      <c r="S566" s="6" t="s">
        <v>17</v>
      </c>
      <c r="T566" s="6" t="s">
        <v>28</v>
      </c>
      <c r="U566" s="6" t="s">
        <v>18</v>
      </c>
      <c r="V566" s="6" t="s">
        <v>28</v>
      </c>
      <c r="W566" s="6" t="s">
        <v>17</v>
      </c>
      <c r="X566" s="6" t="s">
        <v>1138</v>
      </c>
      <c r="Z566" s="4">
        <f t="shared" si="14"/>
        <v>0</v>
      </c>
      <c r="AM566" s="4">
        <f>VLOOKUP("m2Th", Sheet2!$A$2:$I$18, MATCH(P566, Sheet2!$A$1:$I$1, 0), FALSE)</f>
        <v>2</v>
      </c>
      <c r="AN566" s="4">
        <f>VLOOKUP("chemTh", Sheet2!$A$2:$I$18, MATCH(Q566, Sheet2!$A$1:$I$1, 0), FALSE)</f>
        <v>1.33</v>
      </c>
      <c r="AO566" s="4">
        <f>VLOOKUP("chemPr", Sheet2!$A$2:$I$18, MATCH(R566, Sheet2!$A$1:$I$1, 0), FALSE)</f>
        <v>0.5</v>
      </c>
      <c r="AP566" s="4">
        <f>VLOOKUP("ppsTh", Sheet2!$A$2:$I$18, MATCH(S566, Sheet2!$A$1:$I$1, 0), FALSE)</f>
        <v>1.33</v>
      </c>
      <c r="AQ566" s="4">
        <f>VLOOKUP("ppsPr", Sheet2!$A$2:$I$18, MATCH(T566, Sheet2!$A$1:$I$1, 0), FALSE)</f>
        <v>0.39</v>
      </c>
      <c r="AR566" s="4">
        <f>VLOOKUP("wmpPr", Sheet2!$A$2:$I$18, MATCH(U566, Sheet2!$A$1:$I$1, 0), FALSE)</f>
        <v>1.5</v>
      </c>
      <c r="AS566" s="4">
        <f>VLOOKUP("pcTh", Sheet2!$A$2:$I$18, MATCH(V566, Sheet2!$A$1:$I$1, 0), FALSE)</f>
        <v>0.78</v>
      </c>
      <c r="AT566" s="4">
        <f>VLOOKUP("pcPr", Sheet2!$A$2:$I$18, MATCH(W566, Sheet2!$A$1:$I$1, 0), FALSE)</f>
        <v>0.44</v>
      </c>
    </row>
    <row r="567" spans="1:46" x14ac:dyDescent="0.2">
      <c r="A567" s="5"/>
      <c r="B567" s="5" t="s">
        <v>767</v>
      </c>
      <c r="C567" s="5" t="s">
        <v>1735</v>
      </c>
      <c r="D567" s="5" t="s">
        <v>1736</v>
      </c>
      <c r="E567" s="5" t="s">
        <v>16</v>
      </c>
      <c r="F567" s="5"/>
      <c r="G567" s="5"/>
      <c r="H567" s="5"/>
      <c r="I567" s="5"/>
      <c r="J567" s="5"/>
      <c r="K567" s="5"/>
      <c r="L567" s="5"/>
      <c r="M567" s="5"/>
      <c r="N567" s="5"/>
      <c r="P567" s="6" t="s">
        <v>26</v>
      </c>
      <c r="Q567" s="6" t="s">
        <v>28</v>
      </c>
      <c r="R567" s="6" t="s">
        <v>17</v>
      </c>
      <c r="S567" s="6" t="s">
        <v>27</v>
      </c>
      <c r="T567" s="6" t="s">
        <v>28</v>
      </c>
      <c r="U567" s="6" t="s">
        <v>18</v>
      </c>
      <c r="V567" s="6" t="s">
        <v>45</v>
      </c>
      <c r="W567" s="6" t="s">
        <v>26</v>
      </c>
      <c r="X567" s="6" t="s">
        <v>1138</v>
      </c>
      <c r="Z567" s="4">
        <f t="shared" si="14"/>
        <v>0</v>
      </c>
      <c r="AM567" s="4">
        <f>VLOOKUP("m2Th", Sheet2!$A$2:$I$18, MATCH(P567, Sheet2!$A$1:$I$1, 0), FALSE)</f>
        <v>1.33</v>
      </c>
      <c r="AN567" s="4">
        <f>VLOOKUP("chemTh", Sheet2!$A$2:$I$18, MATCH(Q567, Sheet2!$A$1:$I$1, 0), FALSE)</f>
        <v>1.17</v>
      </c>
      <c r="AO567" s="4">
        <f>VLOOKUP("chemPr", Sheet2!$A$2:$I$18, MATCH(R567, Sheet2!$A$1:$I$1, 0), FALSE)</f>
        <v>0.44</v>
      </c>
      <c r="AP567" s="4">
        <f>VLOOKUP("ppsTh", Sheet2!$A$2:$I$18, MATCH(S567, Sheet2!$A$1:$I$1, 0), FALSE)</f>
        <v>0</v>
      </c>
      <c r="AQ567" s="4">
        <f>VLOOKUP("ppsPr", Sheet2!$A$2:$I$18, MATCH(T567, Sheet2!$A$1:$I$1, 0), FALSE)</f>
        <v>0.39</v>
      </c>
      <c r="AR567" s="4">
        <f>VLOOKUP("wmpPr", Sheet2!$A$2:$I$18, MATCH(U567, Sheet2!$A$1:$I$1, 0), FALSE)</f>
        <v>1.5</v>
      </c>
      <c r="AS567" s="4">
        <f>VLOOKUP("pcTh", Sheet2!$A$2:$I$18, MATCH(V567, Sheet2!$A$1:$I$1, 0), FALSE)</f>
        <v>0.56000000000000005</v>
      </c>
      <c r="AT567" s="4">
        <f>VLOOKUP("pcPr", Sheet2!$A$2:$I$18, MATCH(W567, Sheet2!$A$1:$I$1, 0), FALSE)</f>
        <v>0.33</v>
      </c>
    </row>
    <row r="568" spans="1:46" x14ac:dyDescent="0.2">
      <c r="A568" s="5"/>
      <c r="B568" s="5" t="s">
        <v>768</v>
      </c>
      <c r="C568" s="5" t="s">
        <v>1737</v>
      </c>
      <c r="D568" s="5" t="s">
        <v>1738</v>
      </c>
      <c r="E568" s="5" t="s">
        <v>16</v>
      </c>
      <c r="F568" s="5"/>
      <c r="G568" s="5"/>
      <c r="H568" s="5"/>
      <c r="I568" s="5"/>
      <c r="J568" s="5"/>
      <c r="K568" s="5"/>
      <c r="L568" s="5"/>
      <c r="M568" s="5"/>
      <c r="N568" s="5"/>
      <c r="P568" s="6" t="s">
        <v>27</v>
      </c>
      <c r="Q568" s="6" t="s">
        <v>27</v>
      </c>
      <c r="R568" s="6" t="s">
        <v>28</v>
      </c>
      <c r="S568" s="6" t="s">
        <v>27</v>
      </c>
      <c r="T568" s="6" t="s">
        <v>28</v>
      </c>
      <c r="U568" s="6" t="s">
        <v>17</v>
      </c>
      <c r="V568" s="6" t="s">
        <v>45</v>
      </c>
      <c r="W568" s="6" t="s">
        <v>26</v>
      </c>
      <c r="X568" s="6" t="s">
        <v>1138</v>
      </c>
      <c r="Z568" s="4">
        <f t="shared" si="14"/>
        <v>0</v>
      </c>
      <c r="AM568" s="4">
        <f>VLOOKUP("m2Th", Sheet2!$A$2:$I$18, MATCH(P568, Sheet2!$A$1:$I$1, 0), FALSE)</f>
        <v>0</v>
      </c>
      <c r="AN568" s="4">
        <f>VLOOKUP("chemTh", Sheet2!$A$2:$I$18, MATCH(Q568, Sheet2!$A$1:$I$1, 0), FALSE)</f>
        <v>0</v>
      </c>
      <c r="AO568" s="4">
        <f>VLOOKUP("chemPr", Sheet2!$A$2:$I$18, MATCH(R568, Sheet2!$A$1:$I$1, 0), FALSE)</f>
        <v>0.39</v>
      </c>
      <c r="AP568" s="4">
        <f>VLOOKUP("ppsTh", Sheet2!$A$2:$I$18, MATCH(S568, Sheet2!$A$1:$I$1, 0), FALSE)</f>
        <v>0</v>
      </c>
      <c r="AQ568" s="4">
        <f>VLOOKUP("ppsPr", Sheet2!$A$2:$I$18, MATCH(T568, Sheet2!$A$1:$I$1, 0), FALSE)</f>
        <v>0.39</v>
      </c>
      <c r="AR568" s="4">
        <f>VLOOKUP("wmpPr", Sheet2!$A$2:$I$18, MATCH(U568, Sheet2!$A$1:$I$1, 0), FALSE)</f>
        <v>1.33</v>
      </c>
      <c r="AS568" s="4">
        <f>VLOOKUP("pcTh", Sheet2!$A$2:$I$18, MATCH(V568, Sheet2!$A$1:$I$1, 0), FALSE)</f>
        <v>0.56000000000000005</v>
      </c>
      <c r="AT568" s="4">
        <f>VLOOKUP("pcPr", Sheet2!$A$2:$I$18, MATCH(W568, Sheet2!$A$1:$I$1, 0), FALSE)</f>
        <v>0.33</v>
      </c>
    </row>
    <row r="569" spans="1:46" x14ac:dyDescent="0.2">
      <c r="A569" s="5"/>
      <c r="B569" s="5" t="s">
        <v>769</v>
      </c>
      <c r="C569" s="5" t="s">
        <v>1739</v>
      </c>
      <c r="D569" s="5" t="s">
        <v>1740</v>
      </c>
      <c r="E569" s="5" t="s">
        <v>16</v>
      </c>
      <c r="F569" s="5"/>
      <c r="G569" s="5"/>
      <c r="H569" s="5"/>
      <c r="I569" s="5"/>
      <c r="J569" s="5"/>
      <c r="K569" s="5"/>
      <c r="L569" s="5"/>
      <c r="M569" s="5"/>
      <c r="N569" s="5"/>
      <c r="P569" s="6" t="s">
        <v>27</v>
      </c>
      <c r="Q569" s="6" t="s">
        <v>27</v>
      </c>
      <c r="R569" s="6" t="s">
        <v>26</v>
      </c>
      <c r="S569" s="6" t="s">
        <v>27</v>
      </c>
      <c r="T569" s="6" t="s">
        <v>28</v>
      </c>
      <c r="U569" s="6" t="s">
        <v>28</v>
      </c>
      <c r="V569" s="6" t="s">
        <v>45</v>
      </c>
      <c r="W569" s="6" t="s">
        <v>26</v>
      </c>
      <c r="X569" s="6" t="s">
        <v>1138</v>
      </c>
      <c r="Z569" s="4">
        <f t="shared" si="14"/>
        <v>0</v>
      </c>
      <c r="AM569" s="4">
        <f>VLOOKUP("m2Th", Sheet2!$A$2:$I$18, MATCH(P569, Sheet2!$A$1:$I$1, 0), FALSE)</f>
        <v>0</v>
      </c>
      <c r="AN569" s="4">
        <f>VLOOKUP("chemTh", Sheet2!$A$2:$I$18, MATCH(Q569, Sheet2!$A$1:$I$1, 0), FALSE)</f>
        <v>0</v>
      </c>
      <c r="AO569" s="4">
        <f>VLOOKUP("chemPr", Sheet2!$A$2:$I$18, MATCH(R569, Sheet2!$A$1:$I$1, 0), FALSE)</f>
        <v>0.33</v>
      </c>
      <c r="AP569" s="4">
        <f>VLOOKUP("ppsTh", Sheet2!$A$2:$I$18, MATCH(S569, Sheet2!$A$1:$I$1, 0), FALSE)</f>
        <v>0</v>
      </c>
      <c r="AQ569" s="4">
        <f>VLOOKUP("ppsPr", Sheet2!$A$2:$I$18, MATCH(T569, Sheet2!$A$1:$I$1, 0), FALSE)</f>
        <v>0.39</v>
      </c>
      <c r="AR569" s="4">
        <f>VLOOKUP("wmpPr", Sheet2!$A$2:$I$18, MATCH(U569, Sheet2!$A$1:$I$1, 0), FALSE)</f>
        <v>1.17</v>
      </c>
      <c r="AS569" s="4">
        <f>VLOOKUP("pcTh", Sheet2!$A$2:$I$18, MATCH(V569, Sheet2!$A$1:$I$1, 0), FALSE)</f>
        <v>0.56000000000000005</v>
      </c>
      <c r="AT569" s="4">
        <f>VLOOKUP("pcPr", Sheet2!$A$2:$I$18, MATCH(W569, Sheet2!$A$1:$I$1, 0), FALSE)</f>
        <v>0.33</v>
      </c>
    </row>
    <row r="570" spans="1:46" x14ac:dyDescent="0.2">
      <c r="A570" s="5"/>
      <c r="B570" s="5" t="s">
        <v>770</v>
      </c>
      <c r="C570" s="5" t="s">
        <v>1741</v>
      </c>
      <c r="D570" s="5" t="s">
        <v>1742</v>
      </c>
      <c r="E570" s="5" t="s">
        <v>16</v>
      </c>
      <c r="F570" s="5"/>
      <c r="G570" s="5"/>
      <c r="H570" s="5"/>
      <c r="I570" s="5"/>
      <c r="J570" s="5"/>
      <c r="K570" s="5"/>
      <c r="L570" s="5"/>
      <c r="M570" s="5"/>
      <c r="N570" s="5"/>
      <c r="P570" s="6" t="s">
        <v>17</v>
      </c>
      <c r="Q570" s="6" t="s">
        <v>17</v>
      </c>
      <c r="R570" s="6" t="s">
        <v>28</v>
      </c>
      <c r="S570" s="6" t="s">
        <v>28</v>
      </c>
      <c r="T570" s="6" t="s">
        <v>28</v>
      </c>
      <c r="U570" s="6" t="s">
        <v>18</v>
      </c>
      <c r="V570" s="6" t="s">
        <v>18</v>
      </c>
      <c r="W570" s="6" t="s">
        <v>28</v>
      </c>
      <c r="X570" s="6" t="s">
        <v>1138</v>
      </c>
      <c r="Z570" s="4">
        <f t="shared" si="14"/>
        <v>0</v>
      </c>
      <c r="AM570" s="4">
        <f>VLOOKUP("m2Th", Sheet2!$A$2:$I$18, MATCH(P570, Sheet2!$A$1:$I$1, 0), FALSE)</f>
        <v>1.78</v>
      </c>
      <c r="AN570" s="4">
        <f>VLOOKUP("chemTh", Sheet2!$A$2:$I$18, MATCH(Q570, Sheet2!$A$1:$I$1, 0), FALSE)</f>
        <v>1.33</v>
      </c>
      <c r="AO570" s="4">
        <f>VLOOKUP("chemPr", Sheet2!$A$2:$I$18, MATCH(R570, Sheet2!$A$1:$I$1, 0), FALSE)</f>
        <v>0.39</v>
      </c>
      <c r="AP570" s="4">
        <f>VLOOKUP("ppsTh", Sheet2!$A$2:$I$18, MATCH(S570, Sheet2!$A$1:$I$1, 0), FALSE)</f>
        <v>1.17</v>
      </c>
      <c r="AQ570" s="4">
        <f>VLOOKUP("ppsPr", Sheet2!$A$2:$I$18, MATCH(T570, Sheet2!$A$1:$I$1, 0), FALSE)</f>
        <v>0.39</v>
      </c>
      <c r="AR570" s="4">
        <f>VLOOKUP("wmpPr", Sheet2!$A$2:$I$18, MATCH(U570, Sheet2!$A$1:$I$1, 0), FALSE)</f>
        <v>1.5</v>
      </c>
      <c r="AS570" s="4">
        <f>VLOOKUP("pcTh", Sheet2!$A$2:$I$18, MATCH(V570, Sheet2!$A$1:$I$1, 0), FALSE)</f>
        <v>1</v>
      </c>
      <c r="AT570" s="4">
        <f>VLOOKUP("pcPr", Sheet2!$A$2:$I$18, MATCH(W570, Sheet2!$A$1:$I$1, 0), FALSE)</f>
        <v>0.39</v>
      </c>
    </row>
    <row r="571" spans="1:46" x14ac:dyDescent="0.2">
      <c r="A571" s="5"/>
      <c r="B571" s="5" t="s">
        <v>771</v>
      </c>
      <c r="C571" s="5" t="s">
        <v>1743</v>
      </c>
      <c r="D571" s="5" t="s">
        <v>1744</v>
      </c>
      <c r="E571" s="5" t="s">
        <v>16</v>
      </c>
      <c r="F571" s="5"/>
      <c r="G571" s="5"/>
      <c r="H571" s="5"/>
      <c r="I571" s="5"/>
      <c r="J571" s="5"/>
      <c r="K571" s="5"/>
      <c r="L571" s="5"/>
      <c r="M571" s="5"/>
      <c r="N571" s="5"/>
      <c r="P571" s="6" t="s">
        <v>45</v>
      </c>
      <c r="Q571" s="6" t="s">
        <v>26</v>
      </c>
      <c r="R571" s="6" t="s">
        <v>17</v>
      </c>
      <c r="S571" s="6" t="s">
        <v>28</v>
      </c>
      <c r="T571" s="6" t="s">
        <v>28</v>
      </c>
      <c r="U571" s="6" t="s">
        <v>28</v>
      </c>
      <c r="V571" s="6" t="s">
        <v>28</v>
      </c>
      <c r="W571" s="6" t="s">
        <v>19</v>
      </c>
      <c r="X571" s="6" t="s">
        <v>1138</v>
      </c>
      <c r="Z571" s="4">
        <f t="shared" si="14"/>
        <v>0</v>
      </c>
      <c r="AM571" s="4">
        <f>VLOOKUP("m2Th", Sheet2!$A$2:$I$18, MATCH(P571, Sheet2!$A$1:$I$1, 0), FALSE)</f>
        <v>1.1100000000000001</v>
      </c>
      <c r="AN571" s="4">
        <f>VLOOKUP("chemTh", Sheet2!$A$2:$I$18, MATCH(Q571, Sheet2!$A$1:$I$1, 0), FALSE)</f>
        <v>1</v>
      </c>
      <c r="AO571" s="4">
        <f>VLOOKUP("chemPr", Sheet2!$A$2:$I$18, MATCH(R571, Sheet2!$A$1:$I$1, 0), FALSE)</f>
        <v>0.44</v>
      </c>
      <c r="AP571" s="4">
        <f>VLOOKUP("ppsTh", Sheet2!$A$2:$I$18, MATCH(S571, Sheet2!$A$1:$I$1, 0), FALSE)</f>
        <v>1.17</v>
      </c>
      <c r="AQ571" s="4">
        <f>VLOOKUP("ppsPr", Sheet2!$A$2:$I$18, MATCH(T571, Sheet2!$A$1:$I$1, 0), FALSE)</f>
        <v>0.39</v>
      </c>
      <c r="AR571" s="4">
        <f>VLOOKUP("wmpPr", Sheet2!$A$2:$I$18, MATCH(U571, Sheet2!$A$1:$I$1, 0), FALSE)</f>
        <v>1.17</v>
      </c>
      <c r="AS571" s="4">
        <f>VLOOKUP("pcTh", Sheet2!$A$2:$I$18, MATCH(V571, Sheet2!$A$1:$I$1, 0), FALSE)</f>
        <v>0.78</v>
      </c>
      <c r="AT571" s="4">
        <f>VLOOKUP("pcPr", Sheet2!$A$2:$I$18, MATCH(W571, Sheet2!$A$1:$I$1, 0), FALSE)</f>
        <v>0.55000000000000004</v>
      </c>
    </row>
    <row r="572" spans="1:46" x14ac:dyDescent="0.2">
      <c r="A572" s="5"/>
      <c r="B572" s="5" t="s">
        <v>772</v>
      </c>
      <c r="C572" s="5" t="s">
        <v>1745</v>
      </c>
      <c r="D572" s="5" t="s">
        <v>1746</v>
      </c>
      <c r="E572" s="5" t="s">
        <v>16</v>
      </c>
      <c r="F572" s="5"/>
      <c r="G572" s="5"/>
      <c r="H572" s="5"/>
      <c r="I572" s="5"/>
      <c r="J572" s="5"/>
      <c r="K572" s="5"/>
      <c r="L572" s="5"/>
      <c r="M572" s="5"/>
      <c r="N572" s="5"/>
      <c r="P572" s="6" t="s">
        <v>18</v>
      </c>
      <c r="Q572" s="6" t="s">
        <v>17</v>
      </c>
      <c r="R572" s="6" t="s">
        <v>17</v>
      </c>
      <c r="S572" s="6" t="s">
        <v>17</v>
      </c>
      <c r="T572" s="6" t="s">
        <v>17</v>
      </c>
      <c r="U572" s="6" t="s">
        <v>18</v>
      </c>
      <c r="V572" s="6" t="s">
        <v>17</v>
      </c>
      <c r="W572" s="6" t="s">
        <v>18</v>
      </c>
      <c r="X572" s="6" t="s">
        <v>1138</v>
      </c>
      <c r="Z572" s="4">
        <f t="shared" si="14"/>
        <v>0</v>
      </c>
      <c r="AM572" s="4">
        <f>VLOOKUP("m2Th", Sheet2!$A$2:$I$18, MATCH(P572, Sheet2!$A$1:$I$1, 0), FALSE)</f>
        <v>2</v>
      </c>
      <c r="AN572" s="4">
        <f>VLOOKUP("chemTh", Sheet2!$A$2:$I$18, MATCH(Q572, Sheet2!$A$1:$I$1, 0), FALSE)</f>
        <v>1.33</v>
      </c>
      <c r="AO572" s="4">
        <f>VLOOKUP("chemPr", Sheet2!$A$2:$I$18, MATCH(R572, Sheet2!$A$1:$I$1, 0), FALSE)</f>
        <v>0.44</v>
      </c>
      <c r="AP572" s="4">
        <f>VLOOKUP("ppsTh", Sheet2!$A$2:$I$18, MATCH(S572, Sheet2!$A$1:$I$1, 0), FALSE)</f>
        <v>1.33</v>
      </c>
      <c r="AQ572" s="4">
        <f>VLOOKUP("ppsPr", Sheet2!$A$2:$I$18, MATCH(T572, Sheet2!$A$1:$I$1, 0), FALSE)</f>
        <v>0.44</v>
      </c>
      <c r="AR572" s="4">
        <f>VLOOKUP("wmpPr", Sheet2!$A$2:$I$18, MATCH(U572, Sheet2!$A$1:$I$1, 0), FALSE)</f>
        <v>1.5</v>
      </c>
      <c r="AS572" s="4">
        <f>VLOOKUP("pcTh", Sheet2!$A$2:$I$18, MATCH(V572, Sheet2!$A$1:$I$1, 0), FALSE)</f>
        <v>0.89</v>
      </c>
      <c r="AT572" s="4">
        <f>VLOOKUP("pcPr", Sheet2!$A$2:$I$18, MATCH(W572, Sheet2!$A$1:$I$1, 0), FALSE)</f>
        <v>0.5</v>
      </c>
    </row>
    <row r="573" spans="1:46" x14ac:dyDescent="0.2">
      <c r="A573" s="5"/>
      <c r="B573" s="5" t="s">
        <v>773</v>
      </c>
      <c r="C573" s="5" t="s">
        <v>1747</v>
      </c>
      <c r="D573" s="5" t="s">
        <v>1748</v>
      </c>
      <c r="E573" s="5" t="s">
        <v>16</v>
      </c>
      <c r="F573" s="5"/>
      <c r="G573" s="5"/>
      <c r="H573" s="5"/>
      <c r="I573" s="5"/>
      <c r="J573" s="5"/>
      <c r="K573" s="5"/>
      <c r="L573" s="5"/>
      <c r="M573" s="5"/>
      <c r="N573" s="5"/>
      <c r="P573" s="6" t="s">
        <v>45</v>
      </c>
      <c r="Q573" s="6" t="s">
        <v>29</v>
      </c>
      <c r="R573" s="6" t="s">
        <v>17</v>
      </c>
      <c r="S573" s="6" t="s">
        <v>26</v>
      </c>
      <c r="T573" s="6" t="s">
        <v>26</v>
      </c>
      <c r="U573" s="6" t="s">
        <v>28</v>
      </c>
      <c r="V573" s="6" t="s">
        <v>28</v>
      </c>
      <c r="W573" s="6" t="s">
        <v>17</v>
      </c>
      <c r="X573" s="6" t="s">
        <v>1138</v>
      </c>
      <c r="Z573" s="4">
        <f t="shared" si="14"/>
        <v>0</v>
      </c>
      <c r="AM573" s="4">
        <f>VLOOKUP("m2Th", Sheet2!$A$2:$I$18, MATCH(P573, Sheet2!$A$1:$I$1, 0), FALSE)</f>
        <v>1.1100000000000001</v>
      </c>
      <c r="AN573" s="4">
        <f>VLOOKUP("chemTh", Sheet2!$A$2:$I$18, MATCH(Q573, Sheet2!$A$1:$I$1, 0), FALSE)</f>
        <v>0.67</v>
      </c>
      <c r="AO573" s="4">
        <f>VLOOKUP("chemPr", Sheet2!$A$2:$I$18, MATCH(R573, Sheet2!$A$1:$I$1, 0), FALSE)</f>
        <v>0.44</v>
      </c>
      <c r="AP573" s="4">
        <f>VLOOKUP("ppsTh", Sheet2!$A$2:$I$18, MATCH(S573, Sheet2!$A$1:$I$1, 0), FALSE)</f>
        <v>1</v>
      </c>
      <c r="AQ573" s="4">
        <f>VLOOKUP("ppsPr", Sheet2!$A$2:$I$18, MATCH(T573, Sheet2!$A$1:$I$1, 0), FALSE)</f>
        <v>0.33</v>
      </c>
      <c r="AR573" s="4">
        <f>VLOOKUP("wmpPr", Sheet2!$A$2:$I$18, MATCH(U573, Sheet2!$A$1:$I$1, 0), FALSE)</f>
        <v>1.17</v>
      </c>
      <c r="AS573" s="4">
        <f>VLOOKUP("pcTh", Sheet2!$A$2:$I$18, MATCH(V573, Sheet2!$A$1:$I$1, 0), FALSE)</f>
        <v>0.78</v>
      </c>
      <c r="AT573" s="4">
        <f>VLOOKUP("pcPr", Sheet2!$A$2:$I$18, MATCH(W573, Sheet2!$A$1:$I$1, 0), FALSE)</f>
        <v>0.44</v>
      </c>
    </row>
    <row r="574" spans="1:46" x14ac:dyDescent="0.2">
      <c r="A574" s="5"/>
      <c r="B574" s="5" t="s">
        <v>774</v>
      </c>
      <c r="C574" s="5" t="s">
        <v>1749</v>
      </c>
      <c r="D574" s="5" t="s">
        <v>1750</v>
      </c>
      <c r="E574" s="5" t="s">
        <v>16</v>
      </c>
      <c r="F574" s="5"/>
      <c r="G574" s="5"/>
      <c r="H574" s="5"/>
      <c r="I574" s="5"/>
      <c r="J574" s="5"/>
      <c r="K574" s="5"/>
      <c r="L574" s="5"/>
      <c r="M574" s="5"/>
      <c r="N574" s="5"/>
      <c r="P574" s="6" t="s">
        <v>18</v>
      </c>
      <c r="Q574" s="6" t="s">
        <v>18</v>
      </c>
      <c r="R574" s="6" t="s">
        <v>28</v>
      </c>
      <c r="S574" s="6" t="s">
        <v>17</v>
      </c>
      <c r="T574" s="6" t="s">
        <v>28</v>
      </c>
      <c r="U574" s="6" t="s">
        <v>17</v>
      </c>
      <c r="V574" s="6" t="s">
        <v>17</v>
      </c>
      <c r="W574" s="6" t="s">
        <v>28</v>
      </c>
      <c r="X574" s="6" t="s">
        <v>1138</v>
      </c>
      <c r="Z574" s="4">
        <f t="shared" si="14"/>
        <v>0</v>
      </c>
      <c r="AM574" s="4">
        <f>VLOOKUP("m2Th", Sheet2!$A$2:$I$18, MATCH(P574, Sheet2!$A$1:$I$1, 0), FALSE)</f>
        <v>2</v>
      </c>
      <c r="AN574" s="4">
        <f>VLOOKUP("chemTh", Sheet2!$A$2:$I$18, MATCH(Q574, Sheet2!$A$1:$I$1, 0), FALSE)</f>
        <v>1.5</v>
      </c>
      <c r="AO574" s="4">
        <f>VLOOKUP("chemPr", Sheet2!$A$2:$I$18, MATCH(R574, Sheet2!$A$1:$I$1, 0), FALSE)</f>
        <v>0.39</v>
      </c>
      <c r="AP574" s="4">
        <f>VLOOKUP("ppsTh", Sheet2!$A$2:$I$18, MATCH(S574, Sheet2!$A$1:$I$1, 0), FALSE)</f>
        <v>1.33</v>
      </c>
      <c r="AQ574" s="4">
        <f>VLOOKUP("ppsPr", Sheet2!$A$2:$I$18, MATCH(T574, Sheet2!$A$1:$I$1, 0), FALSE)</f>
        <v>0.39</v>
      </c>
      <c r="AR574" s="4">
        <f>VLOOKUP("wmpPr", Sheet2!$A$2:$I$18, MATCH(U574, Sheet2!$A$1:$I$1, 0), FALSE)</f>
        <v>1.33</v>
      </c>
      <c r="AS574" s="4">
        <f>VLOOKUP("pcTh", Sheet2!$A$2:$I$18, MATCH(V574, Sheet2!$A$1:$I$1, 0), FALSE)</f>
        <v>0.89</v>
      </c>
      <c r="AT574" s="4">
        <f>VLOOKUP("pcPr", Sheet2!$A$2:$I$18, MATCH(W574, Sheet2!$A$1:$I$1, 0), FALSE)</f>
        <v>0.39</v>
      </c>
    </row>
    <row r="575" spans="1:46" x14ac:dyDescent="0.2">
      <c r="A575" s="5"/>
      <c r="B575" s="5" t="s">
        <v>775</v>
      </c>
      <c r="C575" s="5" t="s">
        <v>1751</v>
      </c>
      <c r="D575" s="5" t="s">
        <v>1752</v>
      </c>
      <c r="E575" s="5" t="s">
        <v>16</v>
      </c>
      <c r="F575" s="5"/>
      <c r="G575" s="5"/>
      <c r="H575" s="5"/>
      <c r="I575" s="5"/>
      <c r="J575" s="5"/>
      <c r="K575" s="5"/>
      <c r="L575" s="5"/>
      <c r="M575" s="5"/>
      <c r="N575" s="5"/>
      <c r="P575" s="6" t="s">
        <v>28</v>
      </c>
      <c r="Q575" s="6" t="s">
        <v>28</v>
      </c>
      <c r="R575" s="6" t="s">
        <v>17</v>
      </c>
      <c r="S575" s="6" t="s">
        <v>45</v>
      </c>
      <c r="T575" s="6" t="s">
        <v>17</v>
      </c>
      <c r="U575" s="6" t="s">
        <v>17</v>
      </c>
      <c r="V575" s="6" t="s">
        <v>28</v>
      </c>
      <c r="W575" s="6" t="s">
        <v>18</v>
      </c>
      <c r="X575" s="6" t="s">
        <v>1138</v>
      </c>
      <c r="Z575" s="4">
        <f t="shared" si="14"/>
        <v>0</v>
      </c>
      <c r="AM575" s="4">
        <f>VLOOKUP("m2Th", Sheet2!$A$2:$I$18, MATCH(P575, Sheet2!$A$1:$I$1, 0), FALSE)</f>
        <v>1.56</v>
      </c>
      <c r="AN575" s="4">
        <f>VLOOKUP("chemTh", Sheet2!$A$2:$I$18, MATCH(Q575, Sheet2!$A$1:$I$1, 0), FALSE)</f>
        <v>1.17</v>
      </c>
      <c r="AO575" s="4">
        <f>VLOOKUP("chemPr", Sheet2!$A$2:$I$18, MATCH(R575, Sheet2!$A$1:$I$1, 0), FALSE)</f>
        <v>0.44</v>
      </c>
      <c r="AP575" s="4">
        <f>VLOOKUP("ppsTh", Sheet2!$A$2:$I$18, MATCH(S575, Sheet2!$A$1:$I$1, 0), FALSE)</f>
        <v>0.83</v>
      </c>
      <c r="AQ575" s="4">
        <f>VLOOKUP("ppsPr", Sheet2!$A$2:$I$18, MATCH(T575, Sheet2!$A$1:$I$1, 0), FALSE)</f>
        <v>0.44</v>
      </c>
      <c r="AR575" s="4">
        <f>VLOOKUP("wmpPr", Sheet2!$A$2:$I$18, MATCH(U575, Sheet2!$A$1:$I$1, 0), FALSE)</f>
        <v>1.33</v>
      </c>
      <c r="AS575" s="4">
        <f>VLOOKUP("pcTh", Sheet2!$A$2:$I$18, MATCH(V575, Sheet2!$A$1:$I$1, 0), FALSE)</f>
        <v>0.78</v>
      </c>
      <c r="AT575" s="4">
        <f>VLOOKUP("pcPr", Sheet2!$A$2:$I$18, MATCH(W575, Sheet2!$A$1:$I$1, 0), FALSE)</f>
        <v>0.5</v>
      </c>
    </row>
    <row r="576" spans="1:46" x14ac:dyDescent="0.2">
      <c r="A576" s="5"/>
      <c r="B576" s="5" t="s">
        <v>776</v>
      </c>
      <c r="C576" s="5" t="s">
        <v>1753</v>
      </c>
      <c r="D576" s="5" t="s">
        <v>1754</v>
      </c>
      <c r="E576" s="5" t="s">
        <v>16</v>
      </c>
      <c r="F576" s="5"/>
      <c r="G576" s="5"/>
      <c r="H576" s="5"/>
      <c r="I576" s="5"/>
      <c r="J576" s="5"/>
      <c r="K576" s="5"/>
      <c r="L576" s="5"/>
      <c r="M576" s="5"/>
      <c r="N576" s="5"/>
      <c r="P576" s="6" t="s">
        <v>17</v>
      </c>
      <c r="Q576" s="6" t="s">
        <v>17</v>
      </c>
      <c r="R576" s="6" t="s">
        <v>18</v>
      </c>
      <c r="S576" s="6" t="s">
        <v>18</v>
      </c>
      <c r="T576" s="6" t="s">
        <v>17</v>
      </c>
      <c r="U576" s="6" t="s">
        <v>17</v>
      </c>
      <c r="V576" s="6" t="s">
        <v>28</v>
      </c>
      <c r="W576" s="6" t="s">
        <v>17</v>
      </c>
      <c r="X576" s="6" t="s">
        <v>1138</v>
      </c>
      <c r="Z576" s="4">
        <f t="shared" si="14"/>
        <v>0</v>
      </c>
      <c r="AM576" s="4">
        <f>VLOOKUP("m2Th", Sheet2!$A$2:$I$18, MATCH(P576, Sheet2!$A$1:$I$1, 0), FALSE)</f>
        <v>1.78</v>
      </c>
      <c r="AN576" s="4">
        <f>VLOOKUP("chemTh", Sheet2!$A$2:$I$18, MATCH(Q576, Sheet2!$A$1:$I$1, 0), FALSE)</f>
        <v>1.33</v>
      </c>
      <c r="AO576" s="4">
        <f>VLOOKUP("chemPr", Sheet2!$A$2:$I$18, MATCH(R576, Sheet2!$A$1:$I$1, 0), FALSE)</f>
        <v>0.5</v>
      </c>
      <c r="AP576" s="4">
        <f>VLOOKUP("ppsTh", Sheet2!$A$2:$I$18, MATCH(S576, Sheet2!$A$1:$I$1, 0), FALSE)</f>
        <v>1.5</v>
      </c>
      <c r="AQ576" s="4">
        <f>VLOOKUP("ppsPr", Sheet2!$A$2:$I$18, MATCH(T576, Sheet2!$A$1:$I$1, 0), FALSE)</f>
        <v>0.44</v>
      </c>
      <c r="AR576" s="4">
        <f>VLOOKUP("wmpPr", Sheet2!$A$2:$I$18, MATCH(U576, Sheet2!$A$1:$I$1, 0), FALSE)</f>
        <v>1.33</v>
      </c>
      <c r="AS576" s="4">
        <f>VLOOKUP("pcTh", Sheet2!$A$2:$I$18, MATCH(V576, Sheet2!$A$1:$I$1, 0), FALSE)</f>
        <v>0.78</v>
      </c>
      <c r="AT576" s="4">
        <f>VLOOKUP("pcPr", Sheet2!$A$2:$I$18, MATCH(W576, Sheet2!$A$1:$I$1, 0), FALSE)</f>
        <v>0.44</v>
      </c>
    </row>
    <row r="577" spans="1:46" x14ac:dyDescent="0.2">
      <c r="A577" s="5"/>
      <c r="B577" s="5" t="s">
        <v>777</v>
      </c>
      <c r="C577" s="5" t="s">
        <v>1755</v>
      </c>
      <c r="D577" s="5" t="s">
        <v>1756</v>
      </c>
      <c r="E577" s="5" t="s">
        <v>16</v>
      </c>
      <c r="F577" s="5"/>
      <c r="G577" s="5"/>
      <c r="H577" s="5"/>
      <c r="I577" s="5"/>
      <c r="J577" s="5"/>
      <c r="K577" s="5"/>
      <c r="L577" s="5"/>
      <c r="M577" s="5"/>
      <c r="N577" s="5"/>
      <c r="P577" s="6" t="s">
        <v>28</v>
      </c>
      <c r="Q577" s="6" t="s">
        <v>17</v>
      </c>
      <c r="R577" s="6" t="s">
        <v>17</v>
      </c>
      <c r="S577" s="6" t="s">
        <v>18</v>
      </c>
      <c r="T577" s="6" t="s">
        <v>17</v>
      </c>
      <c r="U577" s="6" t="s">
        <v>28</v>
      </c>
      <c r="V577" s="6" t="s">
        <v>28</v>
      </c>
      <c r="W577" s="6" t="s">
        <v>19</v>
      </c>
      <c r="X577" s="6" t="s">
        <v>1138</v>
      </c>
      <c r="Z577" s="4">
        <f t="shared" si="14"/>
        <v>0</v>
      </c>
      <c r="AM577" s="4">
        <f>VLOOKUP("m2Th", Sheet2!$A$2:$I$18, MATCH(P577, Sheet2!$A$1:$I$1, 0), FALSE)</f>
        <v>1.56</v>
      </c>
      <c r="AN577" s="4">
        <f>VLOOKUP("chemTh", Sheet2!$A$2:$I$18, MATCH(Q577, Sheet2!$A$1:$I$1, 0), FALSE)</f>
        <v>1.33</v>
      </c>
      <c r="AO577" s="4">
        <f>VLOOKUP("chemPr", Sheet2!$A$2:$I$18, MATCH(R577, Sheet2!$A$1:$I$1, 0), FALSE)</f>
        <v>0.44</v>
      </c>
      <c r="AP577" s="4">
        <f>VLOOKUP("ppsTh", Sheet2!$A$2:$I$18, MATCH(S577, Sheet2!$A$1:$I$1, 0), FALSE)</f>
        <v>1.5</v>
      </c>
      <c r="AQ577" s="4">
        <f>VLOOKUP("ppsPr", Sheet2!$A$2:$I$18, MATCH(T577, Sheet2!$A$1:$I$1, 0), FALSE)</f>
        <v>0.44</v>
      </c>
      <c r="AR577" s="4">
        <f>VLOOKUP("wmpPr", Sheet2!$A$2:$I$18, MATCH(U577, Sheet2!$A$1:$I$1, 0), FALSE)</f>
        <v>1.17</v>
      </c>
      <c r="AS577" s="4">
        <f>VLOOKUP("pcTh", Sheet2!$A$2:$I$18, MATCH(V577, Sheet2!$A$1:$I$1, 0), FALSE)</f>
        <v>0.78</v>
      </c>
      <c r="AT577" s="4">
        <f>VLOOKUP("pcPr", Sheet2!$A$2:$I$18, MATCH(W577, Sheet2!$A$1:$I$1, 0), FALSE)</f>
        <v>0.55000000000000004</v>
      </c>
    </row>
    <row r="578" spans="1:46" x14ac:dyDescent="0.2">
      <c r="A578" s="5"/>
      <c r="B578" s="5" t="s">
        <v>778</v>
      </c>
      <c r="C578" s="5" t="s">
        <v>1757</v>
      </c>
      <c r="D578" s="5" t="s">
        <v>1758</v>
      </c>
      <c r="E578" s="5" t="s">
        <v>16</v>
      </c>
      <c r="F578" s="5"/>
      <c r="G578" s="5"/>
      <c r="H578" s="5"/>
      <c r="I578" s="5"/>
      <c r="J578" s="5"/>
      <c r="K578" s="5"/>
      <c r="L578" s="5"/>
      <c r="M578" s="5"/>
      <c r="N578" s="5"/>
      <c r="P578" s="6" t="s">
        <v>27</v>
      </c>
      <c r="Q578" s="6" t="s">
        <v>27</v>
      </c>
      <c r="R578" s="6" t="s">
        <v>28</v>
      </c>
      <c r="S578" s="6" t="s">
        <v>27</v>
      </c>
      <c r="T578" s="6" t="s">
        <v>45</v>
      </c>
      <c r="U578" s="6" t="s">
        <v>28</v>
      </c>
      <c r="V578" s="6" t="s">
        <v>27</v>
      </c>
      <c r="W578" s="6" t="s">
        <v>26</v>
      </c>
      <c r="X578" s="6" t="s">
        <v>1138</v>
      </c>
      <c r="Z578" s="4">
        <f t="shared" si="14"/>
        <v>0</v>
      </c>
      <c r="AM578" s="4">
        <f>VLOOKUP("m2Th", Sheet2!$A$2:$I$18, MATCH(P578, Sheet2!$A$1:$I$1, 0), FALSE)</f>
        <v>0</v>
      </c>
      <c r="AN578" s="4">
        <f>VLOOKUP("chemTh", Sheet2!$A$2:$I$18, MATCH(Q578, Sheet2!$A$1:$I$1, 0), FALSE)</f>
        <v>0</v>
      </c>
      <c r="AO578" s="4">
        <f>VLOOKUP("chemPr", Sheet2!$A$2:$I$18, MATCH(R578, Sheet2!$A$1:$I$1, 0), FALSE)</f>
        <v>0.39</v>
      </c>
      <c r="AP578" s="4">
        <f>VLOOKUP("ppsTh", Sheet2!$A$2:$I$18, MATCH(S578, Sheet2!$A$1:$I$1, 0), FALSE)</f>
        <v>0</v>
      </c>
      <c r="AQ578" s="4">
        <f>VLOOKUP("ppsPr", Sheet2!$A$2:$I$18, MATCH(T578, Sheet2!$A$1:$I$1, 0), FALSE)</f>
        <v>0.28000000000000003</v>
      </c>
      <c r="AR578" s="4">
        <f>VLOOKUP("wmpPr", Sheet2!$A$2:$I$18, MATCH(U578, Sheet2!$A$1:$I$1, 0), FALSE)</f>
        <v>1.17</v>
      </c>
      <c r="AS578" s="4">
        <f>VLOOKUP("pcTh", Sheet2!$A$2:$I$18, MATCH(V578, Sheet2!$A$1:$I$1, 0), FALSE)</f>
        <v>0</v>
      </c>
      <c r="AT578" s="4">
        <f>VLOOKUP("pcPr", Sheet2!$A$2:$I$18, MATCH(W578, Sheet2!$A$1:$I$1, 0), FALSE)</f>
        <v>0.33</v>
      </c>
    </row>
    <row r="579" spans="1:46" x14ac:dyDescent="0.2">
      <c r="A579" s="5"/>
      <c r="B579" s="5" t="s">
        <v>779</v>
      </c>
      <c r="C579" s="5" t="s">
        <v>1759</v>
      </c>
      <c r="D579" s="5" t="s">
        <v>1760</v>
      </c>
      <c r="E579" s="5" t="s">
        <v>16</v>
      </c>
      <c r="F579" s="5"/>
      <c r="G579" s="5"/>
      <c r="H579" s="5"/>
      <c r="I579" s="5"/>
      <c r="J579" s="5"/>
      <c r="K579" s="5"/>
      <c r="L579" s="5"/>
      <c r="M579" s="5"/>
      <c r="N579" s="5"/>
      <c r="P579" s="6" t="s">
        <v>18</v>
      </c>
      <c r="Q579" s="6" t="s">
        <v>28</v>
      </c>
      <c r="R579" s="6" t="s">
        <v>17</v>
      </c>
      <c r="S579" s="6" t="s">
        <v>28</v>
      </c>
      <c r="T579" s="6" t="s">
        <v>28</v>
      </c>
      <c r="U579" s="6" t="s">
        <v>28</v>
      </c>
      <c r="V579" s="6" t="s">
        <v>26</v>
      </c>
      <c r="W579" s="6" t="s">
        <v>17</v>
      </c>
      <c r="X579" s="6" t="s">
        <v>1138</v>
      </c>
      <c r="Z579" s="4">
        <f t="shared" ref="Z579:Z642" si="15">SUM(AC579:AK579)</f>
        <v>0</v>
      </c>
      <c r="AM579" s="4">
        <f>VLOOKUP("m2Th", Sheet2!$A$2:$I$18, MATCH(P579, Sheet2!$A$1:$I$1, 0), FALSE)</f>
        <v>2</v>
      </c>
      <c r="AN579" s="4">
        <f>VLOOKUP("chemTh", Sheet2!$A$2:$I$18, MATCH(Q579, Sheet2!$A$1:$I$1, 0), FALSE)</f>
        <v>1.17</v>
      </c>
      <c r="AO579" s="4">
        <f>VLOOKUP("chemPr", Sheet2!$A$2:$I$18, MATCH(R579, Sheet2!$A$1:$I$1, 0), FALSE)</f>
        <v>0.44</v>
      </c>
      <c r="AP579" s="4">
        <f>VLOOKUP("ppsTh", Sheet2!$A$2:$I$18, MATCH(S579, Sheet2!$A$1:$I$1, 0), FALSE)</f>
        <v>1.17</v>
      </c>
      <c r="AQ579" s="4">
        <f>VLOOKUP("ppsPr", Sheet2!$A$2:$I$18, MATCH(T579, Sheet2!$A$1:$I$1, 0), FALSE)</f>
        <v>0.39</v>
      </c>
      <c r="AR579" s="4">
        <f>VLOOKUP("wmpPr", Sheet2!$A$2:$I$18, MATCH(U579, Sheet2!$A$1:$I$1, 0), FALSE)</f>
        <v>1.17</v>
      </c>
      <c r="AS579" s="4">
        <f>VLOOKUP("pcTh", Sheet2!$A$2:$I$18, MATCH(V579, Sheet2!$A$1:$I$1, 0), FALSE)</f>
        <v>0.67</v>
      </c>
      <c r="AT579" s="4">
        <f>VLOOKUP("pcPr", Sheet2!$A$2:$I$18, MATCH(W579, Sheet2!$A$1:$I$1, 0), FALSE)</f>
        <v>0.44</v>
      </c>
    </row>
    <row r="580" spans="1:46" x14ac:dyDescent="0.2">
      <c r="A580" s="5"/>
      <c r="B580" s="5" t="s">
        <v>780</v>
      </c>
      <c r="C580" s="5" t="s">
        <v>1761</v>
      </c>
      <c r="D580" s="5" t="s">
        <v>1762</v>
      </c>
      <c r="E580" s="5" t="s">
        <v>16</v>
      </c>
      <c r="F580" s="5"/>
      <c r="G580" s="5"/>
      <c r="H580" s="5"/>
      <c r="I580" s="5"/>
      <c r="J580" s="5"/>
      <c r="K580" s="5"/>
      <c r="L580" s="5"/>
      <c r="M580" s="5"/>
      <c r="N580" s="5"/>
      <c r="P580" s="6" t="s">
        <v>28</v>
      </c>
      <c r="Q580" s="6" t="s">
        <v>45</v>
      </c>
      <c r="R580" s="6" t="s">
        <v>18</v>
      </c>
      <c r="S580" s="6" t="s">
        <v>28</v>
      </c>
      <c r="T580" s="6" t="s">
        <v>17</v>
      </c>
      <c r="U580" s="6" t="s">
        <v>17</v>
      </c>
      <c r="V580" s="6" t="s">
        <v>45</v>
      </c>
      <c r="W580" s="6" t="s">
        <v>17</v>
      </c>
      <c r="X580" s="6" t="s">
        <v>1138</v>
      </c>
      <c r="Z580" s="4">
        <f t="shared" si="15"/>
        <v>0</v>
      </c>
      <c r="AM580" s="4">
        <f>VLOOKUP("m2Th", Sheet2!$A$2:$I$18, MATCH(P580, Sheet2!$A$1:$I$1, 0), FALSE)</f>
        <v>1.56</v>
      </c>
      <c r="AN580" s="4">
        <f>VLOOKUP("chemTh", Sheet2!$A$2:$I$18, MATCH(Q580, Sheet2!$A$1:$I$1, 0), FALSE)</f>
        <v>0.83</v>
      </c>
      <c r="AO580" s="4">
        <f>VLOOKUP("chemPr", Sheet2!$A$2:$I$18, MATCH(R580, Sheet2!$A$1:$I$1, 0), FALSE)</f>
        <v>0.5</v>
      </c>
      <c r="AP580" s="4">
        <f>VLOOKUP("ppsTh", Sheet2!$A$2:$I$18, MATCH(S580, Sheet2!$A$1:$I$1, 0), FALSE)</f>
        <v>1.17</v>
      </c>
      <c r="AQ580" s="4">
        <f>VLOOKUP("ppsPr", Sheet2!$A$2:$I$18, MATCH(T580, Sheet2!$A$1:$I$1, 0), FALSE)</f>
        <v>0.44</v>
      </c>
      <c r="AR580" s="4">
        <f>VLOOKUP("wmpPr", Sheet2!$A$2:$I$18, MATCH(U580, Sheet2!$A$1:$I$1, 0), FALSE)</f>
        <v>1.33</v>
      </c>
      <c r="AS580" s="4">
        <f>VLOOKUP("pcTh", Sheet2!$A$2:$I$18, MATCH(V580, Sheet2!$A$1:$I$1, 0), FALSE)</f>
        <v>0.56000000000000005</v>
      </c>
      <c r="AT580" s="4">
        <f>VLOOKUP("pcPr", Sheet2!$A$2:$I$18, MATCH(W580, Sheet2!$A$1:$I$1, 0), FALSE)</f>
        <v>0.44</v>
      </c>
    </row>
    <row r="581" spans="1:46" x14ac:dyDescent="0.2">
      <c r="A581" s="5"/>
      <c r="B581" s="5" t="s">
        <v>781</v>
      </c>
      <c r="C581" s="5" t="s">
        <v>1763</v>
      </c>
      <c r="D581" s="5" t="s">
        <v>1764</v>
      </c>
      <c r="E581" s="5" t="s">
        <v>16</v>
      </c>
      <c r="F581" s="5"/>
      <c r="G581" s="5"/>
      <c r="H581" s="5"/>
      <c r="I581" s="5"/>
      <c r="J581" s="5"/>
      <c r="K581" s="5"/>
      <c r="L581" s="5"/>
      <c r="M581" s="5"/>
      <c r="N581" s="5"/>
      <c r="P581" s="6" t="s">
        <v>26</v>
      </c>
      <c r="Q581" s="6" t="s">
        <v>27</v>
      </c>
      <c r="R581" s="6" t="s">
        <v>28</v>
      </c>
      <c r="S581" s="6" t="s">
        <v>29</v>
      </c>
      <c r="T581" s="6" t="s">
        <v>28</v>
      </c>
      <c r="U581" s="6" t="s">
        <v>17</v>
      </c>
      <c r="V581" s="6" t="s">
        <v>29</v>
      </c>
      <c r="W581" s="6" t="s">
        <v>28</v>
      </c>
      <c r="X581" s="6" t="s">
        <v>1138</v>
      </c>
      <c r="Z581" s="4">
        <f t="shared" si="15"/>
        <v>0</v>
      </c>
      <c r="AM581" s="4">
        <f>VLOOKUP("m2Th", Sheet2!$A$2:$I$18, MATCH(P581, Sheet2!$A$1:$I$1, 0), FALSE)</f>
        <v>1.33</v>
      </c>
      <c r="AN581" s="4">
        <f>VLOOKUP("chemTh", Sheet2!$A$2:$I$18, MATCH(Q581, Sheet2!$A$1:$I$1, 0), FALSE)</f>
        <v>0</v>
      </c>
      <c r="AO581" s="4">
        <f>VLOOKUP("chemPr", Sheet2!$A$2:$I$18, MATCH(R581, Sheet2!$A$1:$I$1, 0), FALSE)</f>
        <v>0.39</v>
      </c>
      <c r="AP581" s="4">
        <f>VLOOKUP("ppsTh", Sheet2!$A$2:$I$18, MATCH(S581, Sheet2!$A$1:$I$1, 0), FALSE)</f>
        <v>0.67</v>
      </c>
      <c r="AQ581" s="4">
        <f>VLOOKUP("ppsPr", Sheet2!$A$2:$I$18, MATCH(T581, Sheet2!$A$1:$I$1, 0), FALSE)</f>
        <v>0.39</v>
      </c>
      <c r="AR581" s="4">
        <f>VLOOKUP("wmpPr", Sheet2!$A$2:$I$18, MATCH(U581, Sheet2!$A$1:$I$1, 0), FALSE)</f>
        <v>1.33</v>
      </c>
      <c r="AS581" s="4">
        <f>VLOOKUP("pcTh", Sheet2!$A$2:$I$18, MATCH(V581, Sheet2!$A$1:$I$1, 0), FALSE)</f>
        <v>0.44</v>
      </c>
      <c r="AT581" s="4">
        <f>VLOOKUP("pcPr", Sheet2!$A$2:$I$18, MATCH(W581, Sheet2!$A$1:$I$1, 0), FALSE)</f>
        <v>0.39</v>
      </c>
    </row>
    <row r="582" spans="1:46" x14ac:dyDescent="0.2">
      <c r="A582" s="5"/>
      <c r="B582" s="5" t="s">
        <v>782</v>
      </c>
      <c r="C582" s="5" t="s">
        <v>1765</v>
      </c>
      <c r="D582" s="5" t="s">
        <v>1766</v>
      </c>
      <c r="E582" s="5" t="s">
        <v>16</v>
      </c>
      <c r="F582" s="5"/>
      <c r="G582" s="5"/>
      <c r="H582" s="5"/>
      <c r="I582" s="5"/>
      <c r="J582" s="5"/>
      <c r="K582" s="5"/>
      <c r="L582" s="5"/>
      <c r="M582" s="5"/>
      <c r="N582" s="5"/>
      <c r="P582" s="6" t="s">
        <v>28</v>
      </c>
      <c r="Q582" s="6" t="s">
        <v>26</v>
      </c>
      <c r="R582" s="6" t="s">
        <v>17</v>
      </c>
      <c r="S582" s="6" t="s">
        <v>45</v>
      </c>
      <c r="T582" s="6" t="s">
        <v>28</v>
      </c>
      <c r="U582" s="6" t="s">
        <v>17</v>
      </c>
      <c r="V582" s="6" t="s">
        <v>26</v>
      </c>
      <c r="W582" s="6" t="s">
        <v>28</v>
      </c>
      <c r="X582" s="6" t="s">
        <v>1138</v>
      </c>
      <c r="Z582" s="4">
        <f t="shared" si="15"/>
        <v>0</v>
      </c>
      <c r="AM582" s="4">
        <f>VLOOKUP("m2Th", Sheet2!$A$2:$I$18, MATCH(P582, Sheet2!$A$1:$I$1, 0), FALSE)</f>
        <v>1.56</v>
      </c>
      <c r="AN582" s="4">
        <f>VLOOKUP("chemTh", Sheet2!$A$2:$I$18, MATCH(Q582, Sheet2!$A$1:$I$1, 0), FALSE)</f>
        <v>1</v>
      </c>
      <c r="AO582" s="4">
        <f>VLOOKUP("chemPr", Sheet2!$A$2:$I$18, MATCH(R582, Sheet2!$A$1:$I$1, 0), FALSE)</f>
        <v>0.44</v>
      </c>
      <c r="AP582" s="4">
        <f>VLOOKUP("ppsTh", Sheet2!$A$2:$I$18, MATCH(S582, Sheet2!$A$1:$I$1, 0), FALSE)</f>
        <v>0.83</v>
      </c>
      <c r="AQ582" s="4">
        <f>VLOOKUP("ppsPr", Sheet2!$A$2:$I$18, MATCH(T582, Sheet2!$A$1:$I$1, 0), FALSE)</f>
        <v>0.39</v>
      </c>
      <c r="AR582" s="4">
        <f>VLOOKUP("wmpPr", Sheet2!$A$2:$I$18, MATCH(U582, Sheet2!$A$1:$I$1, 0), FALSE)</f>
        <v>1.33</v>
      </c>
      <c r="AS582" s="4">
        <f>VLOOKUP("pcTh", Sheet2!$A$2:$I$18, MATCH(V582, Sheet2!$A$1:$I$1, 0), FALSE)</f>
        <v>0.67</v>
      </c>
      <c r="AT582" s="4">
        <f>VLOOKUP("pcPr", Sheet2!$A$2:$I$18, MATCH(W582, Sheet2!$A$1:$I$1, 0), FALSE)</f>
        <v>0.39</v>
      </c>
    </row>
    <row r="583" spans="1:46" x14ac:dyDescent="0.2">
      <c r="A583" s="5"/>
      <c r="B583" s="5" t="s">
        <v>783</v>
      </c>
      <c r="C583" s="5" t="s">
        <v>1767</v>
      </c>
      <c r="D583" s="5" t="s">
        <v>1768</v>
      </c>
      <c r="E583" s="5" t="s">
        <v>16</v>
      </c>
      <c r="F583" s="5"/>
      <c r="G583" s="5"/>
      <c r="H583" s="5"/>
      <c r="I583" s="5"/>
      <c r="J583" s="5"/>
      <c r="K583" s="5"/>
      <c r="L583" s="5"/>
      <c r="M583" s="5"/>
      <c r="N583" s="5"/>
      <c r="P583" s="6" t="s">
        <v>26</v>
      </c>
      <c r="Q583" s="6" t="s">
        <v>45</v>
      </c>
      <c r="R583" s="6" t="s">
        <v>18</v>
      </c>
      <c r="S583" s="6" t="s">
        <v>26</v>
      </c>
      <c r="T583" s="6" t="s">
        <v>17</v>
      </c>
      <c r="U583" s="9"/>
      <c r="V583" s="9"/>
      <c r="W583" s="6" t="s">
        <v>17</v>
      </c>
      <c r="X583" s="6" t="s">
        <v>1138</v>
      </c>
      <c r="Z583" s="4">
        <f t="shared" si="15"/>
        <v>0</v>
      </c>
      <c r="AM583" s="4">
        <f>VLOOKUP("m2Th", Sheet2!$A$2:$I$18, MATCH(P583, Sheet2!$A$1:$I$1, 0), FALSE)</f>
        <v>1.33</v>
      </c>
      <c r="AN583" s="4">
        <f>VLOOKUP("chemTh", Sheet2!$A$2:$I$18, MATCH(Q583, Sheet2!$A$1:$I$1, 0), FALSE)</f>
        <v>0.83</v>
      </c>
      <c r="AO583" s="4">
        <f>VLOOKUP("chemPr", Sheet2!$A$2:$I$18, MATCH(R583, Sheet2!$A$1:$I$1, 0), FALSE)</f>
        <v>0.5</v>
      </c>
      <c r="AP583" s="4">
        <f>VLOOKUP("ppsTh", Sheet2!$A$2:$I$18, MATCH(S583, Sheet2!$A$1:$I$1, 0), FALSE)</f>
        <v>1</v>
      </c>
      <c r="AQ583" s="4">
        <f>VLOOKUP("ppsPr", Sheet2!$A$2:$I$18, MATCH(T583, Sheet2!$A$1:$I$1, 0), FALSE)</f>
        <v>0.44</v>
      </c>
      <c r="AR583" s="4" t="e">
        <f>VLOOKUP("wmpPr", Sheet2!$A$2:$I$18, MATCH(U583, Sheet2!$A$1:$I$1, 0), FALSE)</f>
        <v>#N/A</v>
      </c>
      <c r="AS583" s="4" t="e">
        <f>VLOOKUP("pcTh", Sheet2!$A$2:$I$18, MATCH(V583, Sheet2!$A$1:$I$1, 0), FALSE)</f>
        <v>#N/A</v>
      </c>
      <c r="AT583" s="4">
        <f>VLOOKUP("pcPr", Sheet2!$A$2:$I$18, MATCH(W583, Sheet2!$A$1:$I$1, 0), FALSE)</f>
        <v>0.44</v>
      </c>
    </row>
    <row r="584" spans="1:46" x14ac:dyDescent="0.2">
      <c r="A584" s="5"/>
      <c r="B584" s="5" t="s">
        <v>784</v>
      </c>
      <c r="C584" s="5" t="s">
        <v>1769</v>
      </c>
      <c r="D584" s="5" t="s">
        <v>1770</v>
      </c>
      <c r="E584" s="5" t="s">
        <v>16</v>
      </c>
      <c r="F584" s="5"/>
      <c r="G584" s="5"/>
      <c r="H584" s="5"/>
      <c r="I584" s="5"/>
      <c r="J584" s="5"/>
      <c r="K584" s="5"/>
      <c r="L584" s="5"/>
      <c r="M584" s="5"/>
      <c r="N584" s="5"/>
      <c r="P584" s="6" t="s">
        <v>27</v>
      </c>
      <c r="Q584" s="6" t="s">
        <v>27</v>
      </c>
      <c r="R584" s="6" t="s">
        <v>28</v>
      </c>
      <c r="S584" s="6" t="s">
        <v>27</v>
      </c>
      <c r="T584" s="6" t="s">
        <v>28</v>
      </c>
      <c r="U584" s="6" t="s">
        <v>17</v>
      </c>
      <c r="V584" s="6" t="s">
        <v>29</v>
      </c>
      <c r="W584" s="6" t="s">
        <v>26</v>
      </c>
      <c r="X584" s="6" t="s">
        <v>1138</v>
      </c>
      <c r="Z584" s="4">
        <f t="shared" si="15"/>
        <v>0</v>
      </c>
      <c r="AM584" s="4">
        <f>VLOOKUP("m2Th", Sheet2!$A$2:$I$18, MATCH(P584, Sheet2!$A$1:$I$1, 0), FALSE)</f>
        <v>0</v>
      </c>
      <c r="AN584" s="4">
        <f>VLOOKUP("chemTh", Sheet2!$A$2:$I$18, MATCH(Q584, Sheet2!$A$1:$I$1, 0), FALSE)</f>
        <v>0</v>
      </c>
      <c r="AO584" s="4">
        <f>VLOOKUP("chemPr", Sheet2!$A$2:$I$18, MATCH(R584, Sheet2!$A$1:$I$1, 0), FALSE)</f>
        <v>0.39</v>
      </c>
      <c r="AP584" s="4">
        <f>VLOOKUP("ppsTh", Sheet2!$A$2:$I$18, MATCH(S584, Sheet2!$A$1:$I$1, 0), FALSE)</f>
        <v>0</v>
      </c>
      <c r="AQ584" s="4">
        <f>VLOOKUP("ppsPr", Sheet2!$A$2:$I$18, MATCH(T584, Sheet2!$A$1:$I$1, 0), FALSE)</f>
        <v>0.39</v>
      </c>
      <c r="AR584" s="4">
        <f>VLOOKUP("wmpPr", Sheet2!$A$2:$I$18, MATCH(U584, Sheet2!$A$1:$I$1, 0), FALSE)</f>
        <v>1.33</v>
      </c>
      <c r="AS584" s="4">
        <f>VLOOKUP("pcTh", Sheet2!$A$2:$I$18, MATCH(V584, Sheet2!$A$1:$I$1, 0), FALSE)</f>
        <v>0.44</v>
      </c>
      <c r="AT584" s="4">
        <f>VLOOKUP("pcPr", Sheet2!$A$2:$I$18, MATCH(W584, Sheet2!$A$1:$I$1, 0), FALSE)</f>
        <v>0.33</v>
      </c>
    </row>
    <row r="585" spans="1:46" x14ac:dyDescent="0.2">
      <c r="A585" s="5"/>
      <c r="B585" s="5" t="s">
        <v>785</v>
      </c>
      <c r="C585" s="5" t="s">
        <v>1771</v>
      </c>
      <c r="D585" s="5" t="s">
        <v>1772</v>
      </c>
      <c r="E585" s="5" t="s">
        <v>16</v>
      </c>
      <c r="F585" s="5"/>
      <c r="G585" s="5"/>
      <c r="H585" s="5"/>
      <c r="I585" s="5"/>
      <c r="J585" s="5"/>
      <c r="K585" s="5"/>
      <c r="L585" s="5"/>
      <c r="M585" s="5"/>
      <c r="N585" s="5"/>
      <c r="P585" s="6" t="s">
        <v>17</v>
      </c>
      <c r="Q585" s="6" t="s">
        <v>28</v>
      </c>
      <c r="R585" s="6" t="s">
        <v>17</v>
      </c>
      <c r="S585" s="6" t="s">
        <v>26</v>
      </c>
      <c r="T585" s="6" t="s">
        <v>17</v>
      </c>
      <c r="U585" s="6" t="s">
        <v>17</v>
      </c>
      <c r="V585" s="6" t="s">
        <v>26</v>
      </c>
      <c r="W585" s="6" t="s">
        <v>19</v>
      </c>
      <c r="X585" s="6" t="s">
        <v>1138</v>
      </c>
      <c r="Z585" s="4">
        <f t="shared" si="15"/>
        <v>0</v>
      </c>
      <c r="AM585" s="4">
        <f>VLOOKUP("m2Th", Sheet2!$A$2:$I$18, MATCH(P585, Sheet2!$A$1:$I$1, 0), FALSE)</f>
        <v>1.78</v>
      </c>
      <c r="AN585" s="4">
        <f>VLOOKUP("chemTh", Sheet2!$A$2:$I$18, MATCH(Q585, Sheet2!$A$1:$I$1, 0), FALSE)</f>
        <v>1.17</v>
      </c>
      <c r="AO585" s="4">
        <f>VLOOKUP("chemPr", Sheet2!$A$2:$I$18, MATCH(R585, Sheet2!$A$1:$I$1, 0), FALSE)</f>
        <v>0.44</v>
      </c>
      <c r="AP585" s="4">
        <f>VLOOKUP("ppsTh", Sheet2!$A$2:$I$18, MATCH(S585, Sheet2!$A$1:$I$1, 0), FALSE)</f>
        <v>1</v>
      </c>
      <c r="AQ585" s="4">
        <f>VLOOKUP("ppsPr", Sheet2!$A$2:$I$18, MATCH(T585, Sheet2!$A$1:$I$1, 0), FALSE)</f>
        <v>0.44</v>
      </c>
      <c r="AR585" s="4">
        <f>VLOOKUP("wmpPr", Sheet2!$A$2:$I$18, MATCH(U585, Sheet2!$A$1:$I$1, 0), FALSE)</f>
        <v>1.33</v>
      </c>
      <c r="AS585" s="4">
        <f>VLOOKUP("pcTh", Sheet2!$A$2:$I$18, MATCH(V585, Sheet2!$A$1:$I$1, 0), FALSE)</f>
        <v>0.67</v>
      </c>
      <c r="AT585" s="4">
        <f>VLOOKUP("pcPr", Sheet2!$A$2:$I$18, MATCH(W585, Sheet2!$A$1:$I$1, 0), FALSE)</f>
        <v>0.55000000000000004</v>
      </c>
    </row>
    <row r="586" spans="1:46" x14ac:dyDescent="0.2">
      <c r="A586" s="5"/>
      <c r="B586" s="5" t="s">
        <v>786</v>
      </c>
      <c r="C586" s="5" t="s">
        <v>1773</v>
      </c>
      <c r="D586" s="5" t="s">
        <v>1774</v>
      </c>
      <c r="E586" s="5" t="s">
        <v>16</v>
      </c>
      <c r="F586" s="5"/>
      <c r="G586" s="5"/>
      <c r="H586" s="5"/>
      <c r="I586" s="5"/>
      <c r="J586" s="5"/>
      <c r="K586" s="5"/>
      <c r="L586" s="5"/>
      <c r="M586" s="5"/>
      <c r="N586" s="5"/>
      <c r="P586" s="6" t="s">
        <v>17</v>
      </c>
      <c r="Q586" s="6" t="s">
        <v>17</v>
      </c>
      <c r="R586" s="6" t="s">
        <v>28</v>
      </c>
      <c r="S586" s="6" t="s">
        <v>28</v>
      </c>
      <c r="T586" s="6" t="s">
        <v>28</v>
      </c>
      <c r="U586" s="6" t="s">
        <v>18</v>
      </c>
      <c r="V586" s="6" t="s">
        <v>26</v>
      </c>
      <c r="W586" s="6" t="s">
        <v>17</v>
      </c>
      <c r="X586" s="6" t="s">
        <v>1138</v>
      </c>
      <c r="Z586" s="4">
        <f t="shared" si="15"/>
        <v>0</v>
      </c>
      <c r="AM586" s="4">
        <f>VLOOKUP("m2Th", Sheet2!$A$2:$I$18, MATCH(P586, Sheet2!$A$1:$I$1, 0), FALSE)</f>
        <v>1.78</v>
      </c>
      <c r="AN586" s="4">
        <f>VLOOKUP("chemTh", Sheet2!$A$2:$I$18, MATCH(Q586, Sheet2!$A$1:$I$1, 0), FALSE)</f>
        <v>1.33</v>
      </c>
      <c r="AO586" s="4">
        <f>VLOOKUP("chemPr", Sheet2!$A$2:$I$18, MATCH(R586, Sheet2!$A$1:$I$1, 0), FALSE)</f>
        <v>0.39</v>
      </c>
      <c r="AP586" s="4">
        <f>VLOOKUP("ppsTh", Sheet2!$A$2:$I$18, MATCH(S586, Sheet2!$A$1:$I$1, 0), FALSE)</f>
        <v>1.17</v>
      </c>
      <c r="AQ586" s="4">
        <f>VLOOKUP("ppsPr", Sheet2!$A$2:$I$18, MATCH(T586, Sheet2!$A$1:$I$1, 0), FALSE)</f>
        <v>0.39</v>
      </c>
      <c r="AR586" s="4">
        <f>VLOOKUP("wmpPr", Sheet2!$A$2:$I$18, MATCH(U586, Sheet2!$A$1:$I$1, 0), FALSE)</f>
        <v>1.5</v>
      </c>
      <c r="AS586" s="4">
        <f>VLOOKUP("pcTh", Sheet2!$A$2:$I$18, MATCH(V586, Sheet2!$A$1:$I$1, 0), FALSE)</f>
        <v>0.67</v>
      </c>
      <c r="AT586" s="4">
        <f>VLOOKUP("pcPr", Sheet2!$A$2:$I$18, MATCH(W586, Sheet2!$A$1:$I$1, 0), FALSE)</f>
        <v>0.44</v>
      </c>
    </row>
    <row r="587" spans="1:46" x14ac:dyDescent="0.2">
      <c r="A587" s="5"/>
      <c r="B587" s="5" t="s">
        <v>787</v>
      </c>
      <c r="C587" s="5" t="s">
        <v>1775</v>
      </c>
      <c r="D587" s="5" t="s">
        <v>1776</v>
      </c>
      <c r="E587" s="5" t="s">
        <v>16</v>
      </c>
      <c r="F587" s="5"/>
      <c r="G587" s="5"/>
      <c r="H587" s="5"/>
      <c r="I587" s="5"/>
      <c r="J587" s="5"/>
      <c r="K587" s="5"/>
      <c r="L587" s="5"/>
      <c r="M587" s="5"/>
      <c r="N587" s="5"/>
      <c r="P587" s="6" t="s">
        <v>28</v>
      </c>
      <c r="Q587" s="6" t="s">
        <v>27</v>
      </c>
      <c r="R587" s="6" t="s">
        <v>28</v>
      </c>
      <c r="S587" s="6" t="s">
        <v>27</v>
      </c>
      <c r="T587" s="6" t="s">
        <v>28</v>
      </c>
      <c r="U587" s="6" t="s">
        <v>28</v>
      </c>
      <c r="V587" s="6" t="s">
        <v>45</v>
      </c>
      <c r="W587" s="6" t="s">
        <v>26</v>
      </c>
      <c r="X587" s="6" t="s">
        <v>1138</v>
      </c>
      <c r="Z587" s="4">
        <f t="shared" si="15"/>
        <v>0</v>
      </c>
      <c r="AM587" s="4">
        <f>VLOOKUP("m2Th", Sheet2!$A$2:$I$18, MATCH(P587, Sheet2!$A$1:$I$1, 0), FALSE)</f>
        <v>1.56</v>
      </c>
      <c r="AN587" s="4">
        <f>VLOOKUP("chemTh", Sheet2!$A$2:$I$18, MATCH(Q587, Sheet2!$A$1:$I$1, 0), FALSE)</f>
        <v>0</v>
      </c>
      <c r="AO587" s="4">
        <f>VLOOKUP("chemPr", Sheet2!$A$2:$I$18, MATCH(R587, Sheet2!$A$1:$I$1, 0), FALSE)</f>
        <v>0.39</v>
      </c>
      <c r="AP587" s="4">
        <f>VLOOKUP("ppsTh", Sheet2!$A$2:$I$18, MATCH(S587, Sheet2!$A$1:$I$1, 0), FALSE)</f>
        <v>0</v>
      </c>
      <c r="AQ587" s="4">
        <f>VLOOKUP("ppsPr", Sheet2!$A$2:$I$18, MATCH(T587, Sheet2!$A$1:$I$1, 0), FALSE)</f>
        <v>0.39</v>
      </c>
      <c r="AR587" s="4">
        <f>VLOOKUP("wmpPr", Sheet2!$A$2:$I$18, MATCH(U587, Sheet2!$A$1:$I$1, 0), FALSE)</f>
        <v>1.17</v>
      </c>
      <c r="AS587" s="4">
        <f>VLOOKUP("pcTh", Sheet2!$A$2:$I$18, MATCH(V587, Sheet2!$A$1:$I$1, 0), FALSE)</f>
        <v>0.56000000000000005</v>
      </c>
      <c r="AT587" s="4">
        <f>VLOOKUP("pcPr", Sheet2!$A$2:$I$18, MATCH(W587, Sheet2!$A$1:$I$1, 0), FALSE)</f>
        <v>0.33</v>
      </c>
    </row>
    <row r="588" spans="1:46" x14ac:dyDescent="0.2">
      <c r="A588" s="5"/>
      <c r="B588" s="5" t="s">
        <v>788</v>
      </c>
      <c r="C588" s="5" t="s">
        <v>1777</v>
      </c>
      <c r="D588" s="5" t="s">
        <v>1778</v>
      </c>
      <c r="E588" s="5" t="s">
        <v>16</v>
      </c>
      <c r="F588" s="5"/>
      <c r="G588" s="5"/>
      <c r="H588" s="5"/>
      <c r="I588" s="5"/>
      <c r="J588" s="5"/>
      <c r="K588" s="5"/>
      <c r="L588" s="5"/>
      <c r="M588" s="5"/>
      <c r="N588" s="5"/>
      <c r="P588" s="6" t="s">
        <v>26</v>
      </c>
      <c r="Q588" s="6" t="s">
        <v>28</v>
      </c>
      <c r="R588" s="6" t="s">
        <v>17</v>
      </c>
      <c r="S588" s="6" t="s">
        <v>28</v>
      </c>
      <c r="T588" s="6" t="s">
        <v>26</v>
      </c>
      <c r="U588" s="6" t="s">
        <v>28</v>
      </c>
      <c r="V588" s="6" t="s">
        <v>45</v>
      </c>
      <c r="W588" s="6" t="s">
        <v>28</v>
      </c>
      <c r="X588" s="6" t="s">
        <v>1138</v>
      </c>
      <c r="Z588" s="4">
        <f t="shared" si="15"/>
        <v>0</v>
      </c>
      <c r="AM588" s="4">
        <f>VLOOKUP("m2Th", Sheet2!$A$2:$I$18, MATCH(P588, Sheet2!$A$1:$I$1, 0), FALSE)</f>
        <v>1.33</v>
      </c>
      <c r="AN588" s="4">
        <f>VLOOKUP("chemTh", Sheet2!$A$2:$I$18, MATCH(Q588, Sheet2!$A$1:$I$1, 0), FALSE)</f>
        <v>1.17</v>
      </c>
      <c r="AO588" s="4">
        <f>VLOOKUP("chemPr", Sheet2!$A$2:$I$18, MATCH(R588, Sheet2!$A$1:$I$1, 0), FALSE)</f>
        <v>0.44</v>
      </c>
      <c r="AP588" s="4">
        <f>VLOOKUP("ppsTh", Sheet2!$A$2:$I$18, MATCH(S588, Sheet2!$A$1:$I$1, 0), FALSE)</f>
        <v>1.17</v>
      </c>
      <c r="AQ588" s="4">
        <f>VLOOKUP("ppsPr", Sheet2!$A$2:$I$18, MATCH(T588, Sheet2!$A$1:$I$1, 0), FALSE)</f>
        <v>0.33</v>
      </c>
      <c r="AR588" s="4">
        <f>VLOOKUP("wmpPr", Sheet2!$A$2:$I$18, MATCH(U588, Sheet2!$A$1:$I$1, 0), FALSE)</f>
        <v>1.17</v>
      </c>
      <c r="AS588" s="4">
        <f>VLOOKUP("pcTh", Sheet2!$A$2:$I$18, MATCH(V588, Sheet2!$A$1:$I$1, 0), FALSE)</f>
        <v>0.56000000000000005</v>
      </c>
      <c r="AT588" s="4">
        <f>VLOOKUP("pcPr", Sheet2!$A$2:$I$18, MATCH(W588, Sheet2!$A$1:$I$1, 0), FALSE)</f>
        <v>0.39</v>
      </c>
    </row>
    <row r="589" spans="1:46" x14ac:dyDescent="0.2">
      <c r="A589" s="5"/>
      <c r="B589" s="5" t="s">
        <v>789</v>
      </c>
      <c r="C589" s="5" t="s">
        <v>1779</v>
      </c>
      <c r="D589" s="5" t="s">
        <v>1780</v>
      </c>
      <c r="E589" s="5" t="s">
        <v>16</v>
      </c>
      <c r="F589" s="5"/>
      <c r="G589" s="5"/>
      <c r="H589" s="5"/>
      <c r="I589" s="5"/>
      <c r="J589" s="5"/>
      <c r="K589" s="5"/>
      <c r="L589" s="5"/>
      <c r="M589" s="5"/>
      <c r="N589" s="5"/>
      <c r="P589" s="6" t="s">
        <v>29</v>
      </c>
      <c r="Q589" s="6" t="s">
        <v>27</v>
      </c>
      <c r="R589" s="6" t="s">
        <v>28</v>
      </c>
      <c r="S589" s="6" t="s">
        <v>29</v>
      </c>
      <c r="T589" s="6" t="s">
        <v>28</v>
      </c>
      <c r="U589" s="6" t="s">
        <v>17</v>
      </c>
      <c r="V589" s="6" t="s">
        <v>45</v>
      </c>
      <c r="W589" s="6" t="s">
        <v>18</v>
      </c>
      <c r="X589" s="6" t="s">
        <v>1138</v>
      </c>
      <c r="Z589" s="4">
        <f t="shared" si="15"/>
        <v>0</v>
      </c>
      <c r="AM589" s="4">
        <f>VLOOKUP("m2Th", Sheet2!$A$2:$I$18, MATCH(P589, Sheet2!$A$1:$I$1, 0), FALSE)</f>
        <v>0.89</v>
      </c>
      <c r="AN589" s="4">
        <f>VLOOKUP("chemTh", Sheet2!$A$2:$I$18, MATCH(Q589, Sheet2!$A$1:$I$1, 0), FALSE)</f>
        <v>0</v>
      </c>
      <c r="AO589" s="4">
        <f>VLOOKUP("chemPr", Sheet2!$A$2:$I$18, MATCH(R589, Sheet2!$A$1:$I$1, 0), FALSE)</f>
        <v>0.39</v>
      </c>
      <c r="AP589" s="4">
        <f>VLOOKUP("ppsTh", Sheet2!$A$2:$I$18, MATCH(S589, Sheet2!$A$1:$I$1, 0), FALSE)</f>
        <v>0.67</v>
      </c>
      <c r="AQ589" s="4">
        <f>VLOOKUP("ppsPr", Sheet2!$A$2:$I$18, MATCH(T589, Sheet2!$A$1:$I$1, 0), FALSE)</f>
        <v>0.39</v>
      </c>
      <c r="AR589" s="4">
        <f>VLOOKUP("wmpPr", Sheet2!$A$2:$I$18, MATCH(U589, Sheet2!$A$1:$I$1, 0), FALSE)</f>
        <v>1.33</v>
      </c>
      <c r="AS589" s="4">
        <f>VLOOKUP("pcTh", Sheet2!$A$2:$I$18, MATCH(V589, Sheet2!$A$1:$I$1, 0), FALSE)</f>
        <v>0.56000000000000005</v>
      </c>
      <c r="AT589" s="4">
        <f>VLOOKUP("pcPr", Sheet2!$A$2:$I$18, MATCH(W589, Sheet2!$A$1:$I$1, 0), FALSE)</f>
        <v>0.5</v>
      </c>
    </row>
    <row r="590" spans="1:46" ht="20.399999999999999" x14ac:dyDescent="0.2">
      <c r="A590" s="5"/>
      <c r="B590" s="5" t="s">
        <v>790</v>
      </c>
      <c r="C590" s="5" t="s">
        <v>1781</v>
      </c>
      <c r="D590" s="5" t="s">
        <v>1782</v>
      </c>
      <c r="E590" s="5" t="s">
        <v>16</v>
      </c>
      <c r="F590" s="5"/>
      <c r="G590" s="5"/>
      <c r="H590" s="5"/>
      <c r="I590" s="5"/>
      <c r="J590" s="5"/>
      <c r="K590" s="5"/>
      <c r="L590" s="5"/>
      <c r="M590" s="5"/>
      <c r="N590" s="5"/>
      <c r="P590" s="6" t="s">
        <v>28</v>
      </c>
      <c r="Q590" s="6" t="s">
        <v>29</v>
      </c>
      <c r="R590" s="6" t="s">
        <v>28</v>
      </c>
      <c r="S590" s="6" t="s">
        <v>29</v>
      </c>
      <c r="T590" s="6" t="s">
        <v>28</v>
      </c>
      <c r="U590" s="6" t="s">
        <v>17</v>
      </c>
      <c r="V590" s="6" t="s">
        <v>45</v>
      </c>
      <c r="W590" s="6" t="s">
        <v>18</v>
      </c>
      <c r="X590" s="6" t="s">
        <v>1138</v>
      </c>
      <c r="Z590" s="4">
        <f t="shared" si="15"/>
        <v>0</v>
      </c>
      <c r="AM590" s="4">
        <f>VLOOKUP("m2Th", Sheet2!$A$2:$I$18, MATCH(P590, Sheet2!$A$1:$I$1, 0), FALSE)</f>
        <v>1.56</v>
      </c>
      <c r="AN590" s="4">
        <f>VLOOKUP("chemTh", Sheet2!$A$2:$I$18, MATCH(Q590, Sheet2!$A$1:$I$1, 0), FALSE)</f>
        <v>0.67</v>
      </c>
      <c r="AO590" s="4">
        <f>VLOOKUP("chemPr", Sheet2!$A$2:$I$18, MATCH(R590, Sheet2!$A$1:$I$1, 0), FALSE)</f>
        <v>0.39</v>
      </c>
      <c r="AP590" s="4">
        <f>VLOOKUP("ppsTh", Sheet2!$A$2:$I$18, MATCH(S590, Sheet2!$A$1:$I$1, 0), FALSE)</f>
        <v>0.67</v>
      </c>
      <c r="AQ590" s="4">
        <f>VLOOKUP("ppsPr", Sheet2!$A$2:$I$18, MATCH(T590, Sheet2!$A$1:$I$1, 0), FALSE)</f>
        <v>0.39</v>
      </c>
      <c r="AR590" s="4">
        <f>VLOOKUP("wmpPr", Sheet2!$A$2:$I$18, MATCH(U590, Sheet2!$A$1:$I$1, 0), FALSE)</f>
        <v>1.33</v>
      </c>
      <c r="AS590" s="4">
        <f>VLOOKUP("pcTh", Sheet2!$A$2:$I$18, MATCH(V590, Sheet2!$A$1:$I$1, 0), FALSE)</f>
        <v>0.56000000000000005</v>
      </c>
      <c r="AT590" s="4">
        <f>VLOOKUP("pcPr", Sheet2!$A$2:$I$18, MATCH(W590, Sheet2!$A$1:$I$1, 0), FALSE)</f>
        <v>0.5</v>
      </c>
    </row>
    <row r="591" spans="1:46" x14ac:dyDescent="0.2">
      <c r="A591" s="5"/>
      <c r="B591" s="5" t="s">
        <v>791</v>
      </c>
      <c r="C591" s="5" t="s">
        <v>1783</v>
      </c>
      <c r="D591" s="5" t="s">
        <v>1784</v>
      </c>
      <c r="E591" s="5" t="s">
        <v>16</v>
      </c>
      <c r="F591" s="5"/>
      <c r="G591" s="5"/>
      <c r="H591" s="5"/>
      <c r="I591" s="5"/>
      <c r="J591" s="5"/>
      <c r="K591" s="5"/>
      <c r="L591" s="5"/>
      <c r="M591" s="5"/>
      <c r="N591" s="5"/>
      <c r="P591" s="6" t="s">
        <v>17</v>
      </c>
      <c r="Q591" s="6" t="s">
        <v>28</v>
      </c>
      <c r="R591" s="6" t="s">
        <v>17</v>
      </c>
      <c r="S591" s="6" t="s">
        <v>26</v>
      </c>
      <c r="T591" s="6" t="s">
        <v>28</v>
      </c>
      <c r="U591" s="6" t="s">
        <v>17</v>
      </c>
      <c r="V591" s="6" t="s">
        <v>28</v>
      </c>
      <c r="W591" s="6" t="s">
        <v>18</v>
      </c>
      <c r="X591" s="6" t="s">
        <v>1138</v>
      </c>
      <c r="Z591" s="4">
        <f t="shared" si="15"/>
        <v>0</v>
      </c>
      <c r="AM591" s="4">
        <f>VLOOKUP("m2Th", Sheet2!$A$2:$I$18, MATCH(P591, Sheet2!$A$1:$I$1, 0), FALSE)</f>
        <v>1.78</v>
      </c>
      <c r="AN591" s="4">
        <f>VLOOKUP("chemTh", Sheet2!$A$2:$I$18, MATCH(Q591, Sheet2!$A$1:$I$1, 0), FALSE)</f>
        <v>1.17</v>
      </c>
      <c r="AO591" s="4">
        <f>VLOOKUP("chemPr", Sheet2!$A$2:$I$18, MATCH(R591, Sheet2!$A$1:$I$1, 0), FALSE)</f>
        <v>0.44</v>
      </c>
      <c r="AP591" s="4">
        <f>VLOOKUP("ppsTh", Sheet2!$A$2:$I$18, MATCH(S591, Sheet2!$A$1:$I$1, 0), FALSE)</f>
        <v>1</v>
      </c>
      <c r="AQ591" s="4">
        <f>VLOOKUP("ppsPr", Sheet2!$A$2:$I$18, MATCH(T591, Sheet2!$A$1:$I$1, 0), FALSE)</f>
        <v>0.39</v>
      </c>
      <c r="AR591" s="4">
        <f>VLOOKUP("wmpPr", Sheet2!$A$2:$I$18, MATCH(U591, Sheet2!$A$1:$I$1, 0), FALSE)</f>
        <v>1.33</v>
      </c>
      <c r="AS591" s="4">
        <f>VLOOKUP("pcTh", Sheet2!$A$2:$I$18, MATCH(V591, Sheet2!$A$1:$I$1, 0), FALSE)</f>
        <v>0.78</v>
      </c>
      <c r="AT591" s="4">
        <f>VLOOKUP("pcPr", Sheet2!$A$2:$I$18, MATCH(W591, Sheet2!$A$1:$I$1, 0), FALSE)</f>
        <v>0.5</v>
      </c>
    </row>
    <row r="592" spans="1:46" x14ac:dyDescent="0.2">
      <c r="A592" s="5"/>
      <c r="B592" s="5" t="s">
        <v>792</v>
      </c>
      <c r="C592" s="5" t="s">
        <v>1785</v>
      </c>
      <c r="D592" s="5" t="s">
        <v>1786</v>
      </c>
      <c r="E592" s="5" t="s">
        <v>16</v>
      </c>
      <c r="F592" s="5"/>
      <c r="G592" s="5"/>
      <c r="H592" s="5"/>
      <c r="I592" s="5"/>
      <c r="J592" s="5"/>
      <c r="K592" s="5"/>
      <c r="L592" s="5"/>
      <c r="M592" s="5"/>
      <c r="N592" s="5"/>
      <c r="P592" s="6" t="s">
        <v>28</v>
      </c>
      <c r="Q592" s="6" t="s">
        <v>45</v>
      </c>
      <c r="R592" s="6" t="s">
        <v>17</v>
      </c>
      <c r="S592" s="6" t="s">
        <v>27</v>
      </c>
      <c r="T592" s="6" t="s">
        <v>28</v>
      </c>
      <c r="U592" s="6" t="s">
        <v>17</v>
      </c>
      <c r="V592" s="6" t="s">
        <v>45</v>
      </c>
      <c r="W592" s="6" t="s">
        <v>18</v>
      </c>
      <c r="X592" s="6" t="s">
        <v>1138</v>
      </c>
      <c r="Z592" s="4">
        <f t="shared" si="15"/>
        <v>0</v>
      </c>
      <c r="AM592" s="4">
        <f>VLOOKUP("m2Th", Sheet2!$A$2:$I$18, MATCH(P592, Sheet2!$A$1:$I$1, 0), FALSE)</f>
        <v>1.56</v>
      </c>
      <c r="AN592" s="4">
        <f>VLOOKUP("chemTh", Sheet2!$A$2:$I$18, MATCH(Q592, Sheet2!$A$1:$I$1, 0), FALSE)</f>
        <v>0.83</v>
      </c>
      <c r="AO592" s="4">
        <f>VLOOKUP("chemPr", Sheet2!$A$2:$I$18, MATCH(R592, Sheet2!$A$1:$I$1, 0), FALSE)</f>
        <v>0.44</v>
      </c>
      <c r="AP592" s="4">
        <f>VLOOKUP("ppsTh", Sheet2!$A$2:$I$18, MATCH(S592, Sheet2!$A$1:$I$1, 0), FALSE)</f>
        <v>0</v>
      </c>
      <c r="AQ592" s="4">
        <f>VLOOKUP("ppsPr", Sheet2!$A$2:$I$18, MATCH(T592, Sheet2!$A$1:$I$1, 0), FALSE)</f>
        <v>0.39</v>
      </c>
      <c r="AR592" s="4">
        <f>VLOOKUP("wmpPr", Sheet2!$A$2:$I$18, MATCH(U592, Sheet2!$A$1:$I$1, 0), FALSE)</f>
        <v>1.33</v>
      </c>
      <c r="AS592" s="4">
        <f>VLOOKUP("pcTh", Sheet2!$A$2:$I$18, MATCH(V592, Sheet2!$A$1:$I$1, 0), FALSE)</f>
        <v>0.56000000000000005</v>
      </c>
      <c r="AT592" s="4">
        <f>VLOOKUP("pcPr", Sheet2!$A$2:$I$18, MATCH(W592, Sheet2!$A$1:$I$1, 0), FALSE)</f>
        <v>0.5</v>
      </c>
    </row>
    <row r="593" spans="1:46" x14ac:dyDescent="0.2">
      <c r="A593" s="5"/>
      <c r="B593" s="5" t="s">
        <v>793</v>
      </c>
      <c r="C593" s="5" t="s">
        <v>1787</v>
      </c>
      <c r="D593" s="5" t="s">
        <v>1788</v>
      </c>
      <c r="E593" s="5" t="s">
        <v>16</v>
      </c>
      <c r="F593" s="5"/>
      <c r="G593" s="5"/>
      <c r="H593" s="5"/>
      <c r="I593" s="5"/>
      <c r="J593" s="5"/>
      <c r="K593" s="5"/>
      <c r="L593" s="5"/>
      <c r="M593" s="5"/>
      <c r="N593" s="5"/>
      <c r="P593" s="6" t="s">
        <v>28</v>
      </c>
      <c r="Q593" s="6" t="s">
        <v>27</v>
      </c>
      <c r="R593" s="6" t="s">
        <v>26</v>
      </c>
      <c r="S593" s="6" t="s">
        <v>26</v>
      </c>
      <c r="T593" s="6" t="s">
        <v>28</v>
      </c>
      <c r="U593" s="6" t="s">
        <v>28</v>
      </c>
      <c r="V593" s="6" t="s">
        <v>29</v>
      </c>
      <c r="W593" s="6" t="s">
        <v>18</v>
      </c>
      <c r="X593" s="6" t="s">
        <v>1138</v>
      </c>
      <c r="Z593" s="4">
        <f t="shared" si="15"/>
        <v>0</v>
      </c>
      <c r="AM593" s="4">
        <f>VLOOKUP("m2Th", Sheet2!$A$2:$I$18, MATCH(P593, Sheet2!$A$1:$I$1, 0), FALSE)</f>
        <v>1.56</v>
      </c>
      <c r="AN593" s="4">
        <f>VLOOKUP("chemTh", Sheet2!$A$2:$I$18, MATCH(Q593, Sheet2!$A$1:$I$1, 0), FALSE)</f>
        <v>0</v>
      </c>
      <c r="AO593" s="4">
        <f>VLOOKUP("chemPr", Sheet2!$A$2:$I$18, MATCH(R593, Sheet2!$A$1:$I$1, 0), FALSE)</f>
        <v>0.33</v>
      </c>
      <c r="AP593" s="4">
        <f>VLOOKUP("ppsTh", Sheet2!$A$2:$I$18, MATCH(S593, Sheet2!$A$1:$I$1, 0), FALSE)</f>
        <v>1</v>
      </c>
      <c r="AQ593" s="4">
        <f>VLOOKUP("ppsPr", Sheet2!$A$2:$I$18, MATCH(T593, Sheet2!$A$1:$I$1, 0), FALSE)</f>
        <v>0.39</v>
      </c>
      <c r="AR593" s="4">
        <f>VLOOKUP("wmpPr", Sheet2!$A$2:$I$18, MATCH(U593, Sheet2!$A$1:$I$1, 0), FALSE)</f>
        <v>1.17</v>
      </c>
      <c r="AS593" s="4">
        <f>VLOOKUP("pcTh", Sheet2!$A$2:$I$18, MATCH(V593, Sheet2!$A$1:$I$1, 0), FALSE)</f>
        <v>0.44</v>
      </c>
      <c r="AT593" s="4">
        <f>VLOOKUP("pcPr", Sheet2!$A$2:$I$18, MATCH(W593, Sheet2!$A$1:$I$1, 0), FALSE)</f>
        <v>0.5</v>
      </c>
    </row>
    <row r="594" spans="1:46" x14ac:dyDescent="0.2">
      <c r="A594" s="5"/>
      <c r="B594" s="5" t="s">
        <v>794</v>
      </c>
      <c r="C594" s="5" t="s">
        <v>1789</v>
      </c>
      <c r="D594" s="5" t="s">
        <v>1790</v>
      </c>
      <c r="E594" s="5" t="s">
        <v>16</v>
      </c>
      <c r="F594" s="5"/>
      <c r="G594" s="5"/>
      <c r="H594" s="5"/>
      <c r="I594" s="5"/>
      <c r="J594" s="5"/>
      <c r="K594" s="5"/>
      <c r="L594" s="5"/>
      <c r="M594" s="5"/>
      <c r="N594" s="5"/>
      <c r="P594" s="6" t="s">
        <v>27</v>
      </c>
      <c r="Q594" s="6" t="s">
        <v>27</v>
      </c>
      <c r="R594" s="6" t="s">
        <v>28</v>
      </c>
      <c r="S594" s="6" t="s">
        <v>27</v>
      </c>
      <c r="T594" s="6" t="s">
        <v>28</v>
      </c>
      <c r="U594" s="6" t="s">
        <v>28</v>
      </c>
      <c r="V594" s="6" t="s">
        <v>27</v>
      </c>
      <c r="W594" s="6" t="s">
        <v>28</v>
      </c>
      <c r="X594" s="6" t="s">
        <v>1138</v>
      </c>
      <c r="Z594" s="4">
        <f t="shared" si="15"/>
        <v>0</v>
      </c>
      <c r="AM594" s="4">
        <f>VLOOKUP("m2Th", Sheet2!$A$2:$I$18, MATCH(P594, Sheet2!$A$1:$I$1, 0), FALSE)</f>
        <v>0</v>
      </c>
      <c r="AN594" s="4">
        <f>VLOOKUP("chemTh", Sheet2!$A$2:$I$18, MATCH(Q594, Sheet2!$A$1:$I$1, 0), FALSE)</f>
        <v>0</v>
      </c>
      <c r="AO594" s="4">
        <f>VLOOKUP("chemPr", Sheet2!$A$2:$I$18, MATCH(R594, Sheet2!$A$1:$I$1, 0), FALSE)</f>
        <v>0.39</v>
      </c>
      <c r="AP594" s="4">
        <f>VLOOKUP("ppsTh", Sheet2!$A$2:$I$18, MATCH(S594, Sheet2!$A$1:$I$1, 0), FALSE)</f>
        <v>0</v>
      </c>
      <c r="AQ594" s="4">
        <f>VLOOKUP("ppsPr", Sheet2!$A$2:$I$18, MATCH(T594, Sheet2!$A$1:$I$1, 0), FALSE)</f>
        <v>0.39</v>
      </c>
      <c r="AR594" s="4">
        <f>VLOOKUP("wmpPr", Sheet2!$A$2:$I$18, MATCH(U594, Sheet2!$A$1:$I$1, 0), FALSE)</f>
        <v>1.17</v>
      </c>
      <c r="AS594" s="4">
        <f>VLOOKUP("pcTh", Sheet2!$A$2:$I$18, MATCH(V594, Sheet2!$A$1:$I$1, 0), FALSE)</f>
        <v>0</v>
      </c>
      <c r="AT594" s="4">
        <f>VLOOKUP("pcPr", Sheet2!$A$2:$I$18, MATCH(W594, Sheet2!$A$1:$I$1, 0), FALSE)</f>
        <v>0.39</v>
      </c>
    </row>
    <row r="595" spans="1:46" x14ac:dyDescent="0.2">
      <c r="A595" s="5"/>
      <c r="B595" s="5" t="s">
        <v>795</v>
      </c>
      <c r="C595" s="5" t="s">
        <v>1791</v>
      </c>
      <c r="D595" s="5" t="s">
        <v>1792</v>
      </c>
      <c r="E595" s="5" t="s">
        <v>16</v>
      </c>
      <c r="F595" s="5"/>
      <c r="G595" s="5"/>
      <c r="H595" s="5"/>
      <c r="I595" s="5"/>
      <c r="J595" s="5"/>
      <c r="K595" s="5"/>
      <c r="L595" s="5"/>
      <c r="M595" s="5"/>
      <c r="N595" s="5"/>
      <c r="P595" s="6" t="s">
        <v>45</v>
      </c>
      <c r="Q595" s="6" t="s">
        <v>27</v>
      </c>
      <c r="R595" s="6" t="s">
        <v>17</v>
      </c>
      <c r="S595" s="6" t="s">
        <v>29</v>
      </c>
      <c r="T595" s="6" t="s">
        <v>28</v>
      </c>
      <c r="U595" s="6" t="s">
        <v>19</v>
      </c>
      <c r="V595" s="6" t="s">
        <v>27</v>
      </c>
      <c r="W595" s="6" t="s">
        <v>26</v>
      </c>
      <c r="X595" s="6" t="s">
        <v>1138</v>
      </c>
      <c r="Z595" s="4">
        <f t="shared" si="15"/>
        <v>0</v>
      </c>
      <c r="AM595" s="4">
        <f>VLOOKUP("m2Th", Sheet2!$A$2:$I$18, MATCH(P595, Sheet2!$A$1:$I$1, 0), FALSE)</f>
        <v>1.1100000000000001</v>
      </c>
      <c r="AN595" s="4">
        <f>VLOOKUP("chemTh", Sheet2!$A$2:$I$18, MATCH(Q595, Sheet2!$A$1:$I$1, 0), FALSE)</f>
        <v>0</v>
      </c>
      <c r="AO595" s="4">
        <f>VLOOKUP("chemPr", Sheet2!$A$2:$I$18, MATCH(R595, Sheet2!$A$1:$I$1, 0), FALSE)</f>
        <v>0.44</v>
      </c>
      <c r="AP595" s="4">
        <f>VLOOKUP("ppsTh", Sheet2!$A$2:$I$18, MATCH(S595, Sheet2!$A$1:$I$1, 0), FALSE)</f>
        <v>0.67</v>
      </c>
      <c r="AQ595" s="4">
        <f>VLOOKUP("ppsPr", Sheet2!$A$2:$I$18, MATCH(T595, Sheet2!$A$1:$I$1, 0), FALSE)</f>
        <v>0.39</v>
      </c>
      <c r="AR595" s="4">
        <f>VLOOKUP("wmpPr", Sheet2!$A$2:$I$18, MATCH(U595, Sheet2!$A$1:$I$1, 0), FALSE)</f>
        <v>1.66</v>
      </c>
      <c r="AS595" s="4">
        <f>VLOOKUP("pcTh", Sheet2!$A$2:$I$18, MATCH(V595, Sheet2!$A$1:$I$1, 0), FALSE)</f>
        <v>0</v>
      </c>
      <c r="AT595" s="4">
        <f>VLOOKUP("pcPr", Sheet2!$A$2:$I$18, MATCH(W595, Sheet2!$A$1:$I$1, 0), FALSE)</f>
        <v>0.33</v>
      </c>
    </row>
    <row r="596" spans="1:46" x14ac:dyDescent="0.2">
      <c r="A596" s="5"/>
      <c r="B596" s="5" t="s">
        <v>797</v>
      </c>
      <c r="C596" s="5" t="s">
        <v>1793</v>
      </c>
      <c r="D596" s="5" t="s">
        <v>1794</v>
      </c>
      <c r="E596" s="5" t="s">
        <v>16</v>
      </c>
      <c r="F596" s="5"/>
      <c r="G596" s="5"/>
      <c r="H596" s="5"/>
      <c r="I596" s="5"/>
      <c r="J596" s="5"/>
      <c r="K596" s="5"/>
      <c r="L596" s="5"/>
      <c r="M596" s="5"/>
      <c r="N596" s="5"/>
      <c r="P596" s="6" t="s">
        <v>28</v>
      </c>
      <c r="Q596" s="6" t="s">
        <v>28</v>
      </c>
      <c r="R596" s="6" t="s">
        <v>17</v>
      </c>
      <c r="S596" s="6" t="s">
        <v>17</v>
      </c>
      <c r="T596" s="6" t="s">
        <v>17</v>
      </c>
      <c r="U596" s="6" t="s">
        <v>18</v>
      </c>
      <c r="V596" s="6" t="s">
        <v>28</v>
      </c>
      <c r="W596" s="6" t="s">
        <v>18</v>
      </c>
      <c r="X596" s="6" t="s">
        <v>1138</v>
      </c>
      <c r="Z596" s="4">
        <f t="shared" si="15"/>
        <v>0</v>
      </c>
      <c r="AM596" s="4">
        <f>VLOOKUP("m2Th", Sheet2!$A$2:$I$18, MATCH(P596, Sheet2!$A$1:$I$1, 0), FALSE)</f>
        <v>1.56</v>
      </c>
      <c r="AN596" s="4">
        <f>VLOOKUP("chemTh", Sheet2!$A$2:$I$18, MATCH(Q596, Sheet2!$A$1:$I$1, 0), FALSE)</f>
        <v>1.17</v>
      </c>
      <c r="AO596" s="4">
        <f>VLOOKUP("chemPr", Sheet2!$A$2:$I$18, MATCH(R596, Sheet2!$A$1:$I$1, 0), FALSE)</f>
        <v>0.44</v>
      </c>
      <c r="AP596" s="4">
        <f>VLOOKUP("ppsTh", Sheet2!$A$2:$I$18, MATCH(S596, Sheet2!$A$1:$I$1, 0), FALSE)</f>
        <v>1.33</v>
      </c>
      <c r="AQ596" s="4">
        <f>VLOOKUP("ppsPr", Sheet2!$A$2:$I$18, MATCH(T596, Sheet2!$A$1:$I$1, 0), FALSE)</f>
        <v>0.44</v>
      </c>
      <c r="AR596" s="4">
        <f>VLOOKUP("wmpPr", Sheet2!$A$2:$I$18, MATCH(U596, Sheet2!$A$1:$I$1, 0), FALSE)</f>
        <v>1.5</v>
      </c>
      <c r="AS596" s="4">
        <f>VLOOKUP("pcTh", Sheet2!$A$2:$I$18, MATCH(V596, Sheet2!$A$1:$I$1, 0), FALSE)</f>
        <v>0.78</v>
      </c>
      <c r="AT596" s="4">
        <f>VLOOKUP("pcPr", Sheet2!$A$2:$I$18, MATCH(W596, Sheet2!$A$1:$I$1, 0), FALSE)</f>
        <v>0.5</v>
      </c>
    </row>
    <row r="597" spans="1:46" x14ac:dyDescent="0.2">
      <c r="A597" s="5"/>
      <c r="B597" s="5" t="s">
        <v>798</v>
      </c>
      <c r="C597" s="5" t="s">
        <v>1795</v>
      </c>
      <c r="D597" s="5" t="s">
        <v>1796</v>
      </c>
      <c r="E597" s="5" t="s">
        <v>16</v>
      </c>
      <c r="F597" s="5"/>
      <c r="G597" s="5"/>
      <c r="H597" s="5"/>
      <c r="I597" s="5"/>
      <c r="J597" s="5"/>
      <c r="K597" s="5"/>
      <c r="L597" s="5"/>
      <c r="M597" s="5"/>
      <c r="N597" s="5"/>
      <c r="P597" s="6" t="s">
        <v>27</v>
      </c>
      <c r="Q597" s="6" t="s">
        <v>45</v>
      </c>
      <c r="R597" s="6" t="s">
        <v>28</v>
      </c>
      <c r="S597" s="6" t="s">
        <v>26</v>
      </c>
      <c r="T597" s="6" t="s">
        <v>17</v>
      </c>
      <c r="U597" s="6" t="s">
        <v>17</v>
      </c>
      <c r="V597" s="6" t="s">
        <v>45</v>
      </c>
      <c r="W597" s="6" t="s">
        <v>17</v>
      </c>
      <c r="X597" s="6" t="s">
        <v>1138</v>
      </c>
      <c r="Z597" s="4">
        <f t="shared" si="15"/>
        <v>0</v>
      </c>
      <c r="AM597" s="4">
        <f>VLOOKUP("m2Th", Sheet2!$A$2:$I$18, MATCH(P597, Sheet2!$A$1:$I$1, 0), FALSE)</f>
        <v>0</v>
      </c>
      <c r="AN597" s="4">
        <f>VLOOKUP("chemTh", Sheet2!$A$2:$I$18, MATCH(Q597, Sheet2!$A$1:$I$1, 0), FALSE)</f>
        <v>0.83</v>
      </c>
      <c r="AO597" s="4">
        <f>VLOOKUP("chemPr", Sheet2!$A$2:$I$18, MATCH(R597, Sheet2!$A$1:$I$1, 0), FALSE)</f>
        <v>0.39</v>
      </c>
      <c r="AP597" s="4">
        <f>VLOOKUP("ppsTh", Sheet2!$A$2:$I$18, MATCH(S597, Sheet2!$A$1:$I$1, 0), FALSE)</f>
        <v>1</v>
      </c>
      <c r="AQ597" s="4">
        <f>VLOOKUP("ppsPr", Sheet2!$A$2:$I$18, MATCH(T597, Sheet2!$A$1:$I$1, 0), FALSE)</f>
        <v>0.44</v>
      </c>
      <c r="AR597" s="4">
        <f>VLOOKUP("wmpPr", Sheet2!$A$2:$I$18, MATCH(U597, Sheet2!$A$1:$I$1, 0), FALSE)</f>
        <v>1.33</v>
      </c>
      <c r="AS597" s="4">
        <f>VLOOKUP("pcTh", Sheet2!$A$2:$I$18, MATCH(V597, Sheet2!$A$1:$I$1, 0), FALSE)</f>
        <v>0.56000000000000005</v>
      </c>
      <c r="AT597" s="4">
        <f>VLOOKUP("pcPr", Sheet2!$A$2:$I$18, MATCH(W597, Sheet2!$A$1:$I$1, 0), FALSE)</f>
        <v>0.44</v>
      </c>
    </row>
    <row r="598" spans="1:46" x14ac:dyDescent="0.2">
      <c r="A598" s="5"/>
      <c r="B598" s="5" t="s">
        <v>799</v>
      </c>
      <c r="C598" s="5" t="s">
        <v>1797</v>
      </c>
      <c r="D598" s="5" t="s">
        <v>1798</v>
      </c>
      <c r="E598" s="5" t="s">
        <v>16</v>
      </c>
      <c r="F598" s="5"/>
      <c r="G598" s="5"/>
      <c r="H598" s="5"/>
      <c r="I598" s="5"/>
      <c r="J598" s="5"/>
      <c r="K598" s="5"/>
      <c r="L598" s="5"/>
      <c r="M598" s="5"/>
      <c r="N598" s="5"/>
      <c r="P598" s="6" t="s">
        <v>28</v>
      </c>
      <c r="Q598" s="6" t="s">
        <v>26</v>
      </c>
      <c r="R598" s="6" t="s">
        <v>28</v>
      </c>
      <c r="S598" s="6" t="s">
        <v>29</v>
      </c>
      <c r="T598" s="6" t="s">
        <v>28</v>
      </c>
      <c r="U598" s="6" t="s">
        <v>26</v>
      </c>
      <c r="V598" s="6" t="s">
        <v>26</v>
      </c>
      <c r="W598" s="6" t="s">
        <v>17</v>
      </c>
      <c r="X598" s="6" t="s">
        <v>1138</v>
      </c>
      <c r="Z598" s="4">
        <f t="shared" si="15"/>
        <v>0</v>
      </c>
      <c r="AM598" s="4">
        <f>VLOOKUP("m2Th", Sheet2!$A$2:$I$18, MATCH(P598, Sheet2!$A$1:$I$1, 0), FALSE)</f>
        <v>1.56</v>
      </c>
      <c r="AN598" s="4">
        <f>VLOOKUP("chemTh", Sheet2!$A$2:$I$18, MATCH(Q598, Sheet2!$A$1:$I$1, 0), FALSE)</f>
        <v>1</v>
      </c>
      <c r="AO598" s="4">
        <f>VLOOKUP("chemPr", Sheet2!$A$2:$I$18, MATCH(R598, Sheet2!$A$1:$I$1, 0), FALSE)</f>
        <v>0.39</v>
      </c>
      <c r="AP598" s="4">
        <f>VLOOKUP("ppsTh", Sheet2!$A$2:$I$18, MATCH(S598, Sheet2!$A$1:$I$1, 0), FALSE)</f>
        <v>0.67</v>
      </c>
      <c r="AQ598" s="4">
        <f>VLOOKUP("ppsPr", Sheet2!$A$2:$I$18, MATCH(T598, Sheet2!$A$1:$I$1, 0), FALSE)</f>
        <v>0.39</v>
      </c>
      <c r="AR598" s="4">
        <f>VLOOKUP("wmpPr", Sheet2!$A$2:$I$18, MATCH(U598, Sheet2!$A$1:$I$1, 0), FALSE)</f>
        <v>1</v>
      </c>
      <c r="AS598" s="4">
        <f>VLOOKUP("pcTh", Sheet2!$A$2:$I$18, MATCH(V598, Sheet2!$A$1:$I$1, 0), FALSE)</f>
        <v>0.67</v>
      </c>
      <c r="AT598" s="4">
        <f>VLOOKUP("pcPr", Sheet2!$A$2:$I$18, MATCH(W598, Sheet2!$A$1:$I$1, 0), FALSE)</f>
        <v>0.44</v>
      </c>
    </row>
    <row r="599" spans="1:46" x14ac:dyDescent="0.2">
      <c r="A599" s="5"/>
      <c r="B599" s="5" t="s">
        <v>800</v>
      </c>
      <c r="C599" s="5" t="s">
        <v>1799</v>
      </c>
      <c r="D599" s="5" t="s">
        <v>1800</v>
      </c>
      <c r="E599" s="5" t="s">
        <v>16</v>
      </c>
      <c r="F599" s="5"/>
      <c r="G599" s="5"/>
      <c r="H599" s="5"/>
      <c r="I599" s="5"/>
      <c r="J599" s="5"/>
      <c r="K599" s="5"/>
      <c r="L599" s="5"/>
      <c r="M599" s="5"/>
      <c r="N599" s="5"/>
      <c r="P599" s="6" t="s">
        <v>28</v>
      </c>
      <c r="Q599" s="6" t="s">
        <v>17</v>
      </c>
      <c r="R599" s="6" t="s">
        <v>28</v>
      </c>
      <c r="S599" s="6" t="s">
        <v>26</v>
      </c>
      <c r="T599" s="6" t="s">
        <v>28</v>
      </c>
      <c r="U599" s="6" t="s">
        <v>19</v>
      </c>
      <c r="V599" s="6" t="s">
        <v>29</v>
      </c>
      <c r="W599" s="6" t="s">
        <v>17</v>
      </c>
      <c r="X599" s="6" t="s">
        <v>1138</v>
      </c>
      <c r="Z599" s="4">
        <f t="shared" si="15"/>
        <v>0</v>
      </c>
      <c r="AM599" s="4">
        <f>VLOOKUP("m2Th", Sheet2!$A$2:$I$18, MATCH(P599, Sheet2!$A$1:$I$1, 0), FALSE)</f>
        <v>1.56</v>
      </c>
      <c r="AN599" s="4">
        <f>VLOOKUP("chemTh", Sheet2!$A$2:$I$18, MATCH(Q599, Sheet2!$A$1:$I$1, 0), FALSE)</f>
        <v>1.33</v>
      </c>
      <c r="AO599" s="4">
        <f>VLOOKUP("chemPr", Sheet2!$A$2:$I$18, MATCH(R599, Sheet2!$A$1:$I$1, 0), FALSE)</f>
        <v>0.39</v>
      </c>
      <c r="AP599" s="4">
        <f>VLOOKUP("ppsTh", Sheet2!$A$2:$I$18, MATCH(S599, Sheet2!$A$1:$I$1, 0), FALSE)</f>
        <v>1</v>
      </c>
      <c r="AQ599" s="4">
        <f>VLOOKUP("ppsPr", Sheet2!$A$2:$I$18, MATCH(T599, Sheet2!$A$1:$I$1, 0), FALSE)</f>
        <v>0.39</v>
      </c>
      <c r="AR599" s="4">
        <f>VLOOKUP("wmpPr", Sheet2!$A$2:$I$18, MATCH(U599, Sheet2!$A$1:$I$1, 0), FALSE)</f>
        <v>1.66</v>
      </c>
      <c r="AS599" s="4">
        <f>VLOOKUP("pcTh", Sheet2!$A$2:$I$18, MATCH(V599, Sheet2!$A$1:$I$1, 0), FALSE)</f>
        <v>0.44</v>
      </c>
      <c r="AT599" s="4">
        <f>VLOOKUP("pcPr", Sheet2!$A$2:$I$18, MATCH(W599, Sheet2!$A$1:$I$1, 0), FALSE)</f>
        <v>0.44</v>
      </c>
    </row>
    <row r="600" spans="1:46" x14ac:dyDescent="0.2">
      <c r="A600" s="5"/>
      <c r="B600" s="5" t="s">
        <v>801</v>
      </c>
      <c r="C600" s="5" t="s">
        <v>1801</v>
      </c>
      <c r="D600" s="5" t="s">
        <v>1802</v>
      </c>
      <c r="E600" s="5" t="s">
        <v>16</v>
      </c>
      <c r="F600" s="5"/>
      <c r="G600" s="5"/>
      <c r="H600" s="5"/>
      <c r="I600" s="5"/>
      <c r="J600" s="5"/>
      <c r="K600" s="5"/>
      <c r="L600" s="5"/>
      <c r="M600" s="5"/>
      <c r="N600" s="5"/>
      <c r="P600" s="6" t="s">
        <v>27</v>
      </c>
      <c r="Q600" s="6" t="s">
        <v>27</v>
      </c>
      <c r="R600" s="6" t="s">
        <v>26</v>
      </c>
      <c r="S600" s="6" t="s">
        <v>27</v>
      </c>
      <c r="T600" s="6" t="s">
        <v>28</v>
      </c>
      <c r="U600" s="6" t="s">
        <v>18</v>
      </c>
      <c r="V600" s="6" t="s">
        <v>45</v>
      </c>
      <c r="W600" s="6" t="s">
        <v>18</v>
      </c>
      <c r="X600" s="6" t="s">
        <v>1138</v>
      </c>
      <c r="Z600" s="4">
        <f t="shared" si="15"/>
        <v>0</v>
      </c>
      <c r="AM600" s="4">
        <f>VLOOKUP("m2Th", Sheet2!$A$2:$I$18, MATCH(P600, Sheet2!$A$1:$I$1, 0), FALSE)</f>
        <v>0</v>
      </c>
      <c r="AN600" s="4">
        <f>VLOOKUP("chemTh", Sheet2!$A$2:$I$18, MATCH(Q600, Sheet2!$A$1:$I$1, 0), FALSE)</f>
        <v>0</v>
      </c>
      <c r="AO600" s="4">
        <f>VLOOKUP("chemPr", Sheet2!$A$2:$I$18, MATCH(R600, Sheet2!$A$1:$I$1, 0), FALSE)</f>
        <v>0.33</v>
      </c>
      <c r="AP600" s="4">
        <f>VLOOKUP("ppsTh", Sheet2!$A$2:$I$18, MATCH(S600, Sheet2!$A$1:$I$1, 0), FALSE)</f>
        <v>0</v>
      </c>
      <c r="AQ600" s="4">
        <f>VLOOKUP("ppsPr", Sheet2!$A$2:$I$18, MATCH(T600, Sheet2!$A$1:$I$1, 0), FALSE)</f>
        <v>0.39</v>
      </c>
      <c r="AR600" s="4">
        <f>VLOOKUP("wmpPr", Sheet2!$A$2:$I$18, MATCH(U600, Sheet2!$A$1:$I$1, 0), FALSE)</f>
        <v>1.5</v>
      </c>
      <c r="AS600" s="4">
        <f>VLOOKUP("pcTh", Sheet2!$A$2:$I$18, MATCH(V600, Sheet2!$A$1:$I$1, 0), FALSE)</f>
        <v>0.56000000000000005</v>
      </c>
      <c r="AT600" s="4">
        <f>VLOOKUP("pcPr", Sheet2!$A$2:$I$18, MATCH(W600, Sheet2!$A$1:$I$1, 0), FALSE)</f>
        <v>0.5</v>
      </c>
    </row>
    <row r="601" spans="1:46" x14ac:dyDescent="0.2">
      <c r="A601" s="5"/>
      <c r="B601" s="5" t="s">
        <v>802</v>
      </c>
      <c r="C601" s="5" t="s">
        <v>1803</v>
      </c>
      <c r="D601" s="5" t="s">
        <v>1804</v>
      </c>
      <c r="E601" s="5" t="s">
        <v>16</v>
      </c>
      <c r="F601" s="5"/>
      <c r="G601" s="5"/>
      <c r="H601" s="5"/>
      <c r="I601" s="5"/>
      <c r="J601" s="5"/>
      <c r="K601" s="5"/>
      <c r="L601" s="5"/>
      <c r="M601" s="5"/>
      <c r="N601" s="5"/>
      <c r="P601" s="6" t="s">
        <v>26</v>
      </c>
      <c r="Q601" s="6" t="s">
        <v>27</v>
      </c>
      <c r="R601" s="6" t="s">
        <v>28</v>
      </c>
      <c r="S601" s="6" t="s">
        <v>26</v>
      </c>
      <c r="T601" s="6" t="s">
        <v>28</v>
      </c>
      <c r="U601" s="6" t="s">
        <v>18</v>
      </c>
      <c r="V601" s="6" t="s">
        <v>26</v>
      </c>
      <c r="W601" s="6" t="s">
        <v>18</v>
      </c>
      <c r="X601" s="6" t="s">
        <v>1138</v>
      </c>
      <c r="Z601" s="4">
        <f t="shared" si="15"/>
        <v>0</v>
      </c>
      <c r="AM601" s="4">
        <f>VLOOKUP("m2Th", Sheet2!$A$2:$I$18, MATCH(P601, Sheet2!$A$1:$I$1, 0), FALSE)</f>
        <v>1.33</v>
      </c>
      <c r="AN601" s="4">
        <f>VLOOKUP("chemTh", Sheet2!$A$2:$I$18, MATCH(Q601, Sheet2!$A$1:$I$1, 0), FALSE)</f>
        <v>0</v>
      </c>
      <c r="AO601" s="4">
        <f>VLOOKUP("chemPr", Sheet2!$A$2:$I$18, MATCH(R601, Sheet2!$A$1:$I$1, 0), FALSE)</f>
        <v>0.39</v>
      </c>
      <c r="AP601" s="4">
        <f>VLOOKUP("ppsTh", Sheet2!$A$2:$I$18, MATCH(S601, Sheet2!$A$1:$I$1, 0), FALSE)</f>
        <v>1</v>
      </c>
      <c r="AQ601" s="4">
        <f>VLOOKUP("ppsPr", Sheet2!$A$2:$I$18, MATCH(T601, Sheet2!$A$1:$I$1, 0), FALSE)</f>
        <v>0.39</v>
      </c>
      <c r="AR601" s="4">
        <f>VLOOKUP("wmpPr", Sheet2!$A$2:$I$18, MATCH(U601, Sheet2!$A$1:$I$1, 0), FALSE)</f>
        <v>1.5</v>
      </c>
      <c r="AS601" s="4">
        <f>VLOOKUP("pcTh", Sheet2!$A$2:$I$18, MATCH(V601, Sheet2!$A$1:$I$1, 0), FALSE)</f>
        <v>0.67</v>
      </c>
      <c r="AT601" s="4">
        <f>VLOOKUP("pcPr", Sheet2!$A$2:$I$18, MATCH(W601, Sheet2!$A$1:$I$1, 0), FALSE)</f>
        <v>0.5</v>
      </c>
    </row>
    <row r="602" spans="1:46" x14ac:dyDescent="0.2">
      <c r="A602" s="5"/>
      <c r="B602" s="5" t="s">
        <v>803</v>
      </c>
      <c r="C602" s="5" t="s">
        <v>1805</v>
      </c>
      <c r="D602" s="5" t="s">
        <v>1806</v>
      </c>
      <c r="E602" s="5" t="s">
        <v>16</v>
      </c>
      <c r="F602" s="5"/>
      <c r="G602" s="5"/>
      <c r="H602" s="5"/>
      <c r="I602" s="5"/>
      <c r="J602" s="5"/>
      <c r="K602" s="5"/>
      <c r="L602" s="5"/>
      <c r="M602" s="5"/>
      <c r="N602" s="5"/>
      <c r="P602" s="6" t="s">
        <v>28</v>
      </c>
      <c r="Q602" s="6" t="s">
        <v>27</v>
      </c>
      <c r="R602" s="6" t="s">
        <v>28</v>
      </c>
      <c r="S602" s="6" t="s">
        <v>45</v>
      </c>
      <c r="T602" s="6" t="s">
        <v>28</v>
      </c>
      <c r="U602" s="6" t="s">
        <v>17</v>
      </c>
      <c r="V602" s="6" t="s">
        <v>45</v>
      </c>
      <c r="W602" s="6" t="s">
        <v>18</v>
      </c>
      <c r="X602" s="6" t="s">
        <v>1138</v>
      </c>
      <c r="Z602" s="4">
        <f t="shared" si="15"/>
        <v>0</v>
      </c>
      <c r="AM602" s="4">
        <f>VLOOKUP("m2Th", Sheet2!$A$2:$I$18, MATCH(P602, Sheet2!$A$1:$I$1, 0), FALSE)</f>
        <v>1.56</v>
      </c>
      <c r="AN602" s="4">
        <f>VLOOKUP("chemTh", Sheet2!$A$2:$I$18, MATCH(Q602, Sheet2!$A$1:$I$1, 0), FALSE)</f>
        <v>0</v>
      </c>
      <c r="AO602" s="4">
        <f>VLOOKUP("chemPr", Sheet2!$A$2:$I$18, MATCH(R602, Sheet2!$A$1:$I$1, 0), FALSE)</f>
        <v>0.39</v>
      </c>
      <c r="AP602" s="4">
        <f>VLOOKUP("ppsTh", Sheet2!$A$2:$I$18, MATCH(S602, Sheet2!$A$1:$I$1, 0), FALSE)</f>
        <v>0.83</v>
      </c>
      <c r="AQ602" s="4">
        <f>VLOOKUP("ppsPr", Sheet2!$A$2:$I$18, MATCH(T602, Sheet2!$A$1:$I$1, 0), FALSE)</f>
        <v>0.39</v>
      </c>
      <c r="AR602" s="4">
        <f>VLOOKUP("wmpPr", Sheet2!$A$2:$I$18, MATCH(U602, Sheet2!$A$1:$I$1, 0), FALSE)</f>
        <v>1.33</v>
      </c>
      <c r="AS602" s="4">
        <f>VLOOKUP("pcTh", Sheet2!$A$2:$I$18, MATCH(V602, Sheet2!$A$1:$I$1, 0), FALSE)</f>
        <v>0.56000000000000005</v>
      </c>
      <c r="AT602" s="4">
        <f>VLOOKUP("pcPr", Sheet2!$A$2:$I$18, MATCH(W602, Sheet2!$A$1:$I$1, 0), FALSE)</f>
        <v>0.5</v>
      </c>
    </row>
    <row r="603" spans="1:46" x14ac:dyDescent="0.2">
      <c r="A603" s="5"/>
      <c r="B603" s="5" t="s">
        <v>804</v>
      </c>
      <c r="C603" s="5" t="s">
        <v>1807</v>
      </c>
      <c r="D603" s="5" t="s">
        <v>1808</v>
      </c>
      <c r="E603" s="5" t="s">
        <v>16</v>
      </c>
      <c r="F603" s="5"/>
      <c r="G603" s="5"/>
      <c r="H603" s="5"/>
      <c r="I603" s="5"/>
      <c r="J603" s="5"/>
      <c r="K603" s="5"/>
      <c r="L603" s="5"/>
      <c r="M603" s="5"/>
      <c r="N603" s="5"/>
      <c r="P603" s="6" t="s">
        <v>27</v>
      </c>
      <c r="Q603" s="6" t="s">
        <v>29</v>
      </c>
      <c r="R603" s="6" t="s">
        <v>28</v>
      </c>
      <c r="S603" s="6" t="s">
        <v>27</v>
      </c>
      <c r="T603" s="6" t="s">
        <v>26</v>
      </c>
      <c r="U603" s="6" t="s">
        <v>1147</v>
      </c>
      <c r="V603" s="6" t="s">
        <v>29</v>
      </c>
      <c r="W603" s="6" t="s">
        <v>18</v>
      </c>
      <c r="X603" s="6" t="s">
        <v>1138</v>
      </c>
      <c r="Z603" s="4">
        <f t="shared" si="15"/>
        <v>0</v>
      </c>
      <c r="AM603" s="4">
        <f>VLOOKUP("m2Th", Sheet2!$A$2:$I$18, MATCH(P603, Sheet2!$A$1:$I$1, 0), FALSE)</f>
        <v>0</v>
      </c>
      <c r="AN603" s="4">
        <f>VLOOKUP("chemTh", Sheet2!$A$2:$I$18, MATCH(Q603, Sheet2!$A$1:$I$1, 0), FALSE)</f>
        <v>0.67</v>
      </c>
      <c r="AO603" s="4">
        <f>VLOOKUP("chemPr", Sheet2!$A$2:$I$18, MATCH(R603, Sheet2!$A$1:$I$1, 0), FALSE)</f>
        <v>0.39</v>
      </c>
      <c r="AP603" s="4">
        <f>VLOOKUP("ppsTh", Sheet2!$A$2:$I$18, MATCH(S603, Sheet2!$A$1:$I$1, 0), FALSE)</f>
        <v>0</v>
      </c>
      <c r="AQ603" s="4">
        <f>VLOOKUP("ppsPr", Sheet2!$A$2:$I$18, MATCH(T603, Sheet2!$A$1:$I$1, 0), FALSE)</f>
        <v>0.33</v>
      </c>
      <c r="AR603" s="4" t="e">
        <f>VLOOKUP("wmpPr", Sheet2!$A$2:$I$18, MATCH(U603, Sheet2!$A$1:$I$1, 0), FALSE)</f>
        <v>#N/A</v>
      </c>
      <c r="AS603" s="4">
        <f>VLOOKUP("pcTh", Sheet2!$A$2:$I$18, MATCH(V603, Sheet2!$A$1:$I$1, 0), FALSE)</f>
        <v>0.44</v>
      </c>
      <c r="AT603" s="4">
        <f>VLOOKUP("pcPr", Sheet2!$A$2:$I$18, MATCH(W603, Sheet2!$A$1:$I$1, 0), FALSE)</f>
        <v>0.5</v>
      </c>
    </row>
    <row r="604" spans="1:46" x14ac:dyDescent="0.2">
      <c r="A604" s="5"/>
      <c r="B604" s="5" t="s">
        <v>806</v>
      </c>
      <c r="C604" s="5" t="s">
        <v>1809</v>
      </c>
      <c r="D604" s="5" t="s">
        <v>1810</v>
      </c>
      <c r="E604" s="5" t="s">
        <v>16</v>
      </c>
      <c r="F604" s="5"/>
      <c r="G604" s="5"/>
      <c r="H604" s="5"/>
      <c r="I604" s="5"/>
      <c r="J604" s="5"/>
      <c r="K604" s="5"/>
      <c r="L604" s="5"/>
      <c r="M604" s="5"/>
      <c r="N604" s="5"/>
      <c r="P604" s="6" t="s">
        <v>26</v>
      </c>
      <c r="Q604" s="6" t="s">
        <v>28</v>
      </c>
      <c r="R604" s="6" t="s">
        <v>18</v>
      </c>
      <c r="S604" s="6" t="s">
        <v>26</v>
      </c>
      <c r="T604" s="6" t="s">
        <v>28</v>
      </c>
      <c r="U604" s="6" t="s">
        <v>17</v>
      </c>
      <c r="V604" s="6" t="s">
        <v>26</v>
      </c>
      <c r="W604" s="6" t="s">
        <v>18</v>
      </c>
      <c r="X604" s="6" t="s">
        <v>1138</v>
      </c>
      <c r="Z604" s="4">
        <f t="shared" si="15"/>
        <v>0</v>
      </c>
      <c r="AM604" s="4">
        <f>VLOOKUP("m2Th", Sheet2!$A$2:$I$18, MATCH(P604, Sheet2!$A$1:$I$1, 0), FALSE)</f>
        <v>1.33</v>
      </c>
      <c r="AN604" s="4">
        <f>VLOOKUP("chemTh", Sheet2!$A$2:$I$18, MATCH(Q604, Sheet2!$A$1:$I$1, 0), FALSE)</f>
        <v>1.17</v>
      </c>
      <c r="AO604" s="4">
        <f>VLOOKUP("chemPr", Sheet2!$A$2:$I$18, MATCH(R604, Sheet2!$A$1:$I$1, 0), FALSE)</f>
        <v>0.5</v>
      </c>
      <c r="AP604" s="4">
        <f>VLOOKUP("ppsTh", Sheet2!$A$2:$I$18, MATCH(S604, Sheet2!$A$1:$I$1, 0), FALSE)</f>
        <v>1</v>
      </c>
      <c r="AQ604" s="4">
        <f>VLOOKUP("ppsPr", Sheet2!$A$2:$I$18, MATCH(T604, Sheet2!$A$1:$I$1, 0), FALSE)</f>
        <v>0.39</v>
      </c>
      <c r="AR604" s="4">
        <f>VLOOKUP("wmpPr", Sheet2!$A$2:$I$18, MATCH(U604, Sheet2!$A$1:$I$1, 0), FALSE)</f>
        <v>1.33</v>
      </c>
      <c r="AS604" s="4">
        <f>VLOOKUP("pcTh", Sheet2!$A$2:$I$18, MATCH(V604, Sheet2!$A$1:$I$1, 0), FALSE)</f>
        <v>0.67</v>
      </c>
      <c r="AT604" s="4">
        <f>VLOOKUP("pcPr", Sheet2!$A$2:$I$18, MATCH(W604, Sheet2!$A$1:$I$1, 0), FALSE)</f>
        <v>0.5</v>
      </c>
    </row>
    <row r="605" spans="1:46" x14ac:dyDescent="0.2">
      <c r="A605" s="5"/>
      <c r="B605" s="5" t="s">
        <v>1811</v>
      </c>
      <c r="C605" s="5" t="s">
        <v>1812</v>
      </c>
      <c r="D605" s="5" t="s">
        <v>1813</v>
      </c>
      <c r="E605" s="5" t="s">
        <v>16</v>
      </c>
      <c r="F605" s="5"/>
      <c r="G605" s="5"/>
      <c r="H605" s="5"/>
      <c r="I605" s="5"/>
      <c r="J605" s="5"/>
      <c r="K605" s="5"/>
      <c r="L605" s="5"/>
      <c r="M605" s="5"/>
      <c r="N605" s="5"/>
      <c r="P605" s="6" t="s">
        <v>18</v>
      </c>
      <c r="Q605" s="6" t="s">
        <v>17</v>
      </c>
      <c r="R605" s="6" t="s">
        <v>28</v>
      </c>
      <c r="S605" s="6" t="s">
        <v>26</v>
      </c>
      <c r="T605" s="6" t="s">
        <v>26</v>
      </c>
      <c r="U605" s="6" t="s">
        <v>17</v>
      </c>
      <c r="V605" s="6" t="s">
        <v>17</v>
      </c>
      <c r="W605" s="6" t="s">
        <v>17</v>
      </c>
      <c r="X605" s="6" t="s">
        <v>1138</v>
      </c>
      <c r="Z605" s="4">
        <f t="shared" si="15"/>
        <v>0</v>
      </c>
      <c r="AM605" s="4">
        <f>VLOOKUP("m2Th", Sheet2!$A$2:$I$18, MATCH(P605, Sheet2!$A$1:$I$1, 0), FALSE)</f>
        <v>2</v>
      </c>
      <c r="AN605" s="4">
        <f>VLOOKUP("chemTh", Sheet2!$A$2:$I$18, MATCH(Q605, Sheet2!$A$1:$I$1, 0), FALSE)</f>
        <v>1.33</v>
      </c>
      <c r="AO605" s="4">
        <f>VLOOKUP("chemPr", Sheet2!$A$2:$I$18, MATCH(R605, Sheet2!$A$1:$I$1, 0), FALSE)</f>
        <v>0.39</v>
      </c>
      <c r="AP605" s="4">
        <f>VLOOKUP("ppsTh", Sheet2!$A$2:$I$18, MATCH(S605, Sheet2!$A$1:$I$1, 0), FALSE)</f>
        <v>1</v>
      </c>
      <c r="AQ605" s="4">
        <f>VLOOKUP("ppsPr", Sheet2!$A$2:$I$18, MATCH(T605, Sheet2!$A$1:$I$1, 0), FALSE)</f>
        <v>0.33</v>
      </c>
      <c r="AR605" s="4">
        <f>VLOOKUP("wmpPr", Sheet2!$A$2:$I$18, MATCH(U605, Sheet2!$A$1:$I$1, 0), FALSE)</f>
        <v>1.33</v>
      </c>
      <c r="AS605" s="4">
        <f>VLOOKUP("pcTh", Sheet2!$A$2:$I$18, MATCH(V605, Sheet2!$A$1:$I$1, 0), FALSE)</f>
        <v>0.89</v>
      </c>
      <c r="AT605" s="4">
        <f>VLOOKUP("pcPr", Sheet2!$A$2:$I$18, MATCH(W605, Sheet2!$A$1:$I$1, 0), FALSE)</f>
        <v>0.44</v>
      </c>
    </row>
    <row r="606" spans="1:46" x14ac:dyDescent="0.2">
      <c r="A606" s="5"/>
      <c r="B606" s="5" t="s">
        <v>1814</v>
      </c>
      <c r="C606" s="5" t="s">
        <v>1815</v>
      </c>
      <c r="D606" s="5" t="s">
        <v>1816</v>
      </c>
      <c r="E606" s="5" t="s">
        <v>16</v>
      </c>
      <c r="F606" s="5"/>
      <c r="G606" s="5"/>
      <c r="H606" s="5"/>
      <c r="I606" s="5"/>
      <c r="J606" s="5"/>
      <c r="K606" s="5"/>
      <c r="L606" s="5"/>
      <c r="M606" s="5"/>
      <c r="N606" s="5"/>
      <c r="P606" s="6" t="s">
        <v>18</v>
      </c>
      <c r="Q606" s="6" t="s">
        <v>18</v>
      </c>
      <c r="R606" s="6" t="s">
        <v>18</v>
      </c>
      <c r="S606" s="6" t="s">
        <v>19</v>
      </c>
      <c r="T606" s="6" t="s">
        <v>18</v>
      </c>
      <c r="U606" s="6" t="s">
        <v>19</v>
      </c>
      <c r="V606" s="6" t="s">
        <v>18</v>
      </c>
      <c r="W606" s="6" t="s">
        <v>19</v>
      </c>
      <c r="X606" s="6" t="s">
        <v>1138</v>
      </c>
      <c r="Z606" s="4">
        <f t="shared" si="15"/>
        <v>0</v>
      </c>
      <c r="AM606" s="4">
        <f>VLOOKUP("m2Th", Sheet2!$A$2:$I$18, MATCH(P606, Sheet2!$A$1:$I$1, 0), FALSE)</f>
        <v>2</v>
      </c>
      <c r="AN606" s="4">
        <f>VLOOKUP("chemTh", Sheet2!$A$2:$I$18, MATCH(Q606, Sheet2!$A$1:$I$1, 0), FALSE)</f>
        <v>1.5</v>
      </c>
      <c r="AO606" s="4">
        <f>VLOOKUP("chemPr", Sheet2!$A$2:$I$18, MATCH(R606, Sheet2!$A$1:$I$1, 0), FALSE)</f>
        <v>0.5</v>
      </c>
      <c r="AP606" s="4">
        <f>VLOOKUP("ppsTh", Sheet2!$A$2:$I$18, MATCH(S606, Sheet2!$A$1:$I$1, 0), FALSE)</f>
        <v>1.67</v>
      </c>
      <c r="AQ606" s="4">
        <f>VLOOKUP("ppsPr", Sheet2!$A$2:$I$18, MATCH(T606, Sheet2!$A$1:$I$1, 0), FALSE)</f>
        <v>0.5</v>
      </c>
      <c r="AR606" s="4">
        <f>VLOOKUP("wmpPr", Sheet2!$A$2:$I$18, MATCH(U606, Sheet2!$A$1:$I$1, 0), FALSE)</f>
        <v>1.66</v>
      </c>
      <c r="AS606" s="4">
        <f>VLOOKUP("pcTh", Sheet2!$A$2:$I$18, MATCH(V606, Sheet2!$A$1:$I$1, 0), FALSE)</f>
        <v>1</v>
      </c>
      <c r="AT606" s="4">
        <f>VLOOKUP("pcPr", Sheet2!$A$2:$I$18, MATCH(W606, Sheet2!$A$1:$I$1, 0), FALSE)</f>
        <v>0.55000000000000004</v>
      </c>
    </row>
    <row r="607" spans="1:46" x14ac:dyDescent="0.2">
      <c r="A607" s="5"/>
      <c r="B607" s="5" t="s">
        <v>1817</v>
      </c>
      <c r="C607" s="5" t="s">
        <v>1818</v>
      </c>
      <c r="D607" s="5" t="s">
        <v>1819</v>
      </c>
      <c r="E607" s="5" t="s">
        <v>16</v>
      </c>
      <c r="F607" s="5"/>
      <c r="G607" s="5"/>
      <c r="H607" s="5"/>
      <c r="I607" s="5"/>
      <c r="J607" s="5"/>
      <c r="K607" s="5"/>
      <c r="L607" s="5"/>
      <c r="M607" s="5"/>
      <c r="N607" s="5"/>
      <c r="P607" s="6" t="s">
        <v>19</v>
      </c>
      <c r="Q607" s="6" t="s">
        <v>18</v>
      </c>
      <c r="R607" s="6" t="s">
        <v>18</v>
      </c>
      <c r="S607" s="6" t="s">
        <v>19</v>
      </c>
      <c r="T607" s="6" t="s">
        <v>18</v>
      </c>
      <c r="U607" s="6" t="s">
        <v>17</v>
      </c>
      <c r="V607" s="6" t="s">
        <v>18</v>
      </c>
      <c r="W607" s="6" t="s">
        <v>19</v>
      </c>
      <c r="X607" s="6" t="s">
        <v>1138</v>
      </c>
      <c r="Z607" s="4">
        <f t="shared" si="15"/>
        <v>0</v>
      </c>
      <c r="AM607" s="4">
        <f>VLOOKUP("m2Th", Sheet2!$A$2:$I$18, MATCH(P607, Sheet2!$A$1:$I$1, 0), FALSE)</f>
        <v>2.2200000000000002</v>
      </c>
      <c r="AN607" s="4">
        <f>VLOOKUP("chemTh", Sheet2!$A$2:$I$18, MATCH(Q607, Sheet2!$A$1:$I$1, 0), FALSE)</f>
        <v>1.5</v>
      </c>
      <c r="AO607" s="4">
        <f>VLOOKUP("chemPr", Sheet2!$A$2:$I$18, MATCH(R607, Sheet2!$A$1:$I$1, 0), FALSE)</f>
        <v>0.5</v>
      </c>
      <c r="AP607" s="4">
        <f>VLOOKUP("ppsTh", Sheet2!$A$2:$I$18, MATCH(S607, Sheet2!$A$1:$I$1, 0), FALSE)</f>
        <v>1.67</v>
      </c>
      <c r="AQ607" s="4">
        <f>VLOOKUP("ppsPr", Sheet2!$A$2:$I$18, MATCH(T607, Sheet2!$A$1:$I$1, 0), FALSE)</f>
        <v>0.5</v>
      </c>
      <c r="AR607" s="4">
        <f>VLOOKUP("wmpPr", Sheet2!$A$2:$I$18, MATCH(U607, Sheet2!$A$1:$I$1, 0), FALSE)</f>
        <v>1.33</v>
      </c>
      <c r="AS607" s="4">
        <f>VLOOKUP("pcTh", Sheet2!$A$2:$I$18, MATCH(V607, Sheet2!$A$1:$I$1, 0), FALSE)</f>
        <v>1</v>
      </c>
      <c r="AT607" s="4">
        <f>VLOOKUP("pcPr", Sheet2!$A$2:$I$18, MATCH(W607, Sheet2!$A$1:$I$1, 0), FALSE)</f>
        <v>0.55000000000000004</v>
      </c>
    </row>
    <row r="608" spans="1:46" x14ac:dyDescent="0.2">
      <c r="A608" s="5"/>
      <c r="B608" s="5" t="s">
        <v>1820</v>
      </c>
      <c r="C608" s="5" t="s">
        <v>1821</v>
      </c>
      <c r="D608" s="5" t="s">
        <v>1822</v>
      </c>
      <c r="E608" s="5" t="s">
        <v>16</v>
      </c>
      <c r="F608" s="5"/>
      <c r="G608" s="5"/>
      <c r="H608" s="5"/>
      <c r="I608" s="5"/>
      <c r="J608" s="5"/>
      <c r="K608" s="5"/>
      <c r="L608" s="5"/>
      <c r="M608" s="5"/>
      <c r="N608" s="5"/>
      <c r="P608" s="6" t="s">
        <v>19</v>
      </c>
      <c r="Q608" s="6" t="s">
        <v>18</v>
      </c>
      <c r="R608" s="6" t="s">
        <v>19</v>
      </c>
      <c r="S608" s="6" t="s">
        <v>19</v>
      </c>
      <c r="T608" s="6" t="s">
        <v>17</v>
      </c>
      <c r="U608" s="6" t="s">
        <v>17</v>
      </c>
      <c r="V608" s="6" t="s">
        <v>28</v>
      </c>
      <c r="W608" s="6" t="s">
        <v>19</v>
      </c>
      <c r="X608" s="6" t="s">
        <v>1138</v>
      </c>
      <c r="Z608" s="4">
        <f t="shared" si="15"/>
        <v>0</v>
      </c>
      <c r="AM608" s="4">
        <f>VLOOKUP("m2Th", Sheet2!$A$2:$I$18, MATCH(P608, Sheet2!$A$1:$I$1, 0), FALSE)</f>
        <v>2.2200000000000002</v>
      </c>
      <c r="AN608" s="4">
        <f>VLOOKUP("chemTh", Sheet2!$A$2:$I$18, MATCH(Q608, Sheet2!$A$1:$I$1, 0), FALSE)</f>
        <v>1.5</v>
      </c>
      <c r="AO608" s="4">
        <f>VLOOKUP("chemPr", Sheet2!$A$2:$I$18, MATCH(R608, Sheet2!$A$1:$I$1, 0), FALSE)</f>
        <v>0.56000000000000005</v>
      </c>
      <c r="AP608" s="4">
        <f>VLOOKUP("ppsTh", Sheet2!$A$2:$I$18, MATCH(S608, Sheet2!$A$1:$I$1, 0), FALSE)</f>
        <v>1.67</v>
      </c>
      <c r="AQ608" s="4">
        <f>VLOOKUP("ppsPr", Sheet2!$A$2:$I$18, MATCH(T608, Sheet2!$A$1:$I$1, 0), FALSE)</f>
        <v>0.44</v>
      </c>
      <c r="AR608" s="4">
        <f>VLOOKUP("wmpPr", Sheet2!$A$2:$I$18, MATCH(U608, Sheet2!$A$1:$I$1, 0), FALSE)</f>
        <v>1.33</v>
      </c>
      <c r="AS608" s="4">
        <f>VLOOKUP("pcTh", Sheet2!$A$2:$I$18, MATCH(V608, Sheet2!$A$1:$I$1, 0), FALSE)</f>
        <v>0.78</v>
      </c>
      <c r="AT608" s="4">
        <f>VLOOKUP("pcPr", Sheet2!$A$2:$I$18, MATCH(W608, Sheet2!$A$1:$I$1, 0), FALSE)</f>
        <v>0.55000000000000004</v>
      </c>
    </row>
    <row r="609" spans="1:46" x14ac:dyDescent="0.2">
      <c r="A609" s="5"/>
      <c r="B609" s="5" t="s">
        <v>1823</v>
      </c>
      <c r="C609" s="5" t="s">
        <v>1824</v>
      </c>
      <c r="D609" s="5" t="s">
        <v>1825</v>
      </c>
      <c r="E609" s="5" t="s">
        <v>16</v>
      </c>
      <c r="F609" s="5"/>
      <c r="G609" s="5"/>
      <c r="H609" s="5"/>
      <c r="I609" s="5"/>
      <c r="J609" s="5"/>
      <c r="K609" s="5"/>
      <c r="L609" s="5"/>
      <c r="M609" s="5"/>
      <c r="N609" s="5"/>
      <c r="P609" s="6" t="s">
        <v>19</v>
      </c>
      <c r="Q609" s="6" t="s">
        <v>18</v>
      </c>
      <c r="R609" s="6" t="s">
        <v>18</v>
      </c>
      <c r="S609" s="6" t="s">
        <v>19</v>
      </c>
      <c r="T609" s="6" t="s">
        <v>19</v>
      </c>
      <c r="U609" s="6" t="s">
        <v>19</v>
      </c>
      <c r="V609" s="6" t="s">
        <v>17</v>
      </c>
      <c r="W609" s="6" t="s">
        <v>18</v>
      </c>
      <c r="X609" s="6" t="s">
        <v>1138</v>
      </c>
      <c r="Z609" s="4">
        <f t="shared" si="15"/>
        <v>0</v>
      </c>
      <c r="AM609" s="4">
        <f>VLOOKUP("m2Th", Sheet2!$A$2:$I$18, MATCH(P609, Sheet2!$A$1:$I$1, 0), FALSE)</f>
        <v>2.2200000000000002</v>
      </c>
      <c r="AN609" s="4">
        <f>VLOOKUP("chemTh", Sheet2!$A$2:$I$18, MATCH(Q609, Sheet2!$A$1:$I$1, 0), FALSE)</f>
        <v>1.5</v>
      </c>
      <c r="AO609" s="4">
        <f>VLOOKUP("chemPr", Sheet2!$A$2:$I$18, MATCH(R609, Sheet2!$A$1:$I$1, 0), FALSE)</f>
        <v>0.5</v>
      </c>
      <c r="AP609" s="4">
        <f>VLOOKUP("ppsTh", Sheet2!$A$2:$I$18, MATCH(S609, Sheet2!$A$1:$I$1, 0), FALSE)</f>
        <v>1.67</v>
      </c>
      <c r="AQ609" s="4">
        <f>VLOOKUP("ppsPr", Sheet2!$A$2:$I$18, MATCH(T609, Sheet2!$A$1:$I$1, 0), FALSE)</f>
        <v>0.56000000000000005</v>
      </c>
      <c r="AR609" s="4">
        <f>VLOOKUP("wmpPr", Sheet2!$A$2:$I$18, MATCH(U609, Sheet2!$A$1:$I$1, 0), FALSE)</f>
        <v>1.66</v>
      </c>
      <c r="AS609" s="4">
        <f>VLOOKUP("pcTh", Sheet2!$A$2:$I$18, MATCH(V609, Sheet2!$A$1:$I$1, 0), FALSE)</f>
        <v>0.89</v>
      </c>
      <c r="AT609" s="4">
        <f>VLOOKUP("pcPr", Sheet2!$A$2:$I$18, MATCH(W609, Sheet2!$A$1:$I$1, 0), FALSE)</f>
        <v>0.5</v>
      </c>
    </row>
    <row r="610" spans="1:46" x14ac:dyDescent="0.2">
      <c r="A610" s="5"/>
      <c r="B610" s="5" t="s">
        <v>1826</v>
      </c>
      <c r="C610" s="5" t="s">
        <v>1827</v>
      </c>
      <c r="D610" s="5" t="s">
        <v>1828</v>
      </c>
      <c r="E610" s="5" t="s">
        <v>16</v>
      </c>
      <c r="F610" s="5"/>
      <c r="G610" s="5"/>
      <c r="H610" s="5"/>
      <c r="I610" s="5"/>
      <c r="J610" s="5"/>
      <c r="K610" s="5"/>
      <c r="L610" s="5"/>
      <c r="M610" s="5"/>
      <c r="N610" s="5"/>
      <c r="P610" s="6" t="s">
        <v>17</v>
      </c>
      <c r="Q610" s="6" t="s">
        <v>28</v>
      </c>
      <c r="R610" s="6" t="s">
        <v>17</v>
      </c>
      <c r="S610" s="6" t="s">
        <v>18</v>
      </c>
      <c r="T610" s="6" t="s">
        <v>18</v>
      </c>
      <c r="U610" s="6" t="s">
        <v>17</v>
      </c>
      <c r="V610" s="6" t="s">
        <v>28</v>
      </c>
      <c r="W610" s="6" t="s">
        <v>18</v>
      </c>
      <c r="X610" s="6" t="s">
        <v>1138</v>
      </c>
      <c r="Z610" s="4">
        <f t="shared" si="15"/>
        <v>0</v>
      </c>
      <c r="AM610" s="4">
        <f>VLOOKUP("m2Th", Sheet2!$A$2:$I$18, MATCH(P610, Sheet2!$A$1:$I$1, 0), FALSE)</f>
        <v>1.78</v>
      </c>
      <c r="AN610" s="4">
        <f>VLOOKUP("chemTh", Sheet2!$A$2:$I$18, MATCH(Q610, Sheet2!$A$1:$I$1, 0), FALSE)</f>
        <v>1.17</v>
      </c>
      <c r="AO610" s="4">
        <f>VLOOKUP("chemPr", Sheet2!$A$2:$I$18, MATCH(R610, Sheet2!$A$1:$I$1, 0), FALSE)</f>
        <v>0.44</v>
      </c>
      <c r="AP610" s="4">
        <f>VLOOKUP("ppsTh", Sheet2!$A$2:$I$18, MATCH(S610, Sheet2!$A$1:$I$1, 0), FALSE)</f>
        <v>1.5</v>
      </c>
      <c r="AQ610" s="4">
        <f>VLOOKUP("ppsPr", Sheet2!$A$2:$I$18, MATCH(T610, Sheet2!$A$1:$I$1, 0), FALSE)</f>
        <v>0.5</v>
      </c>
      <c r="AR610" s="4">
        <f>VLOOKUP("wmpPr", Sheet2!$A$2:$I$18, MATCH(U610, Sheet2!$A$1:$I$1, 0), FALSE)</f>
        <v>1.33</v>
      </c>
      <c r="AS610" s="4">
        <f>VLOOKUP("pcTh", Sheet2!$A$2:$I$18, MATCH(V610, Sheet2!$A$1:$I$1, 0), FALSE)</f>
        <v>0.78</v>
      </c>
      <c r="AT610" s="4">
        <f>VLOOKUP("pcPr", Sheet2!$A$2:$I$18, MATCH(W610, Sheet2!$A$1:$I$1, 0), FALSE)</f>
        <v>0.5</v>
      </c>
    </row>
    <row r="611" spans="1:46" x14ac:dyDescent="0.2">
      <c r="A611" s="5"/>
      <c r="B611" s="5" t="s">
        <v>1829</v>
      </c>
      <c r="C611" s="5" t="s">
        <v>1830</v>
      </c>
      <c r="D611" s="5" t="s">
        <v>1831</v>
      </c>
      <c r="E611" s="5" t="s">
        <v>16</v>
      </c>
      <c r="F611" s="5"/>
      <c r="G611" s="5"/>
      <c r="H611" s="5"/>
      <c r="I611" s="5"/>
      <c r="J611" s="5"/>
      <c r="K611" s="5"/>
      <c r="L611" s="5"/>
      <c r="M611" s="5"/>
      <c r="N611" s="5"/>
      <c r="P611" s="6" t="s">
        <v>18</v>
      </c>
      <c r="Q611" s="6" t="s">
        <v>28</v>
      </c>
      <c r="R611" s="6" t="s">
        <v>17</v>
      </c>
      <c r="S611" s="6" t="s">
        <v>18</v>
      </c>
      <c r="T611" s="6" t="s">
        <v>17</v>
      </c>
      <c r="U611" s="6" t="s">
        <v>17</v>
      </c>
      <c r="V611" s="6" t="s">
        <v>17</v>
      </c>
      <c r="W611" s="6" t="s">
        <v>17</v>
      </c>
      <c r="X611" s="6" t="s">
        <v>1138</v>
      </c>
      <c r="Z611" s="4">
        <f t="shared" si="15"/>
        <v>0</v>
      </c>
      <c r="AM611" s="4">
        <f>VLOOKUP("m2Th", Sheet2!$A$2:$I$18, MATCH(P611, Sheet2!$A$1:$I$1, 0), FALSE)</f>
        <v>2</v>
      </c>
      <c r="AN611" s="4">
        <f>VLOOKUP("chemTh", Sheet2!$A$2:$I$18, MATCH(Q611, Sheet2!$A$1:$I$1, 0), FALSE)</f>
        <v>1.17</v>
      </c>
      <c r="AO611" s="4">
        <f>VLOOKUP("chemPr", Sheet2!$A$2:$I$18, MATCH(R611, Sheet2!$A$1:$I$1, 0), FALSE)</f>
        <v>0.44</v>
      </c>
      <c r="AP611" s="4">
        <f>VLOOKUP("ppsTh", Sheet2!$A$2:$I$18, MATCH(S611, Sheet2!$A$1:$I$1, 0), FALSE)</f>
        <v>1.5</v>
      </c>
      <c r="AQ611" s="4">
        <f>VLOOKUP("ppsPr", Sheet2!$A$2:$I$18, MATCH(T611, Sheet2!$A$1:$I$1, 0), FALSE)</f>
        <v>0.44</v>
      </c>
      <c r="AR611" s="4">
        <f>VLOOKUP("wmpPr", Sheet2!$A$2:$I$18, MATCH(U611, Sheet2!$A$1:$I$1, 0), FALSE)</f>
        <v>1.33</v>
      </c>
      <c r="AS611" s="4">
        <f>VLOOKUP("pcTh", Sheet2!$A$2:$I$18, MATCH(V611, Sheet2!$A$1:$I$1, 0), FALSE)</f>
        <v>0.89</v>
      </c>
      <c r="AT611" s="4">
        <f>VLOOKUP("pcPr", Sheet2!$A$2:$I$18, MATCH(W611, Sheet2!$A$1:$I$1, 0), FALSE)</f>
        <v>0.44</v>
      </c>
    </row>
    <row r="612" spans="1:46" x14ac:dyDescent="0.2">
      <c r="A612" s="5"/>
      <c r="B612" s="5" t="s">
        <v>1832</v>
      </c>
      <c r="C612" s="5" t="s">
        <v>1833</v>
      </c>
      <c r="D612" s="5" t="s">
        <v>1834</v>
      </c>
      <c r="E612" s="5" t="s">
        <v>16</v>
      </c>
      <c r="F612" s="5"/>
      <c r="G612" s="5"/>
      <c r="H612" s="5"/>
      <c r="I612" s="5"/>
      <c r="J612" s="5"/>
      <c r="K612" s="5"/>
      <c r="L612" s="5"/>
      <c r="M612" s="5"/>
      <c r="N612" s="5"/>
      <c r="P612" s="6" t="s">
        <v>18</v>
      </c>
      <c r="Q612" s="6" t="s">
        <v>17</v>
      </c>
      <c r="R612" s="6" t="s">
        <v>18</v>
      </c>
      <c r="S612" s="6" t="s">
        <v>19</v>
      </c>
      <c r="T612" s="6" t="s">
        <v>18</v>
      </c>
      <c r="U612" s="6" t="s">
        <v>18</v>
      </c>
      <c r="V612" s="6" t="s">
        <v>17</v>
      </c>
      <c r="W612" s="6" t="s">
        <v>18</v>
      </c>
      <c r="X612" s="6" t="s">
        <v>1138</v>
      </c>
      <c r="Z612" s="4">
        <f t="shared" si="15"/>
        <v>0</v>
      </c>
      <c r="AM612" s="4">
        <f>VLOOKUP("m2Th", Sheet2!$A$2:$I$18, MATCH(P612, Sheet2!$A$1:$I$1, 0), FALSE)</f>
        <v>2</v>
      </c>
      <c r="AN612" s="4">
        <f>VLOOKUP("chemTh", Sheet2!$A$2:$I$18, MATCH(Q612, Sheet2!$A$1:$I$1, 0), FALSE)</f>
        <v>1.33</v>
      </c>
      <c r="AO612" s="4">
        <f>VLOOKUP("chemPr", Sheet2!$A$2:$I$18, MATCH(R612, Sheet2!$A$1:$I$1, 0), FALSE)</f>
        <v>0.5</v>
      </c>
      <c r="AP612" s="4">
        <f>VLOOKUP("ppsTh", Sheet2!$A$2:$I$18, MATCH(S612, Sheet2!$A$1:$I$1, 0), FALSE)</f>
        <v>1.67</v>
      </c>
      <c r="AQ612" s="4">
        <f>VLOOKUP("ppsPr", Sheet2!$A$2:$I$18, MATCH(T612, Sheet2!$A$1:$I$1, 0), FALSE)</f>
        <v>0.5</v>
      </c>
      <c r="AR612" s="4">
        <f>VLOOKUP("wmpPr", Sheet2!$A$2:$I$18, MATCH(U612, Sheet2!$A$1:$I$1, 0), FALSE)</f>
        <v>1.5</v>
      </c>
      <c r="AS612" s="4">
        <f>VLOOKUP("pcTh", Sheet2!$A$2:$I$18, MATCH(V612, Sheet2!$A$1:$I$1, 0), FALSE)</f>
        <v>0.89</v>
      </c>
      <c r="AT612" s="4">
        <f>VLOOKUP("pcPr", Sheet2!$A$2:$I$18, MATCH(W612, Sheet2!$A$1:$I$1, 0), FALSE)</f>
        <v>0.5</v>
      </c>
    </row>
    <row r="613" spans="1:46" x14ac:dyDescent="0.2">
      <c r="A613" s="5"/>
      <c r="B613" s="5" t="s">
        <v>1835</v>
      </c>
      <c r="C613" s="5" t="s">
        <v>1836</v>
      </c>
      <c r="D613" s="5" t="s">
        <v>1837</v>
      </c>
      <c r="E613" s="5" t="s">
        <v>16</v>
      </c>
      <c r="F613" s="5"/>
      <c r="G613" s="5"/>
      <c r="H613" s="5"/>
      <c r="I613" s="5"/>
      <c r="J613" s="5"/>
      <c r="K613" s="5"/>
      <c r="L613" s="5"/>
      <c r="M613" s="5"/>
      <c r="N613" s="5"/>
      <c r="P613" s="6" t="s">
        <v>26</v>
      </c>
      <c r="Q613" s="6" t="s">
        <v>29</v>
      </c>
      <c r="R613" s="6" t="s">
        <v>17</v>
      </c>
      <c r="S613" s="6" t="s">
        <v>26</v>
      </c>
      <c r="T613" s="6" t="s">
        <v>17</v>
      </c>
      <c r="U613" s="6" t="s">
        <v>18</v>
      </c>
      <c r="V613" s="6" t="s">
        <v>28</v>
      </c>
      <c r="W613" s="6" t="s">
        <v>17</v>
      </c>
      <c r="X613" s="6" t="s">
        <v>1138</v>
      </c>
      <c r="Z613" s="4">
        <f t="shared" si="15"/>
        <v>0</v>
      </c>
      <c r="AM613" s="4">
        <f>VLOOKUP("m2Th", Sheet2!$A$2:$I$18, MATCH(P613, Sheet2!$A$1:$I$1, 0), FALSE)</f>
        <v>1.33</v>
      </c>
      <c r="AN613" s="4">
        <f>VLOOKUP("chemTh", Sheet2!$A$2:$I$18, MATCH(Q613, Sheet2!$A$1:$I$1, 0), FALSE)</f>
        <v>0.67</v>
      </c>
      <c r="AO613" s="4">
        <f>VLOOKUP("chemPr", Sheet2!$A$2:$I$18, MATCH(R613, Sheet2!$A$1:$I$1, 0), FALSE)</f>
        <v>0.44</v>
      </c>
      <c r="AP613" s="4">
        <f>VLOOKUP("ppsTh", Sheet2!$A$2:$I$18, MATCH(S613, Sheet2!$A$1:$I$1, 0), FALSE)</f>
        <v>1</v>
      </c>
      <c r="AQ613" s="4">
        <f>VLOOKUP("ppsPr", Sheet2!$A$2:$I$18, MATCH(T613, Sheet2!$A$1:$I$1, 0), FALSE)</f>
        <v>0.44</v>
      </c>
      <c r="AR613" s="4">
        <f>VLOOKUP("wmpPr", Sheet2!$A$2:$I$18, MATCH(U613, Sheet2!$A$1:$I$1, 0), FALSE)</f>
        <v>1.5</v>
      </c>
      <c r="AS613" s="4">
        <f>VLOOKUP("pcTh", Sheet2!$A$2:$I$18, MATCH(V613, Sheet2!$A$1:$I$1, 0), FALSE)</f>
        <v>0.78</v>
      </c>
      <c r="AT613" s="4">
        <f>VLOOKUP("pcPr", Sheet2!$A$2:$I$18, MATCH(W613, Sheet2!$A$1:$I$1, 0), FALSE)</f>
        <v>0.44</v>
      </c>
    </row>
    <row r="614" spans="1:46" x14ac:dyDescent="0.2">
      <c r="A614" s="5"/>
      <c r="B614" s="5" t="s">
        <v>1838</v>
      </c>
      <c r="C614" s="5" t="s">
        <v>1839</v>
      </c>
      <c r="D614" s="5" t="s">
        <v>1840</v>
      </c>
      <c r="E614" s="5" t="s">
        <v>16</v>
      </c>
      <c r="F614" s="5"/>
      <c r="G614" s="5"/>
      <c r="H614" s="5"/>
      <c r="I614" s="5"/>
      <c r="J614" s="5"/>
      <c r="K614" s="5"/>
      <c r="L614" s="5"/>
      <c r="M614" s="5"/>
      <c r="N614" s="5"/>
      <c r="P614" s="6" t="s">
        <v>28</v>
      </c>
      <c r="Q614" s="6" t="s">
        <v>29</v>
      </c>
      <c r="R614" s="6" t="s">
        <v>17</v>
      </c>
      <c r="S614" s="6" t="s">
        <v>28</v>
      </c>
      <c r="T614" s="6" t="s">
        <v>17</v>
      </c>
      <c r="U614" s="6" t="s">
        <v>17</v>
      </c>
      <c r="V614" s="6" t="s">
        <v>29</v>
      </c>
      <c r="W614" s="6" t="s">
        <v>28</v>
      </c>
      <c r="X614" s="6" t="s">
        <v>1138</v>
      </c>
      <c r="Z614" s="4">
        <f t="shared" si="15"/>
        <v>0</v>
      </c>
      <c r="AM614" s="4">
        <f>VLOOKUP("m2Th", Sheet2!$A$2:$I$18, MATCH(P614, Sheet2!$A$1:$I$1, 0), FALSE)</f>
        <v>1.56</v>
      </c>
      <c r="AN614" s="4">
        <f>VLOOKUP("chemTh", Sheet2!$A$2:$I$18, MATCH(Q614, Sheet2!$A$1:$I$1, 0), FALSE)</f>
        <v>0.67</v>
      </c>
      <c r="AO614" s="4">
        <f>VLOOKUP("chemPr", Sheet2!$A$2:$I$18, MATCH(R614, Sheet2!$A$1:$I$1, 0), FALSE)</f>
        <v>0.44</v>
      </c>
      <c r="AP614" s="4">
        <f>VLOOKUP("ppsTh", Sheet2!$A$2:$I$18, MATCH(S614, Sheet2!$A$1:$I$1, 0), FALSE)</f>
        <v>1.17</v>
      </c>
      <c r="AQ614" s="4">
        <f>VLOOKUP("ppsPr", Sheet2!$A$2:$I$18, MATCH(T614, Sheet2!$A$1:$I$1, 0), FALSE)</f>
        <v>0.44</v>
      </c>
      <c r="AR614" s="4">
        <f>VLOOKUP("wmpPr", Sheet2!$A$2:$I$18, MATCH(U614, Sheet2!$A$1:$I$1, 0), FALSE)</f>
        <v>1.33</v>
      </c>
      <c r="AS614" s="4">
        <f>VLOOKUP("pcTh", Sheet2!$A$2:$I$18, MATCH(V614, Sheet2!$A$1:$I$1, 0), FALSE)</f>
        <v>0.44</v>
      </c>
      <c r="AT614" s="4">
        <f>VLOOKUP("pcPr", Sheet2!$A$2:$I$18, MATCH(W614, Sheet2!$A$1:$I$1, 0), FALSE)</f>
        <v>0.39</v>
      </c>
    </row>
    <row r="615" spans="1:46" x14ac:dyDescent="0.2">
      <c r="A615" s="5"/>
      <c r="B615" s="5" t="s">
        <v>1841</v>
      </c>
      <c r="C615" s="5" t="s">
        <v>1842</v>
      </c>
      <c r="D615" s="5" t="s">
        <v>1843</v>
      </c>
      <c r="E615" s="5" t="s">
        <v>16</v>
      </c>
      <c r="F615" s="5"/>
      <c r="G615" s="5"/>
      <c r="H615" s="5"/>
      <c r="I615" s="5"/>
      <c r="J615" s="5"/>
      <c r="K615" s="5"/>
      <c r="L615" s="5"/>
      <c r="M615" s="5"/>
      <c r="N615" s="5"/>
      <c r="P615" s="6" t="s">
        <v>18</v>
      </c>
      <c r="Q615" s="6" t="s">
        <v>18</v>
      </c>
      <c r="R615" s="6" t="s">
        <v>18</v>
      </c>
      <c r="S615" s="6" t="s">
        <v>19</v>
      </c>
      <c r="T615" s="6" t="s">
        <v>18</v>
      </c>
      <c r="U615" s="6" t="s">
        <v>18</v>
      </c>
      <c r="V615" s="6" t="s">
        <v>17</v>
      </c>
      <c r="W615" s="6" t="s">
        <v>18</v>
      </c>
      <c r="X615" s="6" t="s">
        <v>1138</v>
      </c>
      <c r="Z615" s="4">
        <f t="shared" si="15"/>
        <v>0</v>
      </c>
      <c r="AM615" s="4">
        <f>VLOOKUP("m2Th", Sheet2!$A$2:$I$18, MATCH(P615, Sheet2!$A$1:$I$1, 0), FALSE)</f>
        <v>2</v>
      </c>
      <c r="AN615" s="4">
        <f>VLOOKUP("chemTh", Sheet2!$A$2:$I$18, MATCH(Q615, Sheet2!$A$1:$I$1, 0), FALSE)</f>
        <v>1.5</v>
      </c>
      <c r="AO615" s="4">
        <f>VLOOKUP("chemPr", Sheet2!$A$2:$I$18, MATCH(R615, Sheet2!$A$1:$I$1, 0), FALSE)</f>
        <v>0.5</v>
      </c>
      <c r="AP615" s="4">
        <f>VLOOKUP("ppsTh", Sheet2!$A$2:$I$18, MATCH(S615, Sheet2!$A$1:$I$1, 0), FALSE)</f>
        <v>1.67</v>
      </c>
      <c r="AQ615" s="4">
        <f>VLOOKUP("ppsPr", Sheet2!$A$2:$I$18, MATCH(T615, Sheet2!$A$1:$I$1, 0), FALSE)</f>
        <v>0.5</v>
      </c>
      <c r="AR615" s="4">
        <f>VLOOKUP("wmpPr", Sheet2!$A$2:$I$18, MATCH(U615, Sheet2!$A$1:$I$1, 0), FALSE)</f>
        <v>1.5</v>
      </c>
      <c r="AS615" s="4">
        <f>VLOOKUP("pcTh", Sheet2!$A$2:$I$18, MATCH(V615, Sheet2!$A$1:$I$1, 0), FALSE)</f>
        <v>0.89</v>
      </c>
      <c r="AT615" s="4">
        <f>VLOOKUP("pcPr", Sheet2!$A$2:$I$18, MATCH(W615, Sheet2!$A$1:$I$1, 0), FALSE)</f>
        <v>0.5</v>
      </c>
    </row>
    <row r="616" spans="1:46" x14ac:dyDescent="0.2">
      <c r="A616" s="5"/>
      <c r="B616" s="5" t="s">
        <v>1844</v>
      </c>
      <c r="C616" s="5" t="s">
        <v>1845</v>
      </c>
      <c r="D616" s="5" t="s">
        <v>1846</v>
      </c>
      <c r="E616" s="5" t="s">
        <v>16</v>
      </c>
      <c r="F616" s="5"/>
      <c r="G616" s="5"/>
      <c r="H616" s="5"/>
      <c r="I616" s="5"/>
      <c r="J616" s="5"/>
      <c r="K616" s="5"/>
      <c r="L616" s="5"/>
      <c r="M616" s="5"/>
      <c r="N616" s="5"/>
      <c r="P616" s="6" t="s">
        <v>19</v>
      </c>
      <c r="Q616" s="6" t="s">
        <v>18</v>
      </c>
      <c r="R616" s="6" t="s">
        <v>18</v>
      </c>
      <c r="S616" s="6" t="s">
        <v>19</v>
      </c>
      <c r="T616" s="6" t="s">
        <v>17</v>
      </c>
      <c r="U616" s="6" t="s">
        <v>18</v>
      </c>
      <c r="V616" s="6" t="s">
        <v>17</v>
      </c>
      <c r="W616" s="6" t="s">
        <v>17</v>
      </c>
      <c r="X616" s="6" t="s">
        <v>1138</v>
      </c>
      <c r="Z616" s="4">
        <f t="shared" si="15"/>
        <v>0</v>
      </c>
      <c r="AM616" s="4">
        <f>VLOOKUP("m2Th", Sheet2!$A$2:$I$18, MATCH(P616, Sheet2!$A$1:$I$1, 0), FALSE)</f>
        <v>2.2200000000000002</v>
      </c>
      <c r="AN616" s="4">
        <f>VLOOKUP("chemTh", Sheet2!$A$2:$I$18, MATCH(Q616, Sheet2!$A$1:$I$1, 0), FALSE)</f>
        <v>1.5</v>
      </c>
      <c r="AO616" s="4">
        <f>VLOOKUP("chemPr", Sheet2!$A$2:$I$18, MATCH(R616, Sheet2!$A$1:$I$1, 0), FALSE)</f>
        <v>0.5</v>
      </c>
      <c r="AP616" s="4">
        <f>VLOOKUP("ppsTh", Sheet2!$A$2:$I$18, MATCH(S616, Sheet2!$A$1:$I$1, 0), FALSE)</f>
        <v>1.67</v>
      </c>
      <c r="AQ616" s="4">
        <f>VLOOKUP("ppsPr", Sheet2!$A$2:$I$18, MATCH(T616, Sheet2!$A$1:$I$1, 0), FALSE)</f>
        <v>0.44</v>
      </c>
      <c r="AR616" s="4">
        <f>VLOOKUP("wmpPr", Sheet2!$A$2:$I$18, MATCH(U616, Sheet2!$A$1:$I$1, 0), FALSE)</f>
        <v>1.5</v>
      </c>
      <c r="AS616" s="4">
        <f>VLOOKUP("pcTh", Sheet2!$A$2:$I$18, MATCH(V616, Sheet2!$A$1:$I$1, 0), FALSE)</f>
        <v>0.89</v>
      </c>
      <c r="AT616" s="4">
        <f>VLOOKUP("pcPr", Sheet2!$A$2:$I$18, MATCH(W616, Sheet2!$A$1:$I$1, 0), FALSE)</f>
        <v>0.44</v>
      </c>
    </row>
    <row r="617" spans="1:46" x14ac:dyDescent="0.2">
      <c r="A617" s="5"/>
      <c r="B617" s="5" t="s">
        <v>1847</v>
      </c>
      <c r="C617" s="5" t="s">
        <v>1848</v>
      </c>
      <c r="D617" s="5" t="s">
        <v>1849</v>
      </c>
      <c r="E617" s="5" t="s">
        <v>16</v>
      </c>
      <c r="F617" s="5"/>
      <c r="G617" s="5"/>
      <c r="H617" s="5"/>
      <c r="I617" s="5"/>
      <c r="J617" s="5"/>
      <c r="K617" s="5"/>
      <c r="L617" s="5"/>
      <c r="M617" s="5"/>
      <c r="N617" s="5"/>
      <c r="P617" s="6" t="s">
        <v>18</v>
      </c>
      <c r="Q617" s="6" t="s">
        <v>18</v>
      </c>
      <c r="R617" s="6" t="s">
        <v>18</v>
      </c>
      <c r="S617" s="6" t="s">
        <v>19</v>
      </c>
      <c r="T617" s="6" t="s">
        <v>17</v>
      </c>
      <c r="U617" s="6" t="s">
        <v>18</v>
      </c>
      <c r="V617" s="6" t="s">
        <v>28</v>
      </c>
      <c r="W617" s="6" t="s">
        <v>17</v>
      </c>
      <c r="X617" s="6" t="s">
        <v>1138</v>
      </c>
      <c r="Z617" s="4">
        <f t="shared" si="15"/>
        <v>0</v>
      </c>
      <c r="AM617" s="4">
        <f>VLOOKUP("m2Th", Sheet2!$A$2:$I$18, MATCH(P617, Sheet2!$A$1:$I$1, 0), FALSE)</f>
        <v>2</v>
      </c>
      <c r="AN617" s="4">
        <f>VLOOKUP("chemTh", Sheet2!$A$2:$I$18, MATCH(Q617, Sheet2!$A$1:$I$1, 0), FALSE)</f>
        <v>1.5</v>
      </c>
      <c r="AO617" s="4">
        <f>VLOOKUP("chemPr", Sheet2!$A$2:$I$18, MATCH(R617, Sheet2!$A$1:$I$1, 0), FALSE)</f>
        <v>0.5</v>
      </c>
      <c r="AP617" s="4">
        <f>VLOOKUP("ppsTh", Sheet2!$A$2:$I$18, MATCH(S617, Sheet2!$A$1:$I$1, 0), FALSE)</f>
        <v>1.67</v>
      </c>
      <c r="AQ617" s="4">
        <f>VLOOKUP("ppsPr", Sheet2!$A$2:$I$18, MATCH(T617, Sheet2!$A$1:$I$1, 0), FALSE)</f>
        <v>0.44</v>
      </c>
      <c r="AR617" s="4">
        <f>VLOOKUP("wmpPr", Sheet2!$A$2:$I$18, MATCH(U617, Sheet2!$A$1:$I$1, 0), FALSE)</f>
        <v>1.5</v>
      </c>
      <c r="AS617" s="4">
        <f>VLOOKUP("pcTh", Sheet2!$A$2:$I$18, MATCH(V617, Sheet2!$A$1:$I$1, 0), FALSE)</f>
        <v>0.78</v>
      </c>
      <c r="AT617" s="4">
        <f>VLOOKUP("pcPr", Sheet2!$A$2:$I$18, MATCH(W617, Sheet2!$A$1:$I$1, 0), FALSE)</f>
        <v>0.44</v>
      </c>
    </row>
    <row r="618" spans="1:46" x14ac:dyDescent="0.2">
      <c r="A618" s="5"/>
      <c r="B618" s="5" t="s">
        <v>1850</v>
      </c>
      <c r="C618" s="5" t="s">
        <v>1851</v>
      </c>
      <c r="D618" s="5" t="s">
        <v>1852</v>
      </c>
      <c r="E618" s="5" t="s">
        <v>16</v>
      </c>
      <c r="F618" s="5"/>
      <c r="G618" s="5"/>
      <c r="H618" s="5"/>
      <c r="I618" s="5"/>
      <c r="J618" s="5"/>
      <c r="K618" s="5"/>
      <c r="L618" s="5"/>
      <c r="M618" s="5"/>
      <c r="N618" s="5"/>
      <c r="P618" s="6" t="s">
        <v>17</v>
      </c>
      <c r="Q618" s="6" t="s">
        <v>17</v>
      </c>
      <c r="R618" s="6" t="s">
        <v>18</v>
      </c>
      <c r="S618" s="6" t="s">
        <v>18</v>
      </c>
      <c r="T618" s="6" t="s">
        <v>17</v>
      </c>
      <c r="U618" s="6" t="s">
        <v>18</v>
      </c>
      <c r="V618" s="6" t="s">
        <v>17</v>
      </c>
      <c r="W618" s="6" t="s">
        <v>17</v>
      </c>
      <c r="X618" s="6" t="s">
        <v>1138</v>
      </c>
      <c r="Z618" s="4">
        <f t="shared" si="15"/>
        <v>0</v>
      </c>
      <c r="AM618" s="4">
        <f>VLOOKUP("m2Th", Sheet2!$A$2:$I$18, MATCH(P618, Sheet2!$A$1:$I$1, 0), FALSE)</f>
        <v>1.78</v>
      </c>
      <c r="AN618" s="4">
        <f>VLOOKUP("chemTh", Sheet2!$A$2:$I$18, MATCH(Q618, Sheet2!$A$1:$I$1, 0), FALSE)</f>
        <v>1.33</v>
      </c>
      <c r="AO618" s="4">
        <f>VLOOKUP("chemPr", Sheet2!$A$2:$I$18, MATCH(R618, Sheet2!$A$1:$I$1, 0), FALSE)</f>
        <v>0.5</v>
      </c>
      <c r="AP618" s="4">
        <f>VLOOKUP("ppsTh", Sheet2!$A$2:$I$18, MATCH(S618, Sheet2!$A$1:$I$1, 0), FALSE)</f>
        <v>1.5</v>
      </c>
      <c r="AQ618" s="4">
        <f>VLOOKUP("ppsPr", Sheet2!$A$2:$I$18, MATCH(T618, Sheet2!$A$1:$I$1, 0), FALSE)</f>
        <v>0.44</v>
      </c>
      <c r="AR618" s="4">
        <f>VLOOKUP("wmpPr", Sheet2!$A$2:$I$18, MATCH(U618, Sheet2!$A$1:$I$1, 0), FALSE)</f>
        <v>1.5</v>
      </c>
      <c r="AS618" s="4">
        <f>VLOOKUP("pcTh", Sheet2!$A$2:$I$18, MATCH(V618, Sheet2!$A$1:$I$1, 0), FALSE)</f>
        <v>0.89</v>
      </c>
      <c r="AT618" s="4">
        <f>VLOOKUP("pcPr", Sheet2!$A$2:$I$18, MATCH(W618, Sheet2!$A$1:$I$1, 0), FALSE)</f>
        <v>0.44</v>
      </c>
    </row>
    <row r="619" spans="1:46" x14ac:dyDescent="0.2">
      <c r="A619" s="5"/>
      <c r="B619" s="5" t="s">
        <v>1853</v>
      </c>
      <c r="C619" s="5" t="s">
        <v>1854</v>
      </c>
      <c r="D619" s="5" t="s">
        <v>1855</v>
      </c>
      <c r="E619" s="5" t="s">
        <v>16</v>
      </c>
      <c r="F619" s="5"/>
      <c r="G619" s="5"/>
      <c r="H619" s="5"/>
      <c r="I619" s="5"/>
      <c r="J619" s="5"/>
      <c r="K619" s="5"/>
      <c r="L619" s="5"/>
      <c r="M619" s="5"/>
      <c r="N619" s="5"/>
      <c r="P619" s="6" t="s">
        <v>18</v>
      </c>
      <c r="Q619" s="6" t="s">
        <v>18</v>
      </c>
      <c r="R619" s="6" t="s">
        <v>18</v>
      </c>
      <c r="S619" s="6" t="s">
        <v>19</v>
      </c>
      <c r="T619" s="6" t="s">
        <v>18</v>
      </c>
      <c r="U619" s="6" t="s">
        <v>17</v>
      </c>
      <c r="V619" s="6" t="s">
        <v>17</v>
      </c>
      <c r="W619" s="6" t="s">
        <v>18</v>
      </c>
      <c r="X619" s="6" t="s">
        <v>1138</v>
      </c>
      <c r="Z619" s="4">
        <f t="shared" si="15"/>
        <v>0</v>
      </c>
      <c r="AM619" s="4">
        <f>VLOOKUP("m2Th", Sheet2!$A$2:$I$18, MATCH(P619, Sheet2!$A$1:$I$1, 0), FALSE)</f>
        <v>2</v>
      </c>
      <c r="AN619" s="4">
        <f>VLOOKUP("chemTh", Sheet2!$A$2:$I$18, MATCH(Q619, Sheet2!$A$1:$I$1, 0), FALSE)</f>
        <v>1.5</v>
      </c>
      <c r="AO619" s="4">
        <f>VLOOKUP("chemPr", Sheet2!$A$2:$I$18, MATCH(R619, Sheet2!$A$1:$I$1, 0), FALSE)</f>
        <v>0.5</v>
      </c>
      <c r="AP619" s="4">
        <f>VLOOKUP("ppsTh", Sheet2!$A$2:$I$18, MATCH(S619, Sheet2!$A$1:$I$1, 0), FALSE)</f>
        <v>1.67</v>
      </c>
      <c r="AQ619" s="4">
        <f>VLOOKUP("ppsPr", Sheet2!$A$2:$I$18, MATCH(T619, Sheet2!$A$1:$I$1, 0), FALSE)</f>
        <v>0.5</v>
      </c>
      <c r="AR619" s="4">
        <f>VLOOKUP("wmpPr", Sheet2!$A$2:$I$18, MATCH(U619, Sheet2!$A$1:$I$1, 0), FALSE)</f>
        <v>1.33</v>
      </c>
      <c r="AS619" s="4">
        <f>VLOOKUP("pcTh", Sheet2!$A$2:$I$18, MATCH(V619, Sheet2!$A$1:$I$1, 0), FALSE)</f>
        <v>0.89</v>
      </c>
      <c r="AT619" s="4">
        <f>VLOOKUP("pcPr", Sheet2!$A$2:$I$18, MATCH(W619, Sheet2!$A$1:$I$1, 0), FALSE)</f>
        <v>0.5</v>
      </c>
    </row>
    <row r="620" spans="1:46" x14ac:dyDescent="0.2">
      <c r="A620" s="5"/>
      <c r="B620" s="5" t="s">
        <v>1856</v>
      </c>
      <c r="C620" s="5" t="s">
        <v>1857</v>
      </c>
      <c r="D620" s="5" t="s">
        <v>1858</v>
      </c>
      <c r="E620" s="5" t="s">
        <v>16</v>
      </c>
      <c r="F620" s="5"/>
      <c r="G620" s="5"/>
      <c r="H620" s="5"/>
      <c r="I620" s="5"/>
      <c r="J620" s="5"/>
      <c r="K620" s="5"/>
      <c r="L620" s="5"/>
      <c r="M620" s="5"/>
      <c r="N620" s="5"/>
      <c r="P620" s="6" t="s">
        <v>18</v>
      </c>
      <c r="Q620" s="6" t="s">
        <v>18</v>
      </c>
      <c r="R620" s="6" t="s">
        <v>19</v>
      </c>
      <c r="S620" s="6" t="s">
        <v>17</v>
      </c>
      <c r="T620" s="6" t="s">
        <v>17</v>
      </c>
      <c r="U620" s="6" t="s">
        <v>18</v>
      </c>
      <c r="V620" s="6" t="s">
        <v>19</v>
      </c>
      <c r="W620" s="6" t="s">
        <v>28</v>
      </c>
      <c r="X620" s="6" t="s">
        <v>1138</v>
      </c>
      <c r="Z620" s="4">
        <f t="shared" si="15"/>
        <v>0</v>
      </c>
      <c r="AM620" s="4">
        <f>VLOOKUP("m2Th", Sheet2!$A$2:$I$18, MATCH(P620, Sheet2!$A$1:$I$1, 0), FALSE)</f>
        <v>2</v>
      </c>
      <c r="AN620" s="4">
        <f>VLOOKUP("chemTh", Sheet2!$A$2:$I$18, MATCH(Q620, Sheet2!$A$1:$I$1, 0), FALSE)</f>
        <v>1.5</v>
      </c>
      <c r="AO620" s="4">
        <f>VLOOKUP("chemPr", Sheet2!$A$2:$I$18, MATCH(R620, Sheet2!$A$1:$I$1, 0), FALSE)</f>
        <v>0.56000000000000005</v>
      </c>
      <c r="AP620" s="4">
        <f>VLOOKUP("ppsTh", Sheet2!$A$2:$I$18, MATCH(S620, Sheet2!$A$1:$I$1, 0), FALSE)</f>
        <v>1.33</v>
      </c>
      <c r="AQ620" s="4">
        <f>VLOOKUP("ppsPr", Sheet2!$A$2:$I$18, MATCH(T620, Sheet2!$A$1:$I$1, 0), FALSE)</f>
        <v>0.44</v>
      </c>
      <c r="AR620" s="4">
        <f>VLOOKUP("wmpPr", Sheet2!$A$2:$I$18, MATCH(U620, Sheet2!$A$1:$I$1, 0), FALSE)</f>
        <v>1.5</v>
      </c>
      <c r="AS620" s="4">
        <f>VLOOKUP("pcTh", Sheet2!$A$2:$I$18, MATCH(V620, Sheet2!$A$1:$I$1, 0), FALSE)</f>
        <v>1.1100000000000001</v>
      </c>
      <c r="AT620" s="4">
        <f>VLOOKUP("pcPr", Sheet2!$A$2:$I$18, MATCH(W620, Sheet2!$A$1:$I$1, 0), FALSE)</f>
        <v>0.39</v>
      </c>
    </row>
    <row r="621" spans="1:46" x14ac:dyDescent="0.2">
      <c r="A621" s="5"/>
      <c r="B621" s="5" t="s">
        <v>1859</v>
      </c>
      <c r="C621" s="5" t="s">
        <v>1860</v>
      </c>
      <c r="D621" s="5" t="s">
        <v>1861</v>
      </c>
      <c r="E621" s="5" t="s">
        <v>16</v>
      </c>
      <c r="F621" s="5"/>
      <c r="G621" s="5"/>
      <c r="H621" s="5"/>
      <c r="I621" s="5"/>
      <c r="J621" s="5"/>
      <c r="K621" s="5"/>
      <c r="L621" s="5"/>
      <c r="M621" s="5"/>
      <c r="N621" s="5"/>
      <c r="P621" s="6" t="s">
        <v>18</v>
      </c>
      <c r="Q621" s="6" t="s">
        <v>18</v>
      </c>
      <c r="R621" s="6" t="s">
        <v>17</v>
      </c>
      <c r="S621" s="6" t="s">
        <v>19</v>
      </c>
      <c r="T621" s="6" t="s">
        <v>18</v>
      </c>
      <c r="U621" s="6" t="s">
        <v>17</v>
      </c>
      <c r="V621" s="6" t="s">
        <v>17</v>
      </c>
      <c r="W621" s="6" t="s">
        <v>28</v>
      </c>
      <c r="X621" s="6" t="s">
        <v>1138</v>
      </c>
      <c r="Z621" s="4">
        <f t="shared" si="15"/>
        <v>0</v>
      </c>
      <c r="AM621" s="4">
        <f>VLOOKUP("m2Th", Sheet2!$A$2:$I$18, MATCH(P621, Sheet2!$A$1:$I$1, 0), FALSE)</f>
        <v>2</v>
      </c>
      <c r="AN621" s="4">
        <f>VLOOKUP("chemTh", Sheet2!$A$2:$I$18, MATCH(Q621, Sheet2!$A$1:$I$1, 0), FALSE)</f>
        <v>1.5</v>
      </c>
      <c r="AO621" s="4">
        <f>VLOOKUP("chemPr", Sheet2!$A$2:$I$18, MATCH(R621, Sheet2!$A$1:$I$1, 0), FALSE)</f>
        <v>0.44</v>
      </c>
      <c r="AP621" s="4">
        <f>VLOOKUP("ppsTh", Sheet2!$A$2:$I$18, MATCH(S621, Sheet2!$A$1:$I$1, 0), FALSE)</f>
        <v>1.67</v>
      </c>
      <c r="AQ621" s="4">
        <f>VLOOKUP("ppsPr", Sheet2!$A$2:$I$18, MATCH(T621, Sheet2!$A$1:$I$1, 0), FALSE)</f>
        <v>0.5</v>
      </c>
      <c r="AR621" s="4">
        <f>VLOOKUP("wmpPr", Sheet2!$A$2:$I$18, MATCH(U621, Sheet2!$A$1:$I$1, 0), FALSE)</f>
        <v>1.33</v>
      </c>
      <c r="AS621" s="4">
        <f>VLOOKUP("pcTh", Sheet2!$A$2:$I$18, MATCH(V621, Sheet2!$A$1:$I$1, 0), FALSE)</f>
        <v>0.89</v>
      </c>
      <c r="AT621" s="4">
        <f>VLOOKUP("pcPr", Sheet2!$A$2:$I$18, MATCH(W621, Sheet2!$A$1:$I$1, 0), FALSE)</f>
        <v>0.39</v>
      </c>
    </row>
    <row r="622" spans="1:46" x14ac:dyDescent="0.2">
      <c r="A622" s="5"/>
      <c r="B622" s="5" t="s">
        <v>1862</v>
      </c>
      <c r="C622" s="5" t="s">
        <v>1863</v>
      </c>
      <c r="D622" s="5" t="s">
        <v>1864</v>
      </c>
      <c r="E622" s="5" t="s">
        <v>16</v>
      </c>
      <c r="F622" s="5"/>
      <c r="G622" s="5"/>
      <c r="H622" s="5"/>
      <c r="I622" s="5"/>
      <c r="J622" s="5"/>
      <c r="K622" s="5"/>
      <c r="L622" s="5"/>
      <c r="M622" s="5"/>
      <c r="N622" s="5"/>
      <c r="P622" s="6" t="s">
        <v>17</v>
      </c>
      <c r="Q622" s="6" t="s">
        <v>18</v>
      </c>
      <c r="R622" s="6" t="s">
        <v>17</v>
      </c>
      <c r="S622" s="6" t="s">
        <v>18</v>
      </c>
      <c r="T622" s="6" t="s">
        <v>17</v>
      </c>
      <c r="U622" s="6" t="s">
        <v>17</v>
      </c>
      <c r="V622" s="6" t="s">
        <v>18</v>
      </c>
      <c r="W622" s="6" t="s">
        <v>28</v>
      </c>
      <c r="X622" s="6" t="s">
        <v>1138</v>
      </c>
      <c r="Z622" s="4">
        <f t="shared" si="15"/>
        <v>0</v>
      </c>
      <c r="AM622" s="4">
        <f>VLOOKUP("m2Th", Sheet2!$A$2:$I$18, MATCH(P622, Sheet2!$A$1:$I$1, 0), FALSE)</f>
        <v>1.78</v>
      </c>
      <c r="AN622" s="4">
        <f>VLOOKUP("chemTh", Sheet2!$A$2:$I$18, MATCH(Q622, Sheet2!$A$1:$I$1, 0), FALSE)</f>
        <v>1.5</v>
      </c>
      <c r="AO622" s="4">
        <f>VLOOKUP("chemPr", Sheet2!$A$2:$I$18, MATCH(R622, Sheet2!$A$1:$I$1, 0), FALSE)</f>
        <v>0.44</v>
      </c>
      <c r="AP622" s="4">
        <f>VLOOKUP("ppsTh", Sheet2!$A$2:$I$18, MATCH(S622, Sheet2!$A$1:$I$1, 0), FALSE)</f>
        <v>1.5</v>
      </c>
      <c r="AQ622" s="4">
        <f>VLOOKUP("ppsPr", Sheet2!$A$2:$I$18, MATCH(T622, Sheet2!$A$1:$I$1, 0), FALSE)</f>
        <v>0.44</v>
      </c>
      <c r="AR622" s="4">
        <f>VLOOKUP("wmpPr", Sheet2!$A$2:$I$18, MATCH(U622, Sheet2!$A$1:$I$1, 0), FALSE)</f>
        <v>1.33</v>
      </c>
      <c r="AS622" s="4">
        <f>VLOOKUP("pcTh", Sheet2!$A$2:$I$18, MATCH(V622, Sheet2!$A$1:$I$1, 0), FALSE)</f>
        <v>1</v>
      </c>
      <c r="AT622" s="4">
        <f>VLOOKUP("pcPr", Sheet2!$A$2:$I$18, MATCH(W622, Sheet2!$A$1:$I$1, 0), FALSE)</f>
        <v>0.39</v>
      </c>
    </row>
    <row r="623" spans="1:46" x14ac:dyDescent="0.2">
      <c r="A623" s="5"/>
      <c r="B623" s="5" t="s">
        <v>1865</v>
      </c>
      <c r="C623" s="5" t="s">
        <v>1866</v>
      </c>
      <c r="D623" s="5" t="s">
        <v>1867</v>
      </c>
      <c r="E623" s="5" t="s">
        <v>16</v>
      </c>
      <c r="F623" s="5"/>
      <c r="G623" s="5"/>
      <c r="H623" s="5"/>
      <c r="I623" s="5"/>
      <c r="J623" s="5"/>
      <c r="K623" s="5"/>
      <c r="L623" s="5"/>
      <c r="M623" s="5"/>
      <c r="N623" s="5"/>
      <c r="P623" s="6" t="s">
        <v>17</v>
      </c>
      <c r="Q623" s="6" t="s">
        <v>26</v>
      </c>
      <c r="R623" s="6" t="s">
        <v>17</v>
      </c>
      <c r="S623" s="6" t="s">
        <v>28</v>
      </c>
      <c r="T623" s="6" t="s">
        <v>28</v>
      </c>
      <c r="U623" s="6" t="s">
        <v>17</v>
      </c>
      <c r="V623" s="6" t="s">
        <v>18</v>
      </c>
      <c r="W623" s="6" t="s">
        <v>17</v>
      </c>
      <c r="X623" s="6" t="s">
        <v>1138</v>
      </c>
      <c r="Z623" s="4">
        <f t="shared" si="15"/>
        <v>0</v>
      </c>
      <c r="AM623" s="4">
        <f>VLOOKUP("m2Th", Sheet2!$A$2:$I$18, MATCH(P623, Sheet2!$A$1:$I$1, 0), FALSE)</f>
        <v>1.78</v>
      </c>
      <c r="AN623" s="4">
        <f>VLOOKUP("chemTh", Sheet2!$A$2:$I$18, MATCH(Q623, Sheet2!$A$1:$I$1, 0), FALSE)</f>
        <v>1</v>
      </c>
      <c r="AO623" s="4">
        <f>VLOOKUP("chemPr", Sheet2!$A$2:$I$18, MATCH(R623, Sheet2!$A$1:$I$1, 0), FALSE)</f>
        <v>0.44</v>
      </c>
      <c r="AP623" s="4">
        <f>VLOOKUP("ppsTh", Sheet2!$A$2:$I$18, MATCH(S623, Sheet2!$A$1:$I$1, 0), FALSE)</f>
        <v>1.17</v>
      </c>
      <c r="AQ623" s="4">
        <f>VLOOKUP("ppsPr", Sheet2!$A$2:$I$18, MATCH(T623, Sheet2!$A$1:$I$1, 0), FALSE)</f>
        <v>0.39</v>
      </c>
      <c r="AR623" s="4">
        <f>VLOOKUP("wmpPr", Sheet2!$A$2:$I$18, MATCH(U623, Sheet2!$A$1:$I$1, 0), FALSE)</f>
        <v>1.33</v>
      </c>
      <c r="AS623" s="4">
        <f>VLOOKUP("pcTh", Sheet2!$A$2:$I$18, MATCH(V623, Sheet2!$A$1:$I$1, 0), FALSE)</f>
        <v>1</v>
      </c>
      <c r="AT623" s="4">
        <f>VLOOKUP("pcPr", Sheet2!$A$2:$I$18, MATCH(W623, Sheet2!$A$1:$I$1, 0), FALSE)</f>
        <v>0.44</v>
      </c>
    </row>
    <row r="624" spans="1:46" x14ac:dyDescent="0.2">
      <c r="A624" s="5"/>
      <c r="B624" s="5" t="s">
        <v>1868</v>
      </c>
      <c r="C624" s="5" t="s">
        <v>1869</v>
      </c>
      <c r="D624" s="5" t="s">
        <v>1870</v>
      </c>
      <c r="E624" s="5" t="s">
        <v>16</v>
      </c>
      <c r="F624" s="5"/>
      <c r="G624" s="5"/>
      <c r="H624" s="5"/>
      <c r="I624" s="5"/>
      <c r="J624" s="5"/>
      <c r="K624" s="5"/>
      <c r="L624" s="5"/>
      <c r="M624" s="5"/>
      <c r="N624" s="5"/>
      <c r="P624" s="6" t="s">
        <v>26</v>
      </c>
      <c r="Q624" s="6" t="s">
        <v>28</v>
      </c>
      <c r="R624" s="6" t="s">
        <v>28</v>
      </c>
      <c r="S624" s="6" t="s">
        <v>28</v>
      </c>
      <c r="T624" s="6" t="s">
        <v>19</v>
      </c>
      <c r="U624" s="6" t="s">
        <v>18</v>
      </c>
      <c r="V624" s="6" t="s">
        <v>18</v>
      </c>
      <c r="W624" s="6" t="s">
        <v>1142</v>
      </c>
      <c r="X624" s="6" t="s">
        <v>1138</v>
      </c>
      <c r="Z624" s="4">
        <f t="shared" si="15"/>
        <v>0</v>
      </c>
      <c r="AM624" s="4">
        <f>VLOOKUP("m2Th", Sheet2!$A$2:$I$18, MATCH(P624, Sheet2!$A$1:$I$1, 0), FALSE)</f>
        <v>1.33</v>
      </c>
      <c r="AN624" s="4">
        <f>VLOOKUP("chemTh", Sheet2!$A$2:$I$18, MATCH(Q624, Sheet2!$A$1:$I$1, 0), FALSE)</f>
        <v>1.17</v>
      </c>
      <c r="AO624" s="4">
        <f>VLOOKUP("chemPr", Sheet2!$A$2:$I$18, MATCH(R624, Sheet2!$A$1:$I$1, 0), FALSE)</f>
        <v>0.39</v>
      </c>
      <c r="AP624" s="4">
        <f>VLOOKUP("ppsTh", Sheet2!$A$2:$I$18, MATCH(S624, Sheet2!$A$1:$I$1, 0), FALSE)</f>
        <v>1.17</v>
      </c>
      <c r="AQ624" s="4">
        <f>VLOOKUP("ppsPr", Sheet2!$A$2:$I$18, MATCH(T624, Sheet2!$A$1:$I$1, 0), FALSE)</f>
        <v>0.56000000000000005</v>
      </c>
      <c r="AR624" s="4">
        <f>VLOOKUP("wmpPr", Sheet2!$A$2:$I$18, MATCH(U624, Sheet2!$A$1:$I$1, 0), FALSE)</f>
        <v>1.5</v>
      </c>
      <c r="AS624" s="4">
        <f>VLOOKUP("pcTh", Sheet2!$A$2:$I$18, MATCH(V624, Sheet2!$A$1:$I$1, 0), FALSE)</f>
        <v>1</v>
      </c>
      <c r="AT624" s="4" t="e">
        <f>VLOOKUP("pcPr", Sheet2!$A$2:$I$18, MATCH(W624, Sheet2!$A$1:$I$1, 0), FALSE)</f>
        <v>#N/A</v>
      </c>
    </row>
    <row r="625" spans="1:46" x14ac:dyDescent="0.2">
      <c r="A625" s="5"/>
      <c r="B625" s="5" t="s">
        <v>1871</v>
      </c>
      <c r="C625" s="5" t="s">
        <v>1872</v>
      </c>
      <c r="D625" s="5" t="s">
        <v>1873</v>
      </c>
      <c r="E625" s="5" t="s">
        <v>16</v>
      </c>
      <c r="F625" s="5"/>
      <c r="G625" s="5"/>
      <c r="H625" s="5"/>
      <c r="I625" s="5"/>
      <c r="J625" s="5"/>
      <c r="K625" s="5"/>
      <c r="L625" s="5"/>
      <c r="M625" s="5"/>
      <c r="N625" s="5"/>
      <c r="P625" s="6" t="s">
        <v>26</v>
      </c>
      <c r="Q625" s="6" t="s">
        <v>26</v>
      </c>
      <c r="R625" s="6" t="s">
        <v>28</v>
      </c>
      <c r="S625" s="6" t="s">
        <v>28</v>
      </c>
      <c r="T625" s="6" t="s">
        <v>17</v>
      </c>
      <c r="U625" s="6" t="s">
        <v>28</v>
      </c>
      <c r="V625" s="6" t="s">
        <v>17</v>
      </c>
      <c r="W625" s="6" t="s">
        <v>28</v>
      </c>
      <c r="X625" s="6" t="s">
        <v>1138</v>
      </c>
      <c r="Z625" s="4">
        <f t="shared" si="15"/>
        <v>0</v>
      </c>
      <c r="AM625" s="4">
        <f>VLOOKUP("m2Th", Sheet2!$A$2:$I$18, MATCH(P625, Sheet2!$A$1:$I$1, 0), FALSE)</f>
        <v>1.33</v>
      </c>
      <c r="AN625" s="4">
        <f>VLOOKUP("chemTh", Sheet2!$A$2:$I$18, MATCH(Q625, Sheet2!$A$1:$I$1, 0), FALSE)</f>
        <v>1</v>
      </c>
      <c r="AO625" s="4">
        <f>VLOOKUP("chemPr", Sheet2!$A$2:$I$18, MATCH(R625, Sheet2!$A$1:$I$1, 0), FALSE)</f>
        <v>0.39</v>
      </c>
      <c r="AP625" s="4">
        <f>VLOOKUP("ppsTh", Sheet2!$A$2:$I$18, MATCH(S625, Sheet2!$A$1:$I$1, 0), FALSE)</f>
        <v>1.17</v>
      </c>
      <c r="AQ625" s="4">
        <f>VLOOKUP("ppsPr", Sheet2!$A$2:$I$18, MATCH(T625, Sheet2!$A$1:$I$1, 0), FALSE)</f>
        <v>0.44</v>
      </c>
      <c r="AR625" s="4">
        <f>VLOOKUP("wmpPr", Sheet2!$A$2:$I$18, MATCH(U625, Sheet2!$A$1:$I$1, 0), FALSE)</f>
        <v>1.17</v>
      </c>
      <c r="AS625" s="4">
        <f>VLOOKUP("pcTh", Sheet2!$A$2:$I$18, MATCH(V625, Sheet2!$A$1:$I$1, 0), FALSE)</f>
        <v>0.89</v>
      </c>
      <c r="AT625" s="4">
        <f>VLOOKUP("pcPr", Sheet2!$A$2:$I$18, MATCH(W625, Sheet2!$A$1:$I$1, 0), FALSE)</f>
        <v>0.39</v>
      </c>
    </row>
    <row r="626" spans="1:46" x14ac:dyDescent="0.2">
      <c r="A626" s="5"/>
      <c r="B626" s="5" t="s">
        <v>1874</v>
      </c>
      <c r="C626" s="5" t="s">
        <v>1875</v>
      </c>
      <c r="D626" s="5" t="s">
        <v>1876</v>
      </c>
      <c r="E626" s="5" t="s">
        <v>16</v>
      </c>
      <c r="F626" s="5"/>
      <c r="G626" s="5"/>
      <c r="H626" s="5"/>
      <c r="I626" s="5"/>
      <c r="J626" s="5"/>
      <c r="K626" s="5"/>
      <c r="L626" s="5"/>
      <c r="M626" s="5"/>
      <c r="N626" s="5"/>
      <c r="P626" s="6" t="s">
        <v>18</v>
      </c>
      <c r="Q626" s="6" t="s">
        <v>18</v>
      </c>
      <c r="R626" s="6" t="s">
        <v>18</v>
      </c>
      <c r="S626" s="6" t="s">
        <v>18</v>
      </c>
      <c r="T626" s="6" t="s">
        <v>18</v>
      </c>
      <c r="U626" s="6" t="s">
        <v>17</v>
      </c>
      <c r="V626" s="6" t="s">
        <v>19</v>
      </c>
      <c r="W626" s="6" t="s">
        <v>18</v>
      </c>
      <c r="X626" s="6" t="s">
        <v>1138</v>
      </c>
      <c r="Z626" s="4">
        <f t="shared" si="15"/>
        <v>0</v>
      </c>
      <c r="AM626" s="4">
        <f>VLOOKUP("m2Th", Sheet2!$A$2:$I$18, MATCH(P626, Sheet2!$A$1:$I$1, 0), FALSE)</f>
        <v>2</v>
      </c>
      <c r="AN626" s="4">
        <f>VLOOKUP("chemTh", Sheet2!$A$2:$I$18, MATCH(Q626, Sheet2!$A$1:$I$1, 0), FALSE)</f>
        <v>1.5</v>
      </c>
      <c r="AO626" s="4">
        <f>VLOOKUP("chemPr", Sheet2!$A$2:$I$18, MATCH(R626, Sheet2!$A$1:$I$1, 0), FALSE)</f>
        <v>0.5</v>
      </c>
      <c r="AP626" s="4">
        <f>VLOOKUP("ppsTh", Sheet2!$A$2:$I$18, MATCH(S626, Sheet2!$A$1:$I$1, 0), FALSE)</f>
        <v>1.5</v>
      </c>
      <c r="AQ626" s="4">
        <f>VLOOKUP("ppsPr", Sheet2!$A$2:$I$18, MATCH(T626, Sheet2!$A$1:$I$1, 0), FALSE)</f>
        <v>0.5</v>
      </c>
      <c r="AR626" s="4">
        <f>VLOOKUP("wmpPr", Sheet2!$A$2:$I$18, MATCH(U626, Sheet2!$A$1:$I$1, 0), FALSE)</f>
        <v>1.33</v>
      </c>
      <c r="AS626" s="4">
        <f>VLOOKUP("pcTh", Sheet2!$A$2:$I$18, MATCH(V626, Sheet2!$A$1:$I$1, 0), FALSE)</f>
        <v>1.1100000000000001</v>
      </c>
      <c r="AT626" s="4">
        <f>VLOOKUP("pcPr", Sheet2!$A$2:$I$18, MATCH(W626, Sheet2!$A$1:$I$1, 0), FALSE)</f>
        <v>0.5</v>
      </c>
    </row>
    <row r="627" spans="1:46" x14ac:dyDescent="0.2">
      <c r="A627" s="5"/>
      <c r="B627" s="5" t="s">
        <v>1877</v>
      </c>
      <c r="C627" s="5" t="s">
        <v>1878</v>
      </c>
      <c r="D627" s="5" t="s">
        <v>1879</v>
      </c>
      <c r="E627" s="5" t="s">
        <v>16</v>
      </c>
      <c r="F627" s="5"/>
      <c r="G627" s="5"/>
      <c r="H627" s="5"/>
      <c r="I627" s="5"/>
      <c r="J627" s="5"/>
      <c r="K627" s="5"/>
      <c r="L627" s="5"/>
      <c r="M627" s="5"/>
      <c r="N627" s="5"/>
      <c r="P627" s="6" t="s">
        <v>17</v>
      </c>
      <c r="Q627" s="6" t="s">
        <v>28</v>
      </c>
      <c r="R627" s="6" t="s">
        <v>18</v>
      </c>
      <c r="S627" s="6" t="s">
        <v>28</v>
      </c>
      <c r="T627" s="6" t="s">
        <v>17</v>
      </c>
      <c r="U627" s="6" t="s">
        <v>17</v>
      </c>
      <c r="V627" s="6" t="s">
        <v>17</v>
      </c>
      <c r="W627" s="6" t="s">
        <v>28</v>
      </c>
      <c r="X627" s="6" t="s">
        <v>1138</v>
      </c>
      <c r="Z627" s="4">
        <f t="shared" si="15"/>
        <v>0</v>
      </c>
      <c r="AM627" s="4">
        <f>VLOOKUP("m2Th", Sheet2!$A$2:$I$18, MATCH(P627, Sheet2!$A$1:$I$1, 0), FALSE)</f>
        <v>1.78</v>
      </c>
      <c r="AN627" s="4">
        <f>VLOOKUP("chemTh", Sheet2!$A$2:$I$18, MATCH(Q627, Sheet2!$A$1:$I$1, 0), FALSE)</f>
        <v>1.17</v>
      </c>
      <c r="AO627" s="4">
        <f>VLOOKUP("chemPr", Sheet2!$A$2:$I$18, MATCH(R627, Sheet2!$A$1:$I$1, 0), FALSE)</f>
        <v>0.5</v>
      </c>
      <c r="AP627" s="4">
        <f>VLOOKUP("ppsTh", Sheet2!$A$2:$I$18, MATCH(S627, Sheet2!$A$1:$I$1, 0), FALSE)</f>
        <v>1.17</v>
      </c>
      <c r="AQ627" s="4">
        <f>VLOOKUP("ppsPr", Sheet2!$A$2:$I$18, MATCH(T627, Sheet2!$A$1:$I$1, 0), FALSE)</f>
        <v>0.44</v>
      </c>
      <c r="AR627" s="4">
        <f>VLOOKUP("wmpPr", Sheet2!$A$2:$I$18, MATCH(U627, Sheet2!$A$1:$I$1, 0), FALSE)</f>
        <v>1.33</v>
      </c>
      <c r="AS627" s="4">
        <f>VLOOKUP("pcTh", Sheet2!$A$2:$I$18, MATCH(V627, Sheet2!$A$1:$I$1, 0), FALSE)</f>
        <v>0.89</v>
      </c>
      <c r="AT627" s="4">
        <f>VLOOKUP("pcPr", Sheet2!$A$2:$I$18, MATCH(W627, Sheet2!$A$1:$I$1, 0), FALSE)</f>
        <v>0.39</v>
      </c>
    </row>
    <row r="628" spans="1:46" x14ac:dyDescent="0.2">
      <c r="A628" s="5"/>
      <c r="B628" s="5" t="s">
        <v>1880</v>
      </c>
      <c r="C628" s="5" t="s">
        <v>1881</v>
      </c>
      <c r="D628" s="5" t="s">
        <v>1882</v>
      </c>
      <c r="E628" s="5" t="s">
        <v>16</v>
      </c>
      <c r="F628" s="5"/>
      <c r="G628" s="5"/>
      <c r="H628" s="5"/>
      <c r="I628" s="5"/>
      <c r="J628" s="5"/>
      <c r="K628" s="5"/>
      <c r="L628" s="5"/>
      <c r="M628" s="5"/>
      <c r="N628" s="5"/>
      <c r="P628" s="6" t="s">
        <v>17</v>
      </c>
      <c r="Q628" s="6" t="s">
        <v>17</v>
      </c>
      <c r="R628" s="6" t="s">
        <v>18</v>
      </c>
      <c r="S628" s="6" t="s">
        <v>18</v>
      </c>
      <c r="T628" s="6" t="s">
        <v>19</v>
      </c>
      <c r="U628" s="6" t="s">
        <v>17</v>
      </c>
      <c r="V628" s="6" t="s">
        <v>28</v>
      </c>
      <c r="W628" s="6" t="s">
        <v>17</v>
      </c>
      <c r="X628" s="6" t="s">
        <v>1138</v>
      </c>
      <c r="Z628" s="4">
        <f t="shared" si="15"/>
        <v>0</v>
      </c>
      <c r="AM628" s="4">
        <f>VLOOKUP("m2Th", Sheet2!$A$2:$I$18, MATCH(P628, Sheet2!$A$1:$I$1, 0), FALSE)</f>
        <v>1.78</v>
      </c>
      <c r="AN628" s="4">
        <f>VLOOKUP("chemTh", Sheet2!$A$2:$I$18, MATCH(Q628, Sheet2!$A$1:$I$1, 0), FALSE)</f>
        <v>1.33</v>
      </c>
      <c r="AO628" s="4">
        <f>VLOOKUP("chemPr", Sheet2!$A$2:$I$18, MATCH(R628, Sheet2!$A$1:$I$1, 0), FALSE)</f>
        <v>0.5</v>
      </c>
      <c r="AP628" s="4">
        <f>VLOOKUP("ppsTh", Sheet2!$A$2:$I$18, MATCH(S628, Sheet2!$A$1:$I$1, 0), FALSE)</f>
        <v>1.5</v>
      </c>
      <c r="AQ628" s="4">
        <f>VLOOKUP("ppsPr", Sheet2!$A$2:$I$18, MATCH(T628, Sheet2!$A$1:$I$1, 0), FALSE)</f>
        <v>0.56000000000000005</v>
      </c>
      <c r="AR628" s="4">
        <f>VLOOKUP("wmpPr", Sheet2!$A$2:$I$18, MATCH(U628, Sheet2!$A$1:$I$1, 0), FALSE)</f>
        <v>1.33</v>
      </c>
      <c r="AS628" s="4">
        <f>VLOOKUP("pcTh", Sheet2!$A$2:$I$18, MATCH(V628, Sheet2!$A$1:$I$1, 0), FALSE)</f>
        <v>0.78</v>
      </c>
      <c r="AT628" s="4">
        <f>VLOOKUP("pcPr", Sheet2!$A$2:$I$18, MATCH(W628, Sheet2!$A$1:$I$1, 0), FALSE)</f>
        <v>0.44</v>
      </c>
    </row>
    <row r="629" spans="1:46" x14ac:dyDescent="0.2">
      <c r="A629" s="5"/>
      <c r="B629" s="5" t="s">
        <v>1883</v>
      </c>
      <c r="C629" s="5" t="s">
        <v>1884</v>
      </c>
      <c r="D629" s="5" t="s">
        <v>1885</v>
      </c>
      <c r="E629" s="5" t="s">
        <v>16</v>
      </c>
      <c r="F629" s="5"/>
      <c r="G629" s="5"/>
      <c r="H629" s="5"/>
      <c r="I629" s="5"/>
      <c r="J629" s="5"/>
      <c r="K629" s="5"/>
      <c r="L629" s="5"/>
      <c r="M629" s="5"/>
      <c r="N629" s="5"/>
      <c r="P629" s="6" t="s">
        <v>17</v>
      </c>
      <c r="Q629" s="6" t="s">
        <v>26</v>
      </c>
      <c r="R629" s="6" t="s">
        <v>18</v>
      </c>
      <c r="S629" s="6" t="s">
        <v>28</v>
      </c>
      <c r="T629" s="6" t="s">
        <v>17</v>
      </c>
      <c r="U629" s="6" t="s">
        <v>17</v>
      </c>
      <c r="V629" s="6" t="s">
        <v>17</v>
      </c>
      <c r="W629" s="6" t="s">
        <v>17</v>
      </c>
      <c r="X629" s="6" t="s">
        <v>1138</v>
      </c>
      <c r="Z629" s="4">
        <f t="shared" si="15"/>
        <v>0</v>
      </c>
      <c r="AM629" s="4">
        <f>VLOOKUP("m2Th", Sheet2!$A$2:$I$18, MATCH(P629, Sheet2!$A$1:$I$1, 0), FALSE)</f>
        <v>1.78</v>
      </c>
      <c r="AN629" s="4">
        <f>VLOOKUP("chemTh", Sheet2!$A$2:$I$18, MATCH(Q629, Sheet2!$A$1:$I$1, 0), FALSE)</f>
        <v>1</v>
      </c>
      <c r="AO629" s="4">
        <f>VLOOKUP("chemPr", Sheet2!$A$2:$I$18, MATCH(R629, Sheet2!$A$1:$I$1, 0), FALSE)</f>
        <v>0.5</v>
      </c>
      <c r="AP629" s="4">
        <f>VLOOKUP("ppsTh", Sheet2!$A$2:$I$18, MATCH(S629, Sheet2!$A$1:$I$1, 0), FALSE)</f>
        <v>1.17</v>
      </c>
      <c r="AQ629" s="4">
        <f>VLOOKUP("ppsPr", Sheet2!$A$2:$I$18, MATCH(T629, Sheet2!$A$1:$I$1, 0), FALSE)</f>
        <v>0.44</v>
      </c>
      <c r="AR629" s="4">
        <f>VLOOKUP("wmpPr", Sheet2!$A$2:$I$18, MATCH(U629, Sheet2!$A$1:$I$1, 0), FALSE)</f>
        <v>1.33</v>
      </c>
      <c r="AS629" s="4">
        <f>VLOOKUP("pcTh", Sheet2!$A$2:$I$18, MATCH(V629, Sheet2!$A$1:$I$1, 0), FALSE)</f>
        <v>0.89</v>
      </c>
      <c r="AT629" s="4">
        <f>VLOOKUP("pcPr", Sheet2!$A$2:$I$18, MATCH(W629, Sheet2!$A$1:$I$1, 0), FALSE)</f>
        <v>0.44</v>
      </c>
    </row>
    <row r="630" spans="1:46" x14ac:dyDescent="0.2">
      <c r="A630" s="5"/>
      <c r="B630" s="5" t="s">
        <v>1886</v>
      </c>
      <c r="C630" s="5" t="s">
        <v>1887</v>
      </c>
      <c r="D630" s="5" t="s">
        <v>1888</v>
      </c>
      <c r="E630" s="5" t="s">
        <v>16</v>
      </c>
      <c r="F630" s="5"/>
      <c r="G630" s="5"/>
      <c r="H630" s="5"/>
      <c r="I630" s="5"/>
      <c r="J630" s="5"/>
      <c r="K630" s="5"/>
      <c r="L630" s="5"/>
      <c r="M630" s="5"/>
      <c r="N630" s="5"/>
      <c r="P630" s="6" t="s">
        <v>18</v>
      </c>
      <c r="Q630" s="6" t="s">
        <v>28</v>
      </c>
      <c r="R630" s="6" t="s">
        <v>18</v>
      </c>
      <c r="S630" s="6" t="s">
        <v>18</v>
      </c>
      <c r="T630" s="6" t="s">
        <v>19</v>
      </c>
      <c r="U630" s="6" t="s">
        <v>28</v>
      </c>
      <c r="V630" s="6" t="s">
        <v>17</v>
      </c>
      <c r="W630" s="6" t="s">
        <v>17</v>
      </c>
      <c r="X630" s="6" t="s">
        <v>1138</v>
      </c>
      <c r="Z630" s="4">
        <f t="shared" si="15"/>
        <v>0</v>
      </c>
      <c r="AM630" s="4">
        <f>VLOOKUP("m2Th", Sheet2!$A$2:$I$18, MATCH(P630, Sheet2!$A$1:$I$1, 0), FALSE)</f>
        <v>2</v>
      </c>
      <c r="AN630" s="4">
        <f>VLOOKUP("chemTh", Sheet2!$A$2:$I$18, MATCH(Q630, Sheet2!$A$1:$I$1, 0), FALSE)</f>
        <v>1.17</v>
      </c>
      <c r="AO630" s="4">
        <f>VLOOKUP("chemPr", Sheet2!$A$2:$I$18, MATCH(R630, Sheet2!$A$1:$I$1, 0), FALSE)</f>
        <v>0.5</v>
      </c>
      <c r="AP630" s="4">
        <f>VLOOKUP("ppsTh", Sheet2!$A$2:$I$18, MATCH(S630, Sheet2!$A$1:$I$1, 0), FALSE)</f>
        <v>1.5</v>
      </c>
      <c r="AQ630" s="4">
        <f>VLOOKUP("ppsPr", Sheet2!$A$2:$I$18, MATCH(T630, Sheet2!$A$1:$I$1, 0), FALSE)</f>
        <v>0.56000000000000005</v>
      </c>
      <c r="AR630" s="4">
        <f>VLOOKUP("wmpPr", Sheet2!$A$2:$I$18, MATCH(U630, Sheet2!$A$1:$I$1, 0), FALSE)</f>
        <v>1.17</v>
      </c>
      <c r="AS630" s="4">
        <f>VLOOKUP("pcTh", Sheet2!$A$2:$I$18, MATCH(V630, Sheet2!$A$1:$I$1, 0), FALSE)</f>
        <v>0.89</v>
      </c>
      <c r="AT630" s="4">
        <f>VLOOKUP("pcPr", Sheet2!$A$2:$I$18, MATCH(W630, Sheet2!$A$1:$I$1, 0), FALSE)</f>
        <v>0.44</v>
      </c>
    </row>
    <row r="631" spans="1:46" x14ac:dyDescent="0.2">
      <c r="A631" s="5"/>
      <c r="B631" s="5" t="s">
        <v>1889</v>
      </c>
      <c r="C631" s="5" t="s">
        <v>1890</v>
      </c>
      <c r="D631" s="5" t="s">
        <v>1891</v>
      </c>
      <c r="E631" s="5" t="s">
        <v>16</v>
      </c>
      <c r="F631" s="5"/>
      <c r="G631" s="5"/>
      <c r="H631" s="5"/>
      <c r="I631" s="5"/>
      <c r="J631" s="5"/>
      <c r="K631" s="5"/>
      <c r="L631" s="5"/>
      <c r="M631" s="5"/>
      <c r="N631" s="5"/>
      <c r="P631" s="9"/>
      <c r="Q631" s="6" t="s">
        <v>28</v>
      </c>
      <c r="R631" s="6" t="s">
        <v>17</v>
      </c>
      <c r="S631" s="6" t="s">
        <v>17</v>
      </c>
      <c r="T631" s="6" t="s">
        <v>17</v>
      </c>
      <c r="U631" s="6" t="s">
        <v>17</v>
      </c>
      <c r="V631" s="6" t="s">
        <v>26</v>
      </c>
      <c r="W631" s="6" t="s">
        <v>17</v>
      </c>
      <c r="X631" s="6" t="s">
        <v>1138</v>
      </c>
      <c r="Z631" s="4">
        <f t="shared" si="15"/>
        <v>0</v>
      </c>
      <c r="AM631" s="4" t="e">
        <f>VLOOKUP("m2Th", Sheet2!$A$2:$I$18, MATCH(P631, Sheet2!$A$1:$I$1, 0), FALSE)</f>
        <v>#N/A</v>
      </c>
      <c r="AN631" s="4">
        <f>VLOOKUP("chemTh", Sheet2!$A$2:$I$18, MATCH(Q631, Sheet2!$A$1:$I$1, 0), FALSE)</f>
        <v>1.17</v>
      </c>
      <c r="AO631" s="4">
        <f>VLOOKUP("chemPr", Sheet2!$A$2:$I$18, MATCH(R631, Sheet2!$A$1:$I$1, 0), FALSE)</f>
        <v>0.44</v>
      </c>
      <c r="AP631" s="4">
        <f>VLOOKUP("ppsTh", Sheet2!$A$2:$I$18, MATCH(S631, Sheet2!$A$1:$I$1, 0), FALSE)</f>
        <v>1.33</v>
      </c>
      <c r="AQ631" s="4">
        <f>VLOOKUP("ppsPr", Sheet2!$A$2:$I$18, MATCH(T631, Sheet2!$A$1:$I$1, 0), FALSE)</f>
        <v>0.44</v>
      </c>
      <c r="AR631" s="4">
        <f>VLOOKUP("wmpPr", Sheet2!$A$2:$I$18, MATCH(U631, Sheet2!$A$1:$I$1, 0), FALSE)</f>
        <v>1.33</v>
      </c>
      <c r="AS631" s="4">
        <f>VLOOKUP("pcTh", Sheet2!$A$2:$I$18, MATCH(V631, Sheet2!$A$1:$I$1, 0), FALSE)</f>
        <v>0.67</v>
      </c>
      <c r="AT631" s="4">
        <f>VLOOKUP("pcPr", Sheet2!$A$2:$I$18, MATCH(W631, Sheet2!$A$1:$I$1, 0), FALSE)</f>
        <v>0.44</v>
      </c>
    </row>
    <row r="632" spans="1:46" x14ac:dyDescent="0.2">
      <c r="A632" s="5"/>
      <c r="B632" s="5" t="s">
        <v>1892</v>
      </c>
      <c r="C632" s="5" t="s">
        <v>1893</v>
      </c>
      <c r="D632" s="5" t="s">
        <v>1894</v>
      </c>
      <c r="E632" s="5" t="s">
        <v>16</v>
      </c>
      <c r="F632" s="5"/>
      <c r="G632" s="5"/>
      <c r="H632" s="5"/>
      <c r="I632" s="5"/>
      <c r="J632" s="5"/>
      <c r="K632" s="5"/>
      <c r="L632" s="5"/>
      <c r="M632" s="5"/>
      <c r="N632" s="5"/>
      <c r="P632" s="6" t="s">
        <v>17</v>
      </c>
      <c r="Q632" s="6" t="s">
        <v>28</v>
      </c>
      <c r="R632" s="6" t="s">
        <v>18</v>
      </c>
      <c r="S632" s="6" t="s">
        <v>17</v>
      </c>
      <c r="T632" s="6" t="s">
        <v>17</v>
      </c>
      <c r="U632" s="6" t="s">
        <v>17</v>
      </c>
      <c r="V632" s="6" t="s">
        <v>17</v>
      </c>
      <c r="W632" s="6" t="s">
        <v>19</v>
      </c>
      <c r="X632" s="6" t="s">
        <v>1138</v>
      </c>
      <c r="Z632" s="4">
        <f t="shared" si="15"/>
        <v>0</v>
      </c>
      <c r="AM632" s="4">
        <f>VLOOKUP("m2Th", Sheet2!$A$2:$I$18, MATCH(P632, Sheet2!$A$1:$I$1, 0), FALSE)</f>
        <v>1.78</v>
      </c>
      <c r="AN632" s="4">
        <f>VLOOKUP("chemTh", Sheet2!$A$2:$I$18, MATCH(Q632, Sheet2!$A$1:$I$1, 0), FALSE)</f>
        <v>1.17</v>
      </c>
      <c r="AO632" s="4">
        <f>VLOOKUP("chemPr", Sheet2!$A$2:$I$18, MATCH(R632, Sheet2!$A$1:$I$1, 0), FALSE)</f>
        <v>0.5</v>
      </c>
      <c r="AP632" s="4">
        <f>VLOOKUP("ppsTh", Sheet2!$A$2:$I$18, MATCH(S632, Sheet2!$A$1:$I$1, 0), FALSE)</f>
        <v>1.33</v>
      </c>
      <c r="AQ632" s="4">
        <f>VLOOKUP("ppsPr", Sheet2!$A$2:$I$18, MATCH(T632, Sheet2!$A$1:$I$1, 0), FALSE)</f>
        <v>0.44</v>
      </c>
      <c r="AR632" s="4">
        <f>VLOOKUP("wmpPr", Sheet2!$A$2:$I$18, MATCH(U632, Sheet2!$A$1:$I$1, 0), FALSE)</f>
        <v>1.33</v>
      </c>
      <c r="AS632" s="4">
        <f>VLOOKUP("pcTh", Sheet2!$A$2:$I$18, MATCH(V632, Sheet2!$A$1:$I$1, 0), FALSE)</f>
        <v>0.89</v>
      </c>
      <c r="AT632" s="4">
        <f>VLOOKUP("pcPr", Sheet2!$A$2:$I$18, MATCH(W632, Sheet2!$A$1:$I$1, 0), FALSE)</f>
        <v>0.55000000000000004</v>
      </c>
    </row>
    <row r="633" spans="1:46" ht="20.399999999999999" x14ac:dyDescent="0.2">
      <c r="A633" s="5"/>
      <c r="B633" s="5" t="s">
        <v>1895</v>
      </c>
      <c r="C633" s="5" t="s">
        <v>1896</v>
      </c>
      <c r="D633" s="5" t="s">
        <v>1897</v>
      </c>
      <c r="E633" s="5" t="s">
        <v>16</v>
      </c>
      <c r="F633" s="5"/>
      <c r="G633" s="5"/>
      <c r="H633" s="5"/>
      <c r="I633" s="5"/>
      <c r="J633" s="5"/>
      <c r="K633" s="5"/>
      <c r="L633" s="5"/>
      <c r="M633" s="5"/>
      <c r="N633" s="5"/>
      <c r="P633" s="6" t="s">
        <v>17</v>
      </c>
      <c r="Q633" s="6" t="s">
        <v>28</v>
      </c>
      <c r="R633" s="6" t="s">
        <v>18</v>
      </c>
      <c r="S633" s="6" t="s">
        <v>17</v>
      </c>
      <c r="T633" s="6" t="s">
        <v>17</v>
      </c>
      <c r="U633" s="6" t="s">
        <v>17</v>
      </c>
      <c r="V633" s="6" t="s">
        <v>26</v>
      </c>
      <c r="W633" s="6" t="s">
        <v>28</v>
      </c>
      <c r="X633" s="6" t="s">
        <v>1138</v>
      </c>
      <c r="Z633" s="4">
        <f t="shared" si="15"/>
        <v>0</v>
      </c>
      <c r="AM633" s="4">
        <f>VLOOKUP("m2Th", Sheet2!$A$2:$I$18, MATCH(P633, Sheet2!$A$1:$I$1, 0), FALSE)</f>
        <v>1.78</v>
      </c>
      <c r="AN633" s="4">
        <f>VLOOKUP("chemTh", Sheet2!$A$2:$I$18, MATCH(Q633, Sheet2!$A$1:$I$1, 0), FALSE)</f>
        <v>1.17</v>
      </c>
      <c r="AO633" s="4">
        <f>VLOOKUP("chemPr", Sheet2!$A$2:$I$18, MATCH(R633, Sheet2!$A$1:$I$1, 0), FALSE)</f>
        <v>0.5</v>
      </c>
      <c r="AP633" s="4">
        <f>VLOOKUP("ppsTh", Sheet2!$A$2:$I$18, MATCH(S633, Sheet2!$A$1:$I$1, 0), FALSE)</f>
        <v>1.33</v>
      </c>
      <c r="AQ633" s="4">
        <f>VLOOKUP("ppsPr", Sheet2!$A$2:$I$18, MATCH(T633, Sheet2!$A$1:$I$1, 0), FALSE)</f>
        <v>0.44</v>
      </c>
      <c r="AR633" s="4">
        <f>VLOOKUP("wmpPr", Sheet2!$A$2:$I$18, MATCH(U633, Sheet2!$A$1:$I$1, 0), FALSE)</f>
        <v>1.33</v>
      </c>
      <c r="AS633" s="4">
        <f>VLOOKUP("pcTh", Sheet2!$A$2:$I$18, MATCH(V633, Sheet2!$A$1:$I$1, 0), FALSE)</f>
        <v>0.67</v>
      </c>
      <c r="AT633" s="4">
        <f>VLOOKUP("pcPr", Sheet2!$A$2:$I$18, MATCH(W633, Sheet2!$A$1:$I$1, 0), FALSE)</f>
        <v>0.39</v>
      </c>
    </row>
    <row r="634" spans="1:46" ht="20.399999999999999" x14ac:dyDescent="0.2">
      <c r="A634" s="5"/>
      <c r="B634" s="5" t="s">
        <v>1898</v>
      </c>
      <c r="C634" s="5" t="s">
        <v>1899</v>
      </c>
      <c r="D634" s="5" t="s">
        <v>1900</v>
      </c>
      <c r="E634" s="5" t="s">
        <v>16</v>
      </c>
      <c r="F634" s="5"/>
      <c r="G634" s="5"/>
      <c r="H634" s="5"/>
      <c r="I634" s="5"/>
      <c r="J634" s="5"/>
      <c r="K634" s="5"/>
      <c r="L634" s="5"/>
      <c r="M634" s="5"/>
      <c r="N634" s="5"/>
      <c r="P634" s="6" t="s">
        <v>19</v>
      </c>
      <c r="Q634" s="6" t="s">
        <v>18</v>
      </c>
      <c r="R634" s="6" t="s">
        <v>19</v>
      </c>
      <c r="S634" s="6" t="s">
        <v>19</v>
      </c>
      <c r="T634" s="6" t="s">
        <v>19</v>
      </c>
      <c r="U634" s="6" t="s">
        <v>17</v>
      </c>
      <c r="V634" s="6" t="s">
        <v>19</v>
      </c>
      <c r="W634" s="6" t="s">
        <v>19</v>
      </c>
      <c r="X634" s="6" t="s">
        <v>1138</v>
      </c>
      <c r="Z634" s="4">
        <f t="shared" si="15"/>
        <v>0</v>
      </c>
      <c r="AM634" s="4">
        <f>VLOOKUP("m2Th", Sheet2!$A$2:$I$18, MATCH(P634, Sheet2!$A$1:$I$1, 0), FALSE)</f>
        <v>2.2200000000000002</v>
      </c>
      <c r="AN634" s="4">
        <f>VLOOKUP("chemTh", Sheet2!$A$2:$I$18, MATCH(Q634, Sheet2!$A$1:$I$1, 0), FALSE)</f>
        <v>1.5</v>
      </c>
      <c r="AO634" s="4">
        <f>VLOOKUP("chemPr", Sheet2!$A$2:$I$18, MATCH(R634, Sheet2!$A$1:$I$1, 0), FALSE)</f>
        <v>0.56000000000000005</v>
      </c>
      <c r="AP634" s="4">
        <f>VLOOKUP("ppsTh", Sheet2!$A$2:$I$18, MATCH(S634, Sheet2!$A$1:$I$1, 0), FALSE)</f>
        <v>1.67</v>
      </c>
      <c r="AQ634" s="4">
        <f>VLOOKUP("ppsPr", Sheet2!$A$2:$I$18, MATCH(T634, Sheet2!$A$1:$I$1, 0), FALSE)</f>
        <v>0.56000000000000005</v>
      </c>
      <c r="AR634" s="4">
        <f>VLOOKUP("wmpPr", Sheet2!$A$2:$I$18, MATCH(U634, Sheet2!$A$1:$I$1, 0), FALSE)</f>
        <v>1.33</v>
      </c>
      <c r="AS634" s="4">
        <f>VLOOKUP("pcTh", Sheet2!$A$2:$I$18, MATCH(V634, Sheet2!$A$1:$I$1, 0), FALSE)</f>
        <v>1.1100000000000001</v>
      </c>
      <c r="AT634" s="4">
        <f>VLOOKUP("pcPr", Sheet2!$A$2:$I$18, MATCH(W634, Sheet2!$A$1:$I$1, 0), FALSE)</f>
        <v>0.55000000000000004</v>
      </c>
    </row>
    <row r="635" spans="1:46" x14ac:dyDescent="0.2">
      <c r="A635" s="5"/>
      <c r="B635" s="5" t="s">
        <v>1901</v>
      </c>
      <c r="C635" s="5" t="s">
        <v>1902</v>
      </c>
      <c r="D635" s="5" t="s">
        <v>1903</v>
      </c>
      <c r="E635" s="5" t="s">
        <v>16</v>
      </c>
      <c r="F635" s="5"/>
      <c r="G635" s="5"/>
      <c r="H635" s="5"/>
      <c r="I635" s="5"/>
      <c r="J635" s="5"/>
      <c r="K635" s="5"/>
      <c r="L635" s="5"/>
      <c r="M635" s="5"/>
      <c r="N635" s="5"/>
      <c r="P635" s="6" t="s">
        <v>17</v>
      </c>
      <c r="Q635" s="6" t="s">
        <v>17</v>
      </c>
      <c r="R635" s="6" t="s">
        <v>18</v>
      </c>
      <c r="S635" s="6" t="s">
        <v>17</v>
      </c>
      <c r="T635" s="6" t="s">
        <v>17</v>
      </c>
      <c r="U635" s="6" t="s">
        <v>17</v>
      </c>
      <c r="V635" s="6" t="s">
        <v>17</v>
      </c>
      <c r="W635" s="6" t="s">
        <v>28</v>
      </c>
      <c r="X635" s="6" t="s">
        <v>1138</v>
      </c>
      <c r="Z635" s="4">
        <f t="shared" si="15"/>
        <v>0</v>
      </c>
      <c r="AM635" s="4">
        <f>VLOOKUP("m2Th", Sheet2!$A$2:$I$18, MATCH(P635, Sheet2!$A$1:$I$1, 0), FALSE)</f>
        <v>1.78</v>
      </c>
      <c r="AN635" s="4">
        <f>VLOOKUP("chemTh", Sheet2!$A$2:$I$18, MATCH(Q635, Sheet2!$A$1:$I$1, 0), FALSE)</f>
        <v>1.33</v>
      </c>
      <c r="AO635" s="4">
        <f>VLOOKUP("chemPr", Sheet2!$A$2:$I$18, MATCH(R635, Sheet2!$A$1:$I$1, 0), FALSE)</f>
        <v>0.5</v>
      </c>
      <c r="AP635" s="4">
        <f>VLOOKUP("ppsTh", Sheet2!$A$2:$I$18, MATCH(S635, Sheet2!$A$1:$I$1, 0), FALSE)</f>
        <v>1.33</v>
      </c>
      <c r="AQ635" s="4">
        <f>VLOOKUP("ppsPr", Sheet2!$A$2:$I$18, MATCH(T635, Sheet2!$A$1:$I$1, 0), FALSE)</f>
        <v>0.44</v>
      </c>
      <c r="AR635" s="4">
        <f>VLOOKUP("wmpPr", Sheet2!$A$2:$I$18, MATCH(U635, Sheet2!$A$1:$I$1, 0), FALSE)</f>
        <v>1.33</v>
      </c>
      <c r="AS635" s="4">
        <f>VLOOKUP("pcTh", Sheet2!$A$2:$I$18, MATCH(V635, Sheet2!$A$1:$I$1, 0), FALSE)</f>
        <v>0.89</v>
      </c>
      <c r="AT635" s="4">
        <f>VLOOKUP("pcPr", Sheet2!$A$2:$I$18, MATCH(W635, Sheet2!$A$1:$I$1, 0), FALSE)</f>
        <v>0.39</v>
      </c>
    </row>
    <row r="636" spans="1:46" x14ac:dyDescent="0.2">
      <c r="A636" s="5"/>
      <c r="B636" s="5" t="s">
        <v>1904</v>
      </c>
      <c r="C636" s="5" t="s">
        <v>1905</v>
      </c>
      <c r="D636" s="5" t="s">
        <v>1906</v>
      </c>
      <c r="E636" s="5" t="s">
        <v>16</v>
      </c>
      <c r="F636" s="5"/>
      <c r="G636" s="5"/>
      <c r="H636" s="5"/>
      <c r="I636" s="5"/>
      <c r="J636" s="5"/>
      <c r="K636" s="5"/>
      <c r="L636" s="5"/>
      <c r="M636" s="5"/>
      <c r="N636" s="5"/>
      <c r="P636" s="6" t="s">
        <v>28</v>
      </c>
      <c r="Q636" s="6" t="s">
        <v>17</v>
      </c>
      <c r="R636" s="6" t="s">
        <v>17</v>
      </c>
      <c r="S636" s="6" t="s">
        <v>28</v>
      </c>
      <c r="T636" s="6" t="s">
        <v>17</v>
      </c>
      <c r="U636" s="6" t="s">
        <v>17</v>
      </c>
      <c r="V636" s="6" t="s">
        <v>28</v>
      </c>
      <c r="W636" s="6" t="s">
        <v>17</v>
      </c>
      <c r="X636" s="6" t="s">
        <v>1138</v>
      </c>
      <c r="Z636" s="4">
        <f t="shared" si="15"/>
        <v>0</v>
      </c>
      <c r="AM636" s="4">
        <f>VLOOKUP("m2Th", Sheet2!$A$2:$I$18, MATCH(P636, Sheet2!$A$1:$I$1, 0), FALSE)</f>
        <v>1.56</v>
      </c>
      <c r="AN636" s="4">
        <f>VLOOKUP("chemTh", Sheet2!$A$2:$I$18, MATCH(Q636, Sheet2!$A$1:$I$1, 0), FALSE)</f>
        <v>1.33</v>
      </c>
      <c r="AO636" s="4">
        <f>VLOOKUP("chemPr", Sheet2!$A$2:$I$18, MATCH(R636, Sheet2!$A$1:$I$1, 0), FALSE)</f>
        <v>0.44</v>
      </c>
      <c r="AP636" s="4">
        <f>VLOOKUP("ppsTh", Sheet2!$A$2:$I$18, MATCH(S636, Sheet2!$A$1:$I$1, 0), FALSE)</f>
        <v>1.17</v>
      </c>
      <c r="AQ636" s="4">
        <f>VLOOKUP("ppsPr", Sheet2!$A$2:$I$18, MATCH(T636, Sheet2!$A$1:$I$1, 0), FALSE)</f>
        <v>0.44</v>
      </c>
      <c r="AR636" s="4">
        <f>VLOOKUP("wmpPr", Sheet2!$A$2:$I$18, MATCH(U636, Sheet2!$A$1:$I$1, 0), FALSE)</f>
        <v>1.33</v>
      </c>
      <c r="AS636" s="4">
        <f>VLOOKUP("pcTh", Sheet2!$A$2:$I$18, MATCH(V636, Sheet2!$A$1:$I$1, 0), FALSE)</f>
        <v>0.78</v>
      </c>
      <c r="AT636" s="4">
        <f>VLOOKUP("pcPr", Sheet2!$A$2:$I$18, MATCH(W636, Sheet2!$A$1:$I$1, 0), FALSE)</f>
        <v>0.44</v>
      </c>
    </row>
    <row r="637" spans="1:46" x14ac:dyDescent="0.2">
      <c r="A637" s="5"/>
      <c r="B637" s="5" t="s">
        <v>1907</v>
      </c>
      <c r="C637" s="5" t="s">
        <v>1908</v>
      </c>
      <c r="D637" s="5" t="s">
        <v>1909</v>
      </c>
      <c r="E637" s="5" t="s">
        <v>16</v>
      </c>
      <c r="F637" s="5"/>
      <c r="G637" s="5"/>
      <c r="H637" s="5"/>
      <c r="I637" s="5"/>
      <c r="J637" s="5"/>
      <c r="K637" s="5"/>
      <c r="L637" s="5"/>
      <c r="M637" s="5"/>
      <c r="N637" s="5"/>
      <c r="P637" s="6" t="s">
        <v>28</v>
      </c>
      <c r="Q637" s="6" t="s">
        <v>28</v>
      </c>
      <c r="R637" s="6" t="s">
        <v>18</v>
      </c>
      <c r="S637" s="6" t="s">
        <v>17</v>
      </c>
      <c r="T637" s="6" t="s">
        <v>18</v>
      </c>
      <c r="U637" s="6" t="s">
        <v>17</v>
      </c>
      <c r="V637" s="6" t="s">
        <v>26</v>
      </c>
      <c r="W637" s="6" t="s">
        <v>17</v>
      </c>
      <c r="X637" s="6" t="s">
        <v>1138</v>
      </c>
      <c r="Z637" s="4">
        <f t="shared" si="15"/>
        <v>0</v>
      </c>
      <c r="AM637" s="4">
        <f>VLOOKUP("m2Th", Sheet2!$A$2:$I$18, MATCH(P637, Sheet2!$A$1:$I$1, 0), FALSE)</f>
        <v>1.56</v>
      </c>
      <c r="AN637" s="4">
        <f>VLOOKUP("chemTh", Sheet2!$A$2:$I$18, MATCH(Q637, Sheet2!$A$1:$I$1, 0), FALSE)</f>
        <v>1.17</v>
      </c>
      <c r="AO637" s="4">
        <f>VLOOKUP("chemPr", Sheet2!$A$2:$I$18, MATCH(R637, Sheet2!$A$1:$I$1, 0), FALSE)</f>
        <v>0.5</v>
      </c>
      <c r="AP637" s="4">
        <f>VLOOKUP("ppsTh", Sheet2!$A$2:$I$18, MATCH(S637, Sheet2!$A$1:$I$1, 0), FALSE)</f>
        <v>1.33</v>
      </c>
      <c r="AQ637" s="4">
        <f>VLOOKUP("ppsPr", Sheet2!$A$2:$I$18, MATCH(T637, Sheet2!$A$1:$I$1, 0), FALSE)</f>
        <v>0.5</v>
      </c>
      <c r="AR637" s="4">
        <f>VLOOKUP("wmpPr", Sheet2!$A$2:$I$18, MATCH(U637, Sheet2!$A$1:$I$1, 0), FALSE)</f>
        <v>1.33</v>
      </c>
      <c r="AS637" s="4">
        <f>VLOOKUP("pcTh", Sheet2!$A$2:$I$18, MATCH(V637, Sheet2!$A$1:$I$1, 0), FALSE)</f>
        <v>0.67</v>
      </c>
      <c r="AT637" s="4">
        <f>VLOOKUP("pcPr", Sheet2!$A$2:$I$18, MATCH(W637, Sheet2!$A$1:$I$1, 0), FALSE)</f>
        <v>0.44</v>
      </c>
    </row>
    <row r="638" spans="1:46" x14ac:dyDescent="0.2">
      <c r="A638" s="5"/>
      <c r="B638" s="5" t="s">
        <v>1910</v>
      </c>
      <c r="C638" s="5" t="s">
        <v>1911</v>
      </c>
      <c r="D638" s="5" t="s">
        <v>1912</v>
      </c>
      <c r="E638" s="5" t="s">
        <v>16</v>
      </c>
      <c r="F638" s="5"/>
      <c r="G638" s="5"/>
      <c r="H638" s="5"/>
      <c r="I638" s="5"/>
      <c r="J638" s="5"/>
      <c r="K638" s="5"/>
      <c r="L638" s="5"/>
      <c r="M638" s="5"/>
      <c r="N638" s="5"/>
      <c r="P638" s="6" t="s">
        <v>28</v>
      </c>
      <c r="Q638" s="6" t="s">
        <v>28</v>
      </c>
      <c r="R638" s="6" t="s">
        <v>17</v>
      </c>
      <c r="S638" s="6" t="s">
        <v>17</v>
      </c>
      <c r="T638" s="6" t="s">
        <v>19</v>
      </c>
      <c r="U638" s="6" t="s">
        <v>17</v>
      </c>
      <c r="V638" s="6" t="s">
        <v>28</v>
      </c>
      <c r="W638" s="6" t="s">
        <v>17</v>
      </c>
      <c r="X638" s="6" t="s">
        <v>1138</v>
      </c>
      <c r="Z638" s="4">
        <f t="shared" si="15"/>
        <v>0</v>
      </c>
      <c r="AM638" s="4">
        <f>VLOOKUP("m2Th", Sheet2!$A$2:$I$18, MATCH(P638, Sheet2!$A$1:$I$1, 0), FALSE)</f>
        <v>1.56</v>
      </c>
      <c r="AN638" s="4">
        <f>VLOOKUP("chemTh", Sheet2!$A$2:$I$18, MATCH(Q638, Sheet2!$A$1:$I$1, 0), FALSE)</f>
        <v>1.17</v>
      </c>
      <c r="AO638" s="4">
        <f>VLOOKUP("chemPr", Sheet2!$A$2:$I$18, MATCH(R638, Sheet2!$A$1:$I$1, 0), FALSE)</f>
        <v>0.44</v>
      </c>
      <c r="AP638" s="4">
        <f>VLOOKUP("ppsTh", Sheet2!$A$2:$I$18, MATCH(S638, Sheet2!$A$1:$I$1, 0), FALSE)</f>
        <v>1.33</v>
      </c>
      <c r="AQ638" s="4">
        <f>VLOOKUP("ppsPr", Sheet2!$A$2:$I$18, MATCH(T638, Sheet2!$A$1:$I$1, 0), FALSE)</f>
        <v>0.56000000000000005</v>
      </c>
      <c r="AR638" s="4">
        <f>VLOOKUP("wmpPr", Sheet2!$A$2:$I$18, MATCH(U638, Sheet2!$A$1:$I$1, 0), FALSE)</f>
        <v>1.33</v>
      </c>
      <c r="AS638" s="4">
        <f>VLOOKUP("pcTh", Sheet2!$A$2:$I$18, MATCH(V638, Sheet2!$A$1:$I$1, 0), FALSE)</f>
        <v>0.78</v>
      </c>
      <c r="AT638" s="4">
        <f>VLOOKUP("pcPr", Sheet2!$A$2:$I$18, MATCH(W638, Sheet2!$A$1:$I$1, 0), FALSE)</f>
        <v>0.44</v>
      </c>
    </row>
    <row r="639" spans="1:46" x14ac:dyDescent="0.2">
      <c r="A639" s="5"/>
      <c r="B639" s="5" t="s">
        <v>1913</v>
      </c>
      <c r="C639" s="5" t="s">
        <v>1914</v>
      </c>
      <c r="D639" s="5" t="s">
        <v>1915</v>
      </c>
      <c r="E639" s="5" t="s">
        <v>16</v>
      </c>
      <c r="F639" s="5"/>
      <c r="G639" s="5"/>
      <c r="H639" s="5"/>
      <c r="I639" s="5"/>
      <c r="J639" s="5"/>
      <c r="K639" s="5"/>
      <c r="L639" s="5"/>
      <c r="M639" s="5"/>
      <c r="N639" s="5"/>
      <c r="P639" s="6" t="s">
        <v>17</v>
      </c>
      <c r="Q639" s="6" t="s">
        <v>17</v>
      </c>
      <c r="R639" s="6" t="s">
        <v>17</v>
      </c>
      <c r="S639" s="6" t="s">
        <v>17</v>
      </c>
      <c r="T639" s="6" t="s">
        <v>17</v>
      </c>
      <c r="U639" s="6" t="s">
        <v>17</v>
      </c>
      <c r="V639" s="6" t="s">
        <v>17</v>
      </c>
      <c r="W639" s="6" t="s">
        <v>18</v>
      </c>
      <c r="X639" s="6" t="s">
        <v>1138</v>
      </c>
      <c r="Z639" s="4">
        <f t="shared" si="15"/>
        <v>0</v>
      </c>
      <c r="AM639" s="4">
        <f>VLOOKUP("m2Th", Sheet2!$A$2:$I$18, MATCH(P639, Sheet2!$A$1:$I$1, 0), FALSE)</f>
        <v>1.78</v>
      </c>
      <c r="AN639" s="4">
        <f>VLOOKUP("chemTh", Sheet2!$A$2:$I$18, MATCH(Q639, Sheet2!$A$1:$I$1, 0), FALSE)</f>
        <v>1.33</v>
      </c>
      <c r="AO639" s="4">
        <f>VLOOKUP("chemPr", Sheet2!$A$2:$I$18, MATCH(R639, Sheet2!$A$1:$I$1, 0), FALSE)</f>
        <v>0.44</v>
      </c>
      <c r="AP639" s="4">
        <f>VLOOKUP("ppsTh", Sheet2!$A$2:$I$18, MATCH(S639, Sheet2!$A$1:$I$1, 0), FALSE)</f>
        <v>1.33</v>
      </c>
      <c r="AQ639" s="4">
        <f>VLOOKUP("ppsPr", Sheet2!$A$2:$I$18, MATCH(T639, Sheet2!$A$1:$I$1, 0), FALSE)</f>
        <v>0.44</v>
      </c>
      <c r="AR639" s="4">
        <f>VLOOKUP("wmpPr", Sheet2!$A$2:$I$18, MATCH(U639, Sheet2!$A$1:$I$1, 0), FALSE)</f>
        <v>1.33</v>
      </c>
      <c r="AS639" s="4">
        <f>VLOOKUP("pcTh", Sheet2!$A$2:$I$18, MATCH(V639, Sheet2!$A$1:$I$1, 0), FALSE)</f>
        <v>0.89</v>
      </c>
      <c r="AT639" s="4">
        <f>VLOOKUP("pcPr", Sheet2!$A$2:$I$18, MATCH(W639, Sheet2!$A$1:$I$1, 0), FALSE)</f>
        <v>0.5</v>
      </c>
    </row>
    <row r="640" spans="1:46" x14ac:dyDescent="0.2">
      <c r="A640" s="5"/>
      <c r="B640" s="5" t="s">
        <v>1916</v>
      </c>
      <c r="C640" s="5" t="s">
        <v>1917</v>
      </c>
      <c r="D640" s="5" t="s">
        <v>1918</v>
      </c>
      <c r="E640" s="5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P640" s="6" t="s">
        <v>17</v>
      </c>
      <c r="Q640" s="6" t="s">
        <v>28</v>
      </c>
      <c r="R640" s="6" t="s">
        <v>18</v>
      </c>
      <c r="S640" s="6" t="s">
        <v>26</v>
      </c>
      <c r="T640" s="6" t="s">
        <v>17</v>
      </c>
      <c r="U640" s="6" t="s">
        <v>17</v>
      </c>
      <c r="V640" s="6" t="s">
        <v>28</v>
      </c>
      <c r="W640" s="6" t="s">
        <v>17</v>
      </c>
      <c r="X640" s="6" t="s">
        <v>1138</v>
      </c>
      <c r="Z640" s="4">
        <f t="shared" si="15"/>
        <v>0</v>
      </c>
      <c r="AM640" s="4">
        <f>VLOOKUP("m2Th", Sheet2!$A$2:$I$18, MATCH(P640, Sheet2!$A$1:$I$1, 0), FALSE)</f>
        <v>1.78</v>
      </c>
      <c r="AN640" s="4">
        <f>VLOOKUP("chemTh", Sheet2!$A$2:$I$18, MATCH(Q640, Sheet2!$A$1:$I$1, 0), FALSE)</f>
        <v>1.17</v>
      </c>
      <c r="AO640" s="4">
        <f>VLOOKUP("chemPr", Sheet2!$A$2:$I$18, MATCH(R640, Sheet2!$A$1:$I$1, 0), FALSE)</f>
        <v>0.5</v>
      </c>
      <c r="AP640" s="4">
        <f>VLOOKUP("ppsTh", Sheet2!$A$2:$I$18, MATCH(S640, Sheet2!$A$1:$I$1, 0), FALSE)</f>
        <v>1</v>
      </c>
      <c r="AQ640" s="4">
        <f>VLOOKUP("ppsPr", Sheet2!$A$2:$I$18, MATCH(T640, Sheet2!$A$1:$I$1, 0), FALSE)</f>
        <v>0.44</v>
      </c>
      <c r="AR640" s="4">
        <f>VLOOKUP("wmpPr", Sheet2!$A$2:$I$18, MATCH(U640, Sheet2!$A$1:$I$1, 0), FALSE)</f>
        <v>1.33</v>
      </c>
      <c r="AS640" s="4">
        <f>VLOOKUP("pcTh", Sheet2!$A$2:$I$18, MATCH(V640, Sheet2!$A$1:$I$1, 0), FALSE)</f>
        <v>0.78</v>
      </c>
      <c r="AT640" s="4">
        <f>VLOOKUP("pcPr", Sheet2!$A$2:$I$18, MATCH(W640, Sheet2!$A$1:$I$1, 0), FALSE)</f>
        <v>0.44</v>
      </c>
    </row>
    <row r="641" spans="1:46" x14ac:dyDescent="0.2">
      <c r="A641" s="5"/>
      <c r="B641" s="5" t="s">
        <v>1919</v>
      </c>
      <c r="C641" s="5" t="s">
        <v>1920</v>
      </c>
      <c r="D641" s="5" t="s">
        <v>1921</v>
      </c>
      <c r="E641" s="5" t="s">
        <v>16</v>
      </c>
      <c r="F641" s="5"/>
      <c r="G641" s="5"/>
      <c r="H641" s="5"/>
      <c r="I641" s="5"/>
      <c r="J641" s="5"/>
      <c r="K641" s="5"/>
      <c r="L641" s="5"/>
      <c r="M641" s="5"/>
      <c r="N641" s="5"/>
      <c r="P641" s="6" t="s">
        <v>26</v>
      </c>
      <c r="Q641" s="6" t="s">
        <v>45</v>
      </c>
      <c r="R641" s="6" t="s">
        <v>17</v>
      </c>
      <c r="S641" s="6" t="s">
        <v>28</v>
      </c>
      <c r="T641" s="6" t="s">
        <v>17</v>
      </c>
      <c r="U641" s="6" t="s">
        <v>19</v>
      </c>
      <c r="V641" s="6" t="s">
        <v>26</v>
      </c>
      <c r="W641" s="6" t="s">
        <v>28</v>
      </c>
      <c r="X641" s="6" t="s">
        <v>1138</v>
      </c>
      <c r="Z641" s="4">
        <f t="shared" si="15"/>
        <v>0</v>
      </c>
      <c r="AM641" s="4">
        <f>VLOOKUP("m2Th", Sheet2!$A$2:$I$18, MATCH(P641, Sheet2!$A$1:$I$1, 0), FALSE)</f>
        <v>1.33</v>
      </c>
      <c r="AN641" s="4">
        <f>VLOOKUP("chemTh", Sheet2!$A$2:$I$18, MATCH(Q641, Sheet2!$A$1:$I$1, 0), FALSE)</f>
        <v>0.83</v>
      </c>
      <c r="AO641" s="4">
        <f>VLOOKUP("chemPr", Sheet2!$A$2:$I$18, MATCH(R641, Sheet2!$A$1:$I$1, 0), FALSE)</f>
        <v>0.44</v>
      </c>
      <c r="AP641" s="4">
        <f>VLOOKUP("ppsTh", Sheet2!$A$2:$I$18, MATCH(S641, Sheet2!$A$1:$I$1, 0), FALSE)</f>
        <v>1.17</v>
      </c>
      <c r="AQ641" s="4">
        <f>VLOOKUP("ppsPr", Sheet2!$A$2:$I$18, MATCH(T641, Sheet2!$A$1:$I$1, 0), FALSE)</f>
        <v>0.44</v>
      </c>
      <c r="AR641" s="4">
        <f>VLOOKUP("wmpPr", Sheet2!$A$2:$I$18, MATCH(U641, Sheet2!$A$1:$I$1, 0), FALSE)</f>
        <v>1.66</v>
      </c>
      <c r="AS641" s="4">
        <f>VLOOKUP("pcTh", Sheet2!$A$2:$I$18, MATCH(V641, Sheet2!$A$1:$I$1, 0), FALSE)</f>
        <v>0.67</v>
      </c>
      <c r="AT641" s="4">
        <f>VLOOKUP("pcPr", Sheet2!$A$2:$I$18, MATCH(W641, Sheet2!$A$1:$I$1, 0), FALSE)</f>
        <v>0.39</v>
      </c>
    </row>
    <row r="642" spans="1:46" x14ac:dyDescent="0.2">
      <c r="A642" s="5"/>
      <c r="B642" s="5" t="s">
        <v>1922</v>
      </c>
      <c r="C642" s="5" t="s">
        <v>1923</v>
      </c>
      <c r="D642" s="5" t="s">
        <v>1924</v>
      </c>
      <c r="E642" s="5" t="s">
        <v>16</v>
      </c>
      <c r="F642" s="5"/>
      <c r="G642" s="5"/>
      <c r="H642" s="5"/>
      <c r="I642" s="5"/>
      <c r="J642" s="5"/>
      <c r="K642" s="5"/>
      <c r="L642" s="5"/>
      <c r="M642" s="5"/>
      <c r="N642" s="5"/>
      <c r="P642" s="6" t="s">
        <v>26</v>
      </c>
      <c r="Q642" s="6" t="s">
        <v>26</v>
      </c>
      <c r="R642" s="6" t="s">
        <v>17</v>
      </c>
      <c r="S642" s="6" t="s">
        <v>26</v>
      </c>
      <c r="T642" s="6" t="s">
        <v>18</v>
      </c>
      <c r="U642" s="6" t="s">
        <v>17</v>
      </c>
      <c r="V642" s="6" t="s">
        <v>26</v>
      </c>
      <c r="W642" s="6" t="s">
        <v>28</v>
      </c>
      <c r="X642" s="6" t="s">
        <v>1138</v>
      </c>
      <c r="Z642" s="4">
        <f t="shared" si="15"/>
        <v>0</v>
      </c>
      <c r="AM642" s="4">
        <f>VLOOKUP("m2Th", Sheet2!$A$2:$I$18, MATCH(P642, Sheet2!$A$1:$I$1, 0), FALSE)</f>
        <v>1.33</v>
      </c>
      <c r="AN642" s="4">
        <f>VLOOKUP("chemTh", Sheet2!$A$2:$I$18, MATCH(Q642, Sheet2!$A$1:$I$1, 0), FALSE)</f>
        <v>1</v>
      </c>
      <c r="AO642" s="4">
        <f>VLOOKUP("chemPr", Sheet2!$A$2:$I$18, MATCH(R642, Sheet2!$A$1:$I$1, 0), FALSE)</f>
        <v>0.44</v>
      </c>
      <c r="AP642" s="4">
        <f>VLOOKUP("ppsTh", Sheet2!$A$2:$I$18, MATCH(S642, Sheet2!$A$1:$I$1, 0), FALSE)</f>
        <v>1</v>
      </c>
      <c r="AQ642" s="4">
        <f>VLOOKUP("ppsPr", Sheet2!$A$2:$I$18, MATCH(T642, Sheet2!$A$1:$I$1, 0), FALSE)</f>
        <v>0.5</v>
      </c>
      <c r="AR642" s="4">
        <f>VLOOKUP("wmpPr", Sheet2!$A$2:$I$18, MATCH(U642, Sheet2!$A$1:$I$1, 0), FALSE)</f>
        <v>1.33</v>
      </c>
      <c r="AS642" s="4">
        <f>VLOOKUP("pcTh", Sheet2!$A$2:$I$18, MATCH(V642, Sheet2!$A$1:$I$1, 0), FALSE)</f>
        <v>0.67</v>
      </c>
      <c r="AT642" s="4">
        <f>VLOOKUP("pcPr", Sheet2!$A$2:$I$18, MATCH(W642, Sheet2!$A$1:$I$1, 0), FALSE)</f>
        <v>0.39</v>
      </c>
    </row>
    <row r="643" spans="1:46" x14ac:dyDescent="0.2">
      <c r="A643" s="5"/>
      <c r="B643" s="5" t="s">
        <v>1925</v>
      </c>
      <c r="C643" s="5" t="s">
        <v>1926</v>
      </c>
      <c r="D643" s="5" t="s">
        <v>1927</v>
      </c>
      <c r="E643" s="5" t="s">
        <v>16</v>
      </c>
      <c r="F643" s="5"/>
      <c r="G643" s="5"/>
      <c r="H643" s="5"/>
      <c r="I643" s="5"/>
      <c r="J643" s="5"/>
      <c r="K643" s="5"/>
      <c r="L643" s="5"/>
      <c r="M643" s="5"/>
      <c r="N643" s="5"/>
      <c r="P643" s="6" t="s">
        <v>17</v>
      </c>
      <c r="Q643" s="6" t="s">
        <v>28</v>
      </c>
      <c r="R643" s="6" t="s">
        <v>18</v>
      </c>
      <c r="S643" s="6" t="s">
        <v>17</v>
      </c>
      <c r="T643" s="6" t="s">
        <v>17</v>
      </c>
      <c r="U643" s="6" t="s">
        <v>17</v>
      </c>
      <c r="V643" s="6" t="s">
        <v>26</v>
      </c>
      <c r="W643" s="6" t="s">
        <v>28</v>
      </c>
      <c r="X643" s="6" t="s">
        <v>1138</v>
      </c>
      <c r="Z643" s="4">
        <f t="shared" ref="Z643:Z675" si="16">SUM(AC643:AK643)</f>
        <v>0</v>
      </c>
      <c r="AM643" s="4">
        <f>VLOOKUP("m2Th", Sheet2!$A$2:$I$18, MATCH(P643, Sheet2!$A$1:$I$1, 0), FALSE)</f>
        <v>1.78</v>
      </c>
      <c r="AN643" s="4">
        <f>VLOOKUP("chemTh", Sheet2!$A$2:$I$18, MATCH(Q643, Sheet2!$A$1:$I$1, 0), FALSE)</f>
        <v>1.17</v>
      </c>
      <c r="AO643" s="4">
        <f>VLOOKUP("chemPr", Sheet2!$A$2:$I$18, MATCH(R643, Sheet2!$A$1:$I$1, 0), FALSE)</f>
        <v>0.5</v>
      </c>
      <c r="AP643" s="4">
        <f>VLOOKUP("ppsTh", Sheet2!$A$2:$I$18, MATCH(S643, Sheet2!$A$1:$I$1, 0), FALSE)</f>
        <v>1.33</v>
      </c>
      <c r="AQ643" s="4">
        <f>VLOOKUP("ppsPr", Sheet2!$A$2:$I$18, MATCH(T643, Sheet2!$A$1:$I$1, 0), FALSE)</f>
        <v>0.44</v>
      </c>
      <c r="AR643" s="4">
        <f>VLOOKUP("wmpPr", Sheet2!$A$2:$I$18, MATCH(U643, Sheet2!$A$1:$I$1, 0), FALSE)</f>
        <v>1.33</v>
      </c>
      <c r="AS643" s="4">
        <f>VLOOKUP("pcTh", Sheet2!$A$2:$I$18, MATCH(V643, Sheet2!$A$1:$I$1, 0), FALSE)</f>
        <v>0.67</v>
      </c>
      <c r="AT643" s="4">
        <f>VLOOKUP("pcPr", Sheet2!$A$2:$I$18, MATCH(W643, Sheet2!$A$1:$I$1, 0), FALSE)</f>
        <v>0.39</v>
      </c>
    </row>
    <row r="644" spans="1:46" x14ac:dyDescent="0.2">
      <c r="A644" s="5"/>
      <c r="B644" s="5" t="s">
        <v>805</v>
      </c>
      <c r="C644" s="5" t="s">
        <v>1928</v>
      </c>
      <c r="D644" s="5" t="s">
        <v>1929</v>
      </c>
      <c r="E644" s="5" t="s">
        <v>16</v>
      </c>
      <c r="F644" s="5"/>
      <c r="G644" s="5"/>
      <c r="H644" s="5"/>
      <c r="I644" s="5"/>
      <c r="J644" s="5"/>
      <c r="K644" s="5"/>
      <c r="L644" s="5"/>
      <c r="M644" s="5"/>
      <c r="N644" s="5"/>
      <c r="P644" s="6" t="s">
        <v>26</v>
      </c>
      <c r="Q644" s="6" t="s">
        <v>28</v>
      </c>
      <c r="R644" s="6" t="s">
        <v>18</v>
      </c>
      <c r="S644" s="6" t="s">
        <v>28</v>
      </c>
      <c r="T644" s="6" t="s">
        <v>17</v>
      </c>
      <c r="U644" s="6" t="s">
        <v>18</v>
      </c>
      <c r="V644" s="6" t="s">
        <v>26</v>
      </c>
      <c r="W644" s="6" t="s">
        <v>28</v>
      </c>
      <c r="X644" s="6" t="s">
        <v>1138</v>
      </c>
      <c r="Z644" s="4">
        <f t="shared" si="16"/>
        <v>0</v>
      </c>
      <c r="AM644" s="4">
        <f>VLOOKUP("m2Th", Sheet2!$A$2:$I$18, MATCH(P644, Sheet2!$A$1:$I$1, 0), FALSE)</f>
        <v>1.33</v>
      </c>
      <c r="AN644" s="4">
        <f>VLOOKUP("chemTh", Sheet2!$A$2:$I$18, MATCH(Q644, Sheet2!$A$1:$I$1, 0), FALSE)</f>
        <v>1.17</v>
      </c>
      <c r="AO644" s="4">
        <f>VLOOKUP("chemPr", Sheet2!$A$2:$I$18, MATCH(R644, Sheet2!$A$1:$I$1, 0), FALSE)</f>
        <v>0.5</v>
      </c>
      <c r="AP644" s="4">
        <f>VLOOKUP("ppsTh", Sheet2!$A$2:$I$18, MATCH(S644, Sheet2!$A$1:$I$1, 0), FALSE)</f>
        <v>1.17</v>
      </c>
      <c r="AQ644" s="4">
        <f>VLOOKUP("ppsPr", Sheet2!$A$2:$I$18, MATCH(T644, Sheet2!$A$1:$I$1, 0), FALSE)</f>
        <v>0.44</v>
      </c>
      <c r="AR644" s="4">
        <f>VLOOKUP("wmpPr", Sheet2!$A$2:$I$18, MATCH(U644, Sheet2!$A$1:$I$1, 0), FALSE)</f>
        <v>1.5</v>
      </c>
      <c r="AS644" s="4">
        <f>VLOOKUP("pcTh", Sheet2!$A$2:$I$18, MATCH(V644, Sheet2!$A$1:$I$1, 0), FALSE)</f>
        <v>0.67</v>
      </c>
      <c r="AT644" s="4">
        <f>VLOOKUP("pcPr", Sheet2!$A$2:$I$18, MATCH(W644, Sheet2!$A$1:$I$1, 0), FALSE)</f>
        <v>0.39</v>
      </c>
    </row>
    <row r="645" spans="1:46" x14ac:dyDescent="0.2">
      <c r="A645" s="5"/>
      <c r="B645" s="5" t="s">
        <v>1930</v>
      </c>
      <c r="C645" s="5" t="s">
        <v>1931</v>
      </c>
      <c r="D645" s="5" t="s">
        <v>1932</v>
      </c>
      <c r="E645" s="5" t="s">
        <v>16</v>
      </c>
      <c r="F645" s="5"/>
      <c r="G645" s="5"/>
      <c r="H645" s="5"/>
      <c r="I645" s="5"/>
      <c r="J645" s="5"/>
      <c r="K645" s="5"/>
      <c r="L645" s="5"/>
      <c r="M645" s="5"/>
      <c r="N645" s="5"/>
      <c r="P645" s="6" t="s">
        <v>28</v>
      </c>
      <c r="Q645" s="6" t="s">
        <v>45</v>
      </c>
      <c r="R645" s="6" t="s">
        <v>18</v>
      </c>
      <c r="S645" s="6" t="s">
        <v>17</v>
      </c>
      <c r="T645" s="6" t="s">
        <v>17</v>
      </c>
      <c r="U645" s="6" t="s">
        <v>1145</v>
      </c>
      <c r="V645" s="6" t="s">
        <v>28</v>
      </c>
      <c r="W645" s="6" t="s">
        <v>17</v>
      </c>
      <c r="X645" s="6" t="s">
        <v>1138</v>
      </c>
      <c r="Z645" s="4">
        <f t="shared" si="16"/>
        <v>0</v>
      </c>
      <c r="AM645" s="4">
        <f>VLOOKUP("m2Th", Sheet2!$A$2:$I$18, MATCH(P645, Sheet2!$A$1:$I$1, 0), FALSE)</f>
        <v>1.56</v>
      </c>
      <c r="AN645" s="4">
        <f>VLOOKUP("chemTh", Sheet2!$A$2:$I$18, MATCH(Q645, Sheet2!$A$1:$I$1, 0), FALSE)</f>
        <v>0.83</v>
      </c>
      <c r="AO645" s="4">
        <f>VLOOKUP("chemPr", Sheet2!$A$2:$I$18, MATCH(R645, Sheet2!$A$1:$I$1, 0), FALSE)</f>
        <v>0.5</v>
      </c>
      <c r="AP645" s="4">
        <f>VLOOKUP("ppsTh", Sheet2!$A$2:$I$18, MATCH(S645, Sheet2!$A$1:$I$1, 0), FALSE)</f>
        <v>1.33</v>
      </c>
      <c r="AQ645" s="4">
        <f>VLOOKUP("ppsPr", Sheet2!$A$2:$I$18, MATCH(T645, Sheet2!$A$1:$I$1, 0), FALSE)</f>
        <v>0.44</v>
      </c>
      <c r="AR645" s="4" t="e">
        <f>VLOOKUP("wmpPr", Sheet2!$A$2:$I$18, MATCH(U645, Sheet2!$A$1:$I$1, 0), FALSE)</f>
        <v>#N/A</v>
      </c>
      <c r="AS645" s="4">
        <f>VLOOKUP("pcTh", Sheet2!$A$2:$I$18, MATCH(V645, Sheet2!$A$1:$I$1, 0), FALSE)</f>
        <v>0.78</v>
      </c>
      <c r="AT645" s="4">
        <f>VLOOKUP("pcPr", Sheet2!$A$2:$I$18, MATCH(W645, Sheet2!$A$1:$I$1, 0), FALSE)</f>
        <v>0.44</v>
      </c>
    </row>
    <row r="646" spans="1:46" x14ac:dyDescent="0.2">
      <c r="A646" s="5"/>
      <c r="B646" s="5" t="s">
        <v>1933</v>
      </c>
      <c r="C646" s="5" t="s">
        <v>1934</v>
      </c>
      <c r="D646" s="5" t="s">
        <v>1935</v>
      </c>
      <c r="E646" s="5" t="s">
        <v>16</v>
      </c>
      <c r="F646" s="5"/>
      <c r="G646" s="5"/>
      <c r="H646" s="5"/>
      <c r="I646" s="5"/>
      <c r="J646" s="5"/>
      <c r="K646" s="5"/>
      <c r="L646" s="5"/>
      <c r="M646" s="5"/>
      <c r="N646" s="5"/>
      <c r="P646" s="6" t="s">
        <v>28</v>
      </c>
      <c r="Q646" s="6" t="s">
        <v>29</v>
      </c>
      <c r="R646" s="6" t="s">
        <v>17</v>
      </c>
      <c r="S646" s="6" t="s">
        <v>45</v>
      </c>
      <c r="T646" s="6" t="s">
        <v>19</v>
      </c>
      <c r="U646" s="6" t="s">
        <v>17</v>
      </c>
      <c r="V646" s="6" t="s">
        <v>45</v>
      </c>
      <c r="W646" s="6" t="s">
        <v>28</v>
      </c>
      <c r="X646" s="6" t="s">
        <v>1138</v>
      </c>
      <c r="Z646" s="4">
        <f t="shared" si="16"/>
        <v>0</v>
      </c>
      <c r="AM646" s="4">
        <f>VLOOKUP("m2Th", Sheet2!$A$2:$I$18, MATCH(P646, Sheet2!$A$1:$I$1, 0), FALSE)</f>
        <v>1.56</v>
      </c>
      <c r="AN646" s="4">
        <f>VLOOKUP("chemTh", Sheet2!$A$2:$I$18, MATCH(Q646, Sheet2!$A$1:$I$1, 0), FALSE)</f>
        <v>0.67</v>
      </c>
      <c r="AO646" s="4">
        <f>VLOOKUP("chemPr", Sheet2!$A$2:$I$18, MATCH(R646, Sheet2!$A$1:$I$1, 0), FALSE)</f>
        <v>0.44</v>
      </c>
      <c r="AP646" s="4">
        <f>VLOOKUP("ppsTh", Sheet2!$A$2:$I$18, MATCH(S646, Sheet2!$A$1:$I$1, 0), FALSE)</f>
        <v>0.83</v>
      </c>
      <c r="AQ646" s="4">
        <f>VLOOKUP("ppsPr", Sheet2!$A$2:$I$18, MATCH(T646, Sheet2!$A$1:$I$1, 0), FALSE)</f>
        <v>0.56000000000000005</v>
      </c>
      <c r="AR646" s="4">
        <f>VLOOKUP("wmpPr", Sheet2!$A$2:$I$18, MATCH(U646, Sheet2!$A$1:$I$1, 0), FALSE)</f>
        <v>1.33</v>
      </c>
      <c r="AS646" s="4">
        <f>VLOOKUP("pcTh", Sheet2!$A$2:$I$18, MATCH(V646, Sheet2!$A$1:$I$1, 0), FALSE)</f>
        <v>0.56000000000000005</v>
      </c>
      <c r="AT646" s="4">
        <f>VLOOKUP("pcPr", Sheet2!$A$2:$I$18, MATCH(W646, Sheet2!$A$1:$I$1, 0), FALSE)</f>
        <v>0.39</v>
      </c>
    </row>
    <row r="647" spans="1:46" x14ac:dyDescent="0.2">
      <c r="A647" s="5"/>
      <c r="B647" s="5" t="s">
        <v>1936</v>
      </c>
      <c r="C647" s="5" t="s">
        <v>1937</v>
      </c>
      <c r="D647" s="5" t="s">
        <v>1938</v>
      </c>
      <c r="E647" s="5" t="s">
        <v>16</v>
      </c>
      <c r="F647" s="5"/>
      <c r="G647" s="5"/>
      <c r="H647" s="5"/>
      <c r="I647" s="5"/>
      <c r="J647" s="5"/>
      <c r="K647" s="5"/>
      <c r="L647" s="5"/>
      <c r="M647" s="5"/>
      <c r="N647" s="5"/>
      <c r="P647" s="6" t="s">
        <v>28</v>
      </c>
      <c r="Q647" s="6" t="s">
        <v>26</v>
      </c>
      <c r="R647" s="6" t="s">
        <v>18</v>
      </c>
      <c r="S647" s="6" t="s">
        <v>29</v>
      </c>
      <c r="T647" s="6" t="s">
        <v>28</v>
      </c>
      <c r="U647" s="6" t="s">
        <v>17</v>
      </c>
      <c r="V647" s="6" t="s">
        <v>45</v>
      </c>
      <c r="W647" s="6" t="s">
        <v>28</v>
      </c>
      <c r="X647" s="6" t="s">
        <v>1138</v>
      </c>
      <c r="Z647" s="4">
        <f t="shared" si="16"/>
        <v>0</v>
      </c>
      <c r="AM647" s="4">
        <f>VLOOKUP("m2Th", Sheet2!$A$2:$I$18, MATCH(P647, Sheet2!$A$1:$I$1, 0), FALSE)</f>
        <v>1.56</v>
      </c>
      <c r="AN647" s="4">
        <f>VLOOKUP("chemTh", Sheet2!$A$2:$I$18, MATCH(Q647, Sheet2!$A$1:$I$1, 0), FALSE)</f>
        <v>1</v>
      </c>
      <c r="AO647" s="4">
        <f>VLOOKUP("chemPr", Sheet2!$A$2:$I$18, MATCH(R647, Sheet2!$A$1:$I$1, 0), FALSE)</f>
        <v>0.5</v>
      </c>
      <c r="AP647" s="4">
        <f>VLOOKUP("ppsTh", Sheet2!$A$2:$I$18, MATCH(S647, Sheet2!$A$1:$I$1, 0), FALSE)</f>
        <v>0.67</v>
      </c>
      <c r="AQ647" s="4">
        <f>VLOOKUP("ppsPr", Sheet2!$A$2:$I$18, MATCH(T647, Sheet2!$A$1:$I$1, 0), FALSE)</f>
        <v>0.39</v>
      </c>
      <c r="AR647" s="4">
        <f>VLOOKUP("wmpPr", Sheet2!$A$2:$I$18, MATCH(U647, Sheet2!$A$1:$I$1, 0), FALSE)</f>
        <v>1.33</v>
      </c>
      <c r="AS647" s="4">
        <f>VLOOKUP("pcTh", Sheet2!$A$2:$I$18, MATCH(V647, Sheet2!$A$1:$I$1, 0), FALSE)</f>
        <v>0.56000000000000005</v>
      </c>
      <c r="AT647" s="4">
        <f>VLOOKUP("pcPr", Sheet2!$A$2:$I$18, MATCH(W647, Sheet2!$A$1:$I$1, 0), FALSE)</f>
        <v>0.39</v>
      </c>
    </row>
    <row r="648" spans="1:46" x14ac:dyDescent="0.2">
      <c r="A648" s="5"/>
      <c r="B648" s="5" t="s">
        <v>1939</v>
      </c>
      <c r="C648" s="5" t="s">
        <v>1940</v>
      </c>
      <c r="D648" s="5" t="s">
        <v>1941</v>
      </c>
      <c r="E648" s="5" t="s">
        <v>16</v>
      </c>
      <c r="F648" s="5"/>
      <c r="G648" s="5"/>
      <c r="H648" s="5"/>
      <c r="I648" s="5"/>
      <c r="J648" s="5"/>
      <c r="K648" s="5"/>
      <c r="L648" s="5"/>
      <c r="M648" s="5"/>
      <c r="N648" s="5"/>
      <c r="P648" s="6" t="s">
        <v>26</v>
      </c>
      <c r="Q648" s="6" t="s">
        <v>28</v>
      </c>
      <c r="R648" s="6" t="s">
        <v>17</v>
      </c>
      <c r="S648" s="6" t="s">
        <v>28</v>
      </c>
      <c r="T648" s="6" t="s">
        <v>17</v>
      </c>
      <c r="U648" s="6" t="s">
        <v>17</v>
      </c>
      <c r="V648" s="6" t="s">
        <v>26</v>
      </c>
      <c r="W648" s="6" t="s">
        <v>17</v>
      </c>
      <c r="X648" s="6" t="s">
        <v>1138</v>
      </c>
      <c r="Z648" s="4">
        <f t="shared" si="16"/>
        <v>0</v>
      </c>
      <c r="AM648" s="4">
        <f>VLOOKUP("m2Th", Sheet2!$A$2:$I$18, MATCH(P648, Sheet2!$A$1:$I$1, 0), FALSE)</f>
        <v>1.33</v>
      </c>
      <c r="AN648" s="4">
        <f>VLOOKUP("chemTh", Sheet2!$A$2:$I$18, MATCH(Q648, Sheet2!$A$1:$I$1, 0), FALSE)</f>
        <v>1.17</v>
      </c>
      <c r="AO648" s="4">
        <f>VLOOKUP("chemPr", Sheet2!$A$2:$I$18, MATCH(R648, Sheet2!$A$1:$I$1, 0), FALSE)</f>
        <v>0.44</v>
      </c>
      <c r="AP648" s="4">
        <f>VLOOKUP("ppsTh", Sheet2!$A$2:$I$18, MATCH(S648, Sheet2!$A$1:$I$1, 0), FALSE)</f>
        <v>1.17</v>
      </c>
      <c r="AQ648" s="4">
        <f>VLOOKUP("ppsPr", Sheet2!$A$2:$I$18, MATCH(T648, Sheet2!$A$1:$I$1, 0), FALSE)</f>
        <v>0.44</v>
      </c>
      <c r="AR648" s="4">
        <f>VLOOKUP("wmpPr", Sheet2!$A$2:$I$18, MATCH(U648, Sheet2!$A$1:$I$1, 0), FALSE)</f>
        <v>1.33</v>
      </c>
      <c r="AS648" s="4">
        <f>VLOOKUP("pcTh", Sheet2!$A$2:$I$18, MATCH(V648, Sheet2!$A$1:$I$1, 0), FALSE)</f>
        <v>0.67</v>
      </c>
      <c r="AT648" s="4">
        <f>VLOOKUP("pcPr", Sheet2!$A$2:$I$18, MATCH(W648, Sheet2!$A$1:$I$1, 0), FALSE)</f>
        <v>0.44</v>
      </c>
    </row>
    <row r="649" spans="1:46" x14ac:dyDescent="0.2">
      <c r="A649" s="5"/>
      <c r="B649" s="5" t="s">
        <v>1942</v>
      </c>
      <c r="C649" s="5" t="s">
        <v>1943</v>
      </c>
      <c r="D649" s="5" t="s">
        <v>1944</v>
      </c>
      <c r="E649" s="5" t="s">
        <v>16</v>
      </c>
      <c r="F649" s="5"/>
      <c r="G649" s="5"/>
      <c r="H649" s="5"/>
      <c r="I649" s="5"/>
      <c r="J649" s="5"/>
      <c r="K649" s="5"/>
      <c r="L649" s="5"/>
      <c r="M649" s="5"/>
      <c r="N649" s="5"/>
      <c r="P649" s="6" t="s">
        <v>17</v>
      </c>
      <c r="Q649" s="6" t="s">
        <v>17</v>
      </c>
      <c r="R649" s="6" t="s">
        <v>18</v>
      </c>
      <c r="S649" s="6" t="s">
        <v>17</v>
      </c>
      <c r="T649" s="6" t="s">
        <v>18</v>
      </c>
      <c r="U649" s="6" t="s">
        <v>17</v>
      </c>
      <c r="V649" s="6" t="s">
        <v>26</v>
      </c>
      <c r="W649" s="6" t="s">
        <v>28</v>
      </c>
      <c r="X649" s="6" t="s">
        <v>1138</v>
      </c>
      <c r="Z649" s="4">
        <f t="shared" si="16"/>
        <v>0</v>
      </c>
      <c r="AM649" s="4">
        <f>VLOOKUP("m2Th", Sheet2!$A$2:$I$18, MATCH(P649, Sheet2!$A$1:$I$1, 0), FALSE)</f>
        <v>1.78</v>
      </c>
      <c r="AN649" s="4">
        <f>VLOOKUP("chemTh", Sheet2!$A$2:$I$18, MATCH(Q649, Sheet2!$A$1:$I$1, 0), FALSE)</f>
        <v>1.33</v>
      </c>
      <c r="AO649" s="4">
        <f>VLOOKUP("chemPr", Sheet2!$A$2:$I$18, MATCH(R649, Sheet2!$A$1:$I$1, 0), FALSE)</f>
        <v>0.5</v>
      </c>
      <c r="AP649" s="4">
        <f>VLOOKUP("ppsTh", Sheet2!$A$2:$I$18, MATCH(S649, Sheet2!$A$1:$I$1, 0), FALSE)</f>
        <v>1.33</v>
      </c>
      <c r="AQ649" s="4">
        <f>VLOOKUP("ppsPr", Sheet2!$A$2:$I$18, MATCH(T649, Sheet2!$A$1:$I$1, 0), FALSE)</f>
        <v>0.5</v>
      </c>
      <c r="AR649" s="4">
        <f>VLOOKUP("wmpPr", Sheet2!$A$2:$I$18, MATCH(U649, Sheet2!$A$1:$I$1, 0), FALSE)</f>
        <v>1.33</v>
      </c>
      <c r="AS649" s="4">
        <f>VLOOKUP("pcTh", Sheet2!$A$2:$I$18, MATCH(V649, Sheet2!$A$1:$I$1, 0), FALSE)</f>
        <v>0.67</v>
      </c>
      <c r="AT649" s="4">
        <f>VLOOKUP("pcPr", Sheet2!$A$2:$I$18, MATCH(W649, Sheet2!$A$1:$I$1, 0), FALSE)</f>
        <v>0.39</v>
      </c>
    </row>
    <row r="650" spans="1:46" x14ac:dyDescent="0.2">
      <c r="A650" s="5"/>
      <c r="B650" s="5" t="s">
        <v>1945</v>
      </c>
      <c r="C650" s="5" t="s">
        <v>1946</v>
      </c>
      <c r="D650" s="5" t="s">
        <v>1947</v>
      </c>
      <c r="E650" s="5" t="s">
        <v>16</v>
      </c>
      <c r="F650" s="5"/>
      <c r="G650" s="5"/>
      <c r="H650" s="5"/>
      <c r="I650" s="5"/>
      <c r="J650" s="5"/>
      <c r="K650" s="5"/>
      <c r="L650" s="5"/>
      <c r="M650" s="5"/>
      <c r="N650" s="5"/>
      <c r="P650" s="9"/>
      <c r="Q650" s="6" t="s">
        <v>28</v>
      </c>
      <c r="R650" s="6" t="s">
        <v>18</v>
      </c>
      <c r="S650" s="6" t="s">
        <v>28</v>
      </c>
      <c r="T650" s="6" t="s">
        <v>18</v>
      </c>
      <c r="U650" s="6" t="s">
        <v>18</v>
      </c>
      <c r="V650" s="6" t="s">
        <v>45</v>
      </c>
      <c r="W650" s="6" t="s">
        <v>18</v>
      </c>
      <c r="X650" s="6" t="s">
        <v>1138</v>
      </c>
      <c r="Z650" s="4">
        <f t="shared" si="16"/>
        <v>0</v>
      </c>
      <c r="AM650" s="4" t="e">
        <f>VLOOKUP("m2Th", Sheet2!$A$2:$I$18, MATCH(P650, Sheet2!$A$1:$I$1, 0), FALSE)</f>
        <v>#N/A</v>
      </c>
      <c r="AN650" s="4">
        <f>VLOOKUP("chemTh", Sheet2!$A$2:$I$18, MATCH(Q650, Sheet2!$A$1:$I$1, 0), FALSE)</f>
        <v>1.17</v>
      </c>
      <c r="AO650" s="4">
        <f>VLOOKUP("chemPr", Sheet2!$A$2:$I$18, MATCH(R650, Sheet2!$A$1:$I$1, 0), FALSE)</f>
        <v>0.5</v>
      </c>
      <c r="AP650" s="4">
        <f>VLOOKUP("ppsTh", Sheet2!$A$2:$I$18, MATCH(S650, Sheet2!$A$1:$I$1, 0), FALSE)</f>
        <v>1.17</v>
      </c>
      <c r="AQ650" s="4">
        <f>VLOOKUP("ppsPr", Sheet2!$A$2:$I$18, MATCH(T650, Sheet2!$A$1:$I$1, 0), FALSE)</f>
        <v>0.5</v>
      </c>
      <c r="AR650" s="4">
        <f>VLOOKUP("wmpPr", Sheet2!$A$2:$I$18, MATCH(U650, Sheet2!$A$1:$I$1, 0), FALSE)</f>
        <v>1.5</v>
      </c>
      <c r="AS650" s="4">
        <f>VLOOKUP("pcTh", Sheet2!$A$2:$I$18, MATCH(V650, Sheet2!$A$1:$I$1, 0), FALSE)</f>
        <v>0.56000000000000005</v>
      </c>
      <c r="AT650" s="4">
        <f>VLOOKUP("pcPr", Sheet2!$A$2:$I$18, MATCH(W650, Sheet2!$A$1:$I$1, 0), FALSE)</f>
        <v>0.5</v>
      </c>
    </row>
    <row r="651" spans="1:46" x14ac:dyDescent="0.2">
      <c r="A651" s="5"/>
      <c r="B651" s="5" t="s">
        <v>1948</v>
      </c>
      <c r="C651" s="5" t="s">
        <v>1949</v>
      </c>
      <c r="D651" s="5" t="s">
        <v>1950</v>
      </c>
      <c r="E651" s="5" t="s">
        <v>16</v>
      </c>
      <c r="F651" s="5"/>
      <c r="G651" s="5"/>
      <c r="H651" s="5"/>
      <c r="I651" s="5"/>
      <c r="J651" s="5"/>
      <c r="K651" s="5"/>
      <c r="L651" s="5"/>
      <c r="M651" s="5"/>
      <c r="N651" s="5"/>
      <c r="P651" s="6" t="s">
        <v>17</v>
      </c>
      <c r="Q651" s="6" t="s">
        <v>45</v>
      </c>
      <c r="R651" s="6" t="s">
        <v>17</v>
      </c>
      <c r="S651" s="6" t="s">
        <v>17</v>
      </c>
      <c r="T651" s="6" t="s">
        <v>17</v>
      </c>
      <c r="U651" s="6" t="s">
        <v>19</v>
      </c>
      <c r="V651" s="6" t="s">
        <v>26</v>
      </c>
      <c r="W651" s="6" t="s">
        <v>28</v>
      </c>
      <c r="X651" s="6" t="s">
        <v>1138</v>
      </c>
      <c r="Z651" s="4">
        <f t="shared" si="16"/>
        <v>0</v>
      </c>
      <c r="AM651" s="4">
        <f>VLOOKUP("m2Th", Sheet2!$A$2:$I$18, MATCH(P651, Sheet2!$A$1:$I$1, 0), FALSE)</f>
        <v>1.78</v>
      </c>
      <c r="AN651" s="4">
        <f>VLOOKUP("chemTh", Sheet2!$A$2:$I$18, MATCH(Q651, Sheet2!$A$1:$I$1, 0), FALSE)</f>
        <v>0.83</v>
      </c>
      <c r="AO651" s="4">
        <f>VLOOKUP("chemPr", Sheet2!$A$2:$I$18, MATCH(R651, Sheet2!$A$1:$I$1, 0), FALSE)</f>
        <v>0.44</v>
      </c>
      <c r="AP651" s="4">
        <f>VLOOKUP("ppsTh", Sheet2!$A$2:$I$18, MATCH(S651, Sheet2!$A$1:$I$1, 0), FALSE)</f>
        <v>1.33</v>
      </c>
      <c r="AQ651" s="4">
        <f>VLOOKUP("ppsPr", Sheet2!$A$2:$I$18, MATCH(T651, Sheet2!$A$1:$I$1, 0), FALSE)</f>
        <v>0.44</v>
      </c>
      <c r="AR651" s="4">
        <f>VLOOKUP("wmpPr", Sheet2!$A$2:$I$18, MATCH(U651, Sheet2!$A$1:$I$1, 0), FALSE)</f>
        <v>1.66</v>
      </c>
      <c r="AS651" s="4">
        <f>VLOOKUP("pcTh", Sheet2!$A$2:$I$18, MATCH(V651, Sheet2!$A$1:$I$1, 0), FALSE)</f>
        <v>0.67</v>
      </c>
      <c r="AT651" s="4">
        <f>VLOOKUP("pcPr", Sheet2!$A$2:$I$18, MATCH(W651, Sheet2!$A$1:$I$1, 0), FALSE)</f>
        <v>0.39</v>
      </c>
    </row>
    <row r="652" spans="1:46" x14ac:dyDescent="0.2">
      <c r="A652" s="5"/>
      <c r="B652" s="5" t="s">
        <v>1951</v>
      </c>
      <c r="C652" s="5" t="s">
        <v>1952</v>
      </c>
      <c r="D652" s="5" t="s">
        <v>1953</v>
      </c>
      <c r="E652" s="5" t="s">
        <v>16</v>
      </c>
      <c r="F652" s="5"/>
      <c r="G652" s="5"/>
      <c r="H652" s="5"/>
      <c r="I652" s="5"/>
      <c r="J652" s="5"/>
      <c r="K652" s="5"/>
      <c r="L652" s="5"/>
      <c r="M652" s="5"/>
      <c r="N652" s="5"/>
      <c r="P652" s="6" t="s">
        <v>45</v>
      </c>
      <c r="Q652" s="6" t="s">
        <v>29</v>
      </c>
      <c r="R652" s="6" t="s">
        <v>17</v>
      </c>
      <c r="S652" s="6" t="s">
        <v>45</v>
      </c>
      <c r="T652" s="6" t="s">
        <v>17</v>
      </c>
      <c r="U652" s="6" t="s">
        <v>17</v>
      </c>
      <c r="V652" s="6" t="s">
        <v>45</v>
      </c>
      <c r="W652" s="6" t="s">
        <v>17</v>
      </c>
      <c r="X652" s="6" t="s">
        <v>1138</v>
      </c>
      <c r="Z652" s="4">
        <f t="shared" si="16"/>
        <v>0</v>
      </c>
      <c r="AM652" s="4">
        <f>VLOOKUP("m2Th", Sheet2!$A$2:$I$18, MATCH(P652, Sheet2!$A$1:$I$1, 0), FALSE)</f>
        <v>1.1100000000000001</v>
      </c>
      <c r="AN652" s="4">
        <f>VLOOKUP("chemTh", Sheet2!$A$2:$I$18, MATCH(Q652, Sheet2!$A$1:$I$1, 0), FALSE)</f>
        <v>0.67</v>
      </c>
      <c r="AO652" s="4">
        <f>VLOOKUP("chemPr", Sheet2!$A$2:$I$18, MATCH(R652, Sheet2!$A$1:$I$1, 0), FALSE)</f>
        <v>0.44</v>
      </c>
      <c r="AP652" s="4">
        <f>VLOOKUP("ppsTh", Sheet2!$A$2:$I$18, MATCH(S652, Sheet2!$A$1:$I$1, 0), FALSE)</f>
        <v>0.83</v>
      </c>
      <c r="AQ652" s="4">
        <f>VLOOKUP("ppsPr", Sheet2!$A$2:$I$18, MATCH(T652, Sheet2!$A$1:$I$1, 0), FALSE)</f>
        <v>0.44</v>
      </c>
      <c r="AR652" s="4">
        <f>VLOOKUP("wmpPr", Sheet2!$A$2:$I$18, MATCH(U652, Sheet2!$A$1:$I$1, 0), FALSE)</f>
        <v>1.33</v>
      </c>
      <c r="AS652" s="4">
        <f>VLOOKUP("pcTh", Sheet2!$A$2:$I$18, MATCH(V652, Sheet2!$A$1:$I$1, 0), FALSE)</f>
        <v>0.56000000000000005</v>
      </c>
      <c r="AT652" s="4">
        <f>VLOOKUP("pcPr", Sheet2!$A$2:$I$18, MATCH(W652, Sheet2!$A$1:$I$1, 0), FALSE)</f>
        <v>0.44</v>
      </c>
    </row>
    <row r="653" spans="1:46" x14ac:dyDescent="0.2">
      <c r="A653" s="5"/>
      <c r="B653" s="5" t="s">
        <v>1954</v>
      </c>
      <c r="C653" s="5" t="s">
        <v>1955</v>
      </c>
      <c r="D653" s="5" t="s">
        <v>1956</v>
      </c>
      <c r="E653" s="5" t="s">
        <v>16</v>
      </c>
      <c r="F653" s="5"/>
      <c r="G653" s="5"/>
      <c r="H653" s="5"/>
      <c r="I653" s="5"/>
      <c r="J653" s="5"/>
      <c r="K653" s="5"/>
      <c r="L653" s="5"/>
      <c r="M653" s="5"/>
      <c r="N653" s="5"/>
      <c r="P653" s="6" t="s">
        <v>26</v>
      </c>
      <c r="Q653" s="6" t="s">
        <v>26</v>
      </c>
      <c r="R653" s="6" t="s">
        <v>17</v>
      </c>
      <c r="S653" s="6" t="s">
        <v>28</v>
      </c>
      <c r="T653" s="6" t="s">
        <v>18</v>
      </c>
      <c r="U653" s="6" t="s">
        <v>17</v>
      </c>
      <c r="V653" s="6" t="s">
        <v>28</v>
      </c>
      <c r="W653" s="6" t="s">
        <v>18</v>
      </c>
      <c r="X653" s="6" t="s">
        <v>1138</v>
      </c>
      <c r="Z653" s="4">
        <f t="shared" si="16"/>
        <v>0</v>
      </c>
      <c r="AM653" s="4">
        <f>VLOOKUP("m2Th", Sheet2!$A$2:$I$18, MATCH(P653, Sheet2!$A$1:$I$1, 0), FALSE)</f>
        <v>1.33</v>
      </c>
      <c r="AN653" s="4">
        <f>VLOOKUP("chemTh", Sheet2!$A$2:$I$18, MATCH(Q653, Sheet2!$A$1:$I$1, 0), FALSE)</f>
        <v>1</v>
      </c>
      <c r="AO653" s="4">
        <f>VLOOKUP("chemPr", Sheet2!$A$2:$I$18, MATCH(R653, Sheet2!$A$1:$I$1, 0), FALSE)</f>
        <v>0.44</v>
      </c>
      <c r="AP653" s="4">
        <f>VLOOKUP("ppsTh", Sheet2!$A$2:$I$18, MATCH(S653, Sheet2!$A$1:$I$1, 0), FALSE)</f>
        <v>1.17</v>
      </c>
      <c r="AQ653" s="4">
        <f>VLOOKUP("ppsPr", Sheet2!$A$2:$I$18, MATCH(T653, Sheet2!$A$1:$I$1, 0), FALSE)</f>
        <v>0.5</v>
      </c>
      <c r="AR653" s="4">
        <f>VLOOKUP("wmpPr", Sheet2!$A$2:$I$18, MATCH(U653, Sheet2!$A$1:$I$1, 0), FALSE)</f>
        <v>1.33</v>
      </c>
      <c r="AS653" s="4">
        <f>VLOOKUP("pcTh", Sheet2!$A$2:$I$18, MATCH(V653, Sheet2!$A$1:$I$1, 0), FALSE)</f>
        <v>0.78</v>
      </c>
      <c r="AT653" s="4">
        <f>VLOOKUP("pcPr", Sheet2!$A$2:$I$18, MATCH(W653, Sheet2!$A$1:$I$1, 0), FALSE)</f>
        <v>0.5</v>
      </c>
    </row>
    <row r="654" spans="1:46" x14ac:dyDescent="0.2">
      <c r="A654" s="5"/>
      <c r="B654" s="5" t="s">
        <v>1957</v>
      </c>
      <c r="C654" s="5" t="s">
        <v>1958</v>
      </c>
      <c r="D654" s="5" t="s">
        <v>1959</v>
      </c>
      <c r="E654" s="5" t="s">
        <v>16</v>
      </c>
      <c r="F654" s="5"/>
      <c r="G654" s="5"/>
      <c r="H654" s="5"/>
      <c r="I654" s="5"/>
      <c r="J654" s="5"/>
      <c r="K654" s="5"/>
      <c r="L654" s="5"/>
      <c r="M654" s="5"/>
      <c r="N654" s="5"/>
      <c r="P654" s="6" t="s">
        <v>26</v>
      </c>
      <c r="Q654" s="6" t="s">
        <v>45</v>
      </c>
      <c r="R654" s="6" t="s">
        <v>28</v>
      </c>
      <c r="S654" s="6" t="s">
        <v>26</v>
      </c>
      <c r="T654" s="6" t="s">
        <v>17</v>
      </c>
      <c r="U654" s="6" t="s">
        <v>17</v>
      </c>
      <c r="V654" s="6" t="s">
        <v>26</v>
      </c>
      <c r="W654" s="6" t="s">
        <v>28</v>
      </c>
      <c r="X654" s="6" t="s">
        <v>1138</v>
      </c>
      <c r="Z654" s="4">
        <f t="shared" si="16"/>
        <v>0</v>
      </c>
      <c r="AM654" s="4">
        <f>VLOOKUP("m2Th", Sheet2!$A$2:$I$18, MATCH(P654, Sheet2!$A$1:$I$1, 0), FALSE)</f>
        <v>1.33</v>
      </c>
      <c r="AN654" s="4">
        <f>VLOOKUP("chemTh", Sheet2!$A$2:$I$18, MATCH(Q654, Sheet2!$A$1:$I$1, 0), FALSE)</f>
        <v>0.83</v>
      </c>
      <c r="AO654" s="4">
        <f>VLOOKUP("chemPr", Sheet2!$A$2:$I$18, MATCH(R654, Sheet2!$A$1:$I$1, 0), FALSE)</f>
        <v>0.39</v>
      </c>
      <c r="AP654" s="4">
        <f>VLOOKUP("ppsTh", Sheet2!$A$2:$I$18, MATCH(S654, Sheet2!$A$1:$I$1, 0), FALSE)</f>
        <v>1</v>
      </c>
      <c r="AQ654" s="4">
        <f>VLOOKUP("ppsPr", Sheet2!$A$2:$I$18, MATCH(T654, Sheet2!$A$1:$I$1, 0), FALSE)</f>
        <v>0.44</v>
      </c>
      <c r="AR654" s="4">
        <f>VLOOKUP("wmpPr", Sheet2!$A$2:$I$18, MATCH(U654, Sheet2!$A$1:$I$1, 0), FALSE)</f>
        <v>1.33</v>
      </c>
      <c r="AS654" s="4">
        <f>VLOOKUP("pcTh", Sheet2!$A$2:$I$18, MATCH(V654, Sheet2!$A$1:$I$1, 0), FALSE)</f>
        <v>0.67</v>
      </c>
      <c r="AT654" s="4">
        <f>VLOOKUP("pcPr", Sheet2!$A$2:$I$18, MATCH(W654, Sheet2!$A$1:$I$1, 0), FALSE)</f>
        <v>0.39</v>
      </c>
    </row>
    <row r="655" spans="1:46" x14ac:dyDescent="0.2">
      <c r="A655" s="5"/>
      <c r="B655" s="5" t="s">
        <v>1960</v>
      </c>
      <c r="C655" s="5" t="s">
        <v>1961</v>
      </c>
      <c r="D655" s="5" t="s">
        <v>1962</v>
      </c>
      <c r="E655" s="5" t="s">
        <v>16</v>
      </c>
      <c r="F655" s="5"/>
      <c r="G655" s="5"/>
      <c r="H655" s="5"/>
      <c r="I655" s="5"/>
      <c r="J655" s="5"/>
      <c r="K655" s="5"/>
      <c r="L655" s="5"/>
      <c r="M655" s="5"/>
      <c r="N655" s="5"/>
      <c r="P655" s="6" t="s">
        <v>26</v>
      </c>
      <c r="Q655" s="6" t="s">
        <v>26</v>
      </c>
      <c r="R655" s="6" t="s">
        <v>17</v>
      </c>
      <c r="S655" s="6" t="s">
        <v>28</v>
      </c>
      <c r="T655" s="6" t="s">
        <v>18</v>
      </c>
      <c r="U655" s="6" t="s">
        <v>18</v>
      </c>
      <c r="V655" s="6" t="s">
        <v>45</v>
      </c>
      <c r="W655" s="6" t="s">
        <v>18</v>
      </c>
      <c r="X655" s="6" t="s">
        <v>1138</v>
      </c>
      <c r="Z655" s="4">
        <f t="shared" si="16"/>
        <v>0</v>
      </c>
      <c r="AM655" s="4">
        <f>VLOOKUP("m2Th", Sheet2!$A$2:$I$18, MATCH(P655, Sheet2!$A$1:$I$1, 0), FALSE)</f>
        <v>1.33</v>
      </c>
      <c r="AN655" s="4">
        <f>VLOOKUP("chemTh", Sheet2!$A$2:$I$18, MATCH(Q655, Sheet2!$A$1:$I$1, 0), FALSE)</f>
        <v>1</v>
      </c>
      <c r="AO655" s="4">
        <f>VLOOKUP("chemPr", Sheet2!$A$2:$I$18, MATCH(R655, Sheet2!$A$1:$I$1, 0), FALSE)</f>
        <v>0.44</v>
      </c>
      <c r="AP655" s="4">
        <f>VLOOKUP("ppsTh", Sheet2!$A$2:$I$18, MATCH(S655, Sheet2!$A$1:$I$1, 0), FALSE)</f>
        <v>1.17</v>
      </c>
      <c r="AQ655" s="4">
        <f>VLOOKUP("ppsPr", Sheet2!$A$2:$I$18, MATCH(T655, Sheet2!$A$1:$I$1, 0), FALSE)</f>
        <v>0.5</v>
      </c>
      <c r="AR655" s="4">
        <f>VLOOKUP("wmpPr", Sheet2!$A$2:$I$18, MATCH(U655, Sheet2!$A$1:$I$1, 0), FALSE)</f>
        <v>1.5</v>
      </c>
      <c r="AS655" s="4">
        <f>VLOOKUP("pcTh", Sheet2!$A$2:$I$18, MATCH(V655, Sheet2!$A$1:$I$1, 0), FALSE)</f>
        <v>0.56000000000000005</v>
      </c>
      <c r="AT655" s="4">
        <f>VLOOKUP("pcPr", Sheet2!$A$2:$I$18, MATCH(W655, Sheet2!$A$1:$I$1, 0), FALSE)</f>
        <v>0.5</v>
      </c>
    </row>
    <row r="656" spans="1:46" x14ac:dyDescent="0.2">
      <c r="A656" s="5"/>
      <c r="B656" s="5" t="s">
        <v>1963</v>
      </c>
      <c r="C656" s="5" t="s">
        <v>1964</v>
      </c>
      <c r="D656" s="5" t="s">
        <v>1965</v>
      </c>
      <c r="E656" s="5" t="s">
        <v>16</v>
      </c>
      <c r="F656" s="5"/>
      <c r="G656" s="5"/>
      <c r="H656" s="5"/>
      <c r="I656" s="5"/>
      <c r="J656" s="5"/>
      <c r="K656" s="5"/>
      <c r="L656" s="5"/>
      <c r="M656" s="5"/>
      <c r="N656" s="5"/>
      <c r="P656" s="6" t="s">
        <v>45</v>
      </c>
      <c r="Q656" s="6" t="s">
        <v>26</v>
      </c>
      <c r="R656" s="6" t="s">
        <v>28</v>
      </c>
      <c r="S656" s="6" t="s">
        <v>28</v>
      </c>
      <c r="T656" s="6" t="s">
        <v>18</v>
      </c>
      <c r="U656" s="6" t="s">
        <v>17</v>
      </c>
      <c r="V656" s="6" t="s">
        <v>45</v>
      </c>
      <c r="W656" s="6" t="s">
        <v>18</v>
      </c>
      <c r="X656" s="6" t="s">
        <v>1138</v>
      </c>
      <c r="Z656" s="4">
        <f t="shared" si="16"/>
        <v>0</v>
      </c>
      <c r="AM656" s="4">
        <f>VLOOKUP("m2Th", Sheet2!$A$2:$I$18, MATCH(P656, Sheet2!$A$1:$I$1, 0), FALSE)</f>
        <v>1.1100000000000001</v>
      </c>
      <c r="AN656" s="4">
        <f>VLOOKUP("chemTh", Sheet2!$A$2:$I$18, MATCH(Q656, Sheet2!$A$1:$I$1, 0), FALSE)</f>
        <v>1</v>
      </c>
      <c r="AO656" s="4">
        <f>VLOOKUP("chemPr", Sheet2!$A$2:$I$18, MATCH(R656, Sheet2!$A$1:$I$1, 0), FALSE)</f>
        <v>0.39</v>
      </c>
      <c r="AP656" s="4">
        <f>VLOOKUP("ppsTh", Sheet2!$A$2:$I$18, MATCH(S656, Sheet2!$A$1:$I$1, 0), FALSE)</f>
        <v>1.17</v>
      </c>
      <c r="AQ656" s="4">
        <f>VLOOKUP("ppsPr", Sheet2!$A$2:$I$18, MATCH(T656, Sheet2!$A$1:$I$1, 0), FALSE)</f>
        <v>0.5</v>
      </c>
      <c r="AR656" s="4">
        <f>VLOOKUP("wmpPr", Sheet2!$A$2:$I$18, MATCH(U656, Sheet2!$A$1:$I$1, 0), FALSE)</f>
        <v>1.33</v>
      </c>
      <c r="AS656" s="4">
        <f>VLOOKUP("pcTh", Sheet2!$A$2:$I$18, MATCH(V656, Sheet2!$A$1:$I$1, 0), FALSE)</f>
        <v>0.56000000000000005</v>
      </c>
      <c r="AT656" s="4">
        <f>VLOOKUP("pcPr", Sheet2!$A$2:$I$18, MATCH(W656, Sheet2!$A$1:$I$1, 0), FALSE)</f>
        <v>0.5</v>
      </c>
    </row>
    <row r="657" spans="1:46" x14ac:dyDescent="0.2">
      <c r="A657" s="5"/>
      <c r="B657" s="5" t="s">
        <v>1966</v>
      </c>
      <c r="C657" s="5" t="s">
        <v>1967</v>
      </c>
      <c r="D657" s="5" t="s">
        <v>1968</v>
      </c>
      <c r="E657" s="5" t="s">
        <v>16</v>
      </c>
      <c r="F657" s="5"/>
      <c r="G657" s="5"/>
      <c r="H657" s="5"/>
      <c r="I657" s="5"/>
      <c r="J657" s="5"/>
      <c r="K657" s="5"/>
      <c r="L657" s="5"/>
      <c r="M657" s="5"/>
      <c r="N657" s="5"/>
      <c r="P657" s="6" t="s">
        <v>26</v>
      </c>
      <c r="Q657" s="6" t="s">
        <v>28</v>
      </c>
      <c r="R657" s="6" t="s">
        <v>28</v>
      </c>
      <c r="S657" s="6" t="s">
        <v>45</v>
      </c>
      <c r="T657" s="6" t="s">
        <v>28</v>
      </c>
      <c r="U657" s="6" t="s">
        <v>18</v>
      </c>
      <c r="V657" s="6" t="s">
        <v>29</v>
      </c>
      <c r="W657" s="6" t="s">
        <v>26</v>
      </c>
      <c r="X657" s="6" t="s">
        <v>1138</v>
      </c>
      <c r="Z657" s="4">
        <f t="shared" si="16"/>
        <v>0</v>
      </c>
      <c r="AM657" s="4">
        <f>VLOOKUP("m2Th", Sheet2!$A$2:$I$18, MATCH(P657, Sheet2!$A$1:$I$1, 0), FALSE)</f>
        <v>1.33</v>
      </c>
      <c r="AN657" s="4">
        <f>VLOOKUP("chemTh", Sheet2!$A$2:$I$18, MATCH(Q657, Sheet2!$A$1:$I$1, 0), FALSE)</f>
        <v>1.17</v>
      </c>
      <c r="AO657" s="4">
        <f>VLOOKUP("chemPr", Sheet2!$A$2:$I$18, MATCH(R657, Sheet2!$A$1:$I$1, 0), FALSE)</f>
        <v>0.39</v>
      </c>
      <c r="AP657" s="4">
        <f>VLOOKUP("ppsTh", Sheet2!$A$2:$I$18, MATCH(S657, Sheet2!$A$1:$I$1, 0), FALSE)</f>
        <v>0.83</v>
      </c>
      <c r="AQ657" s="4">
        <f>VLOOKUP("ppsPr", Sheet2!$A$2:$I$18, MATCH(T657, Sheet2!$A$1:$I$1, 0), FALSE)</f>
        <v>0.39</v>
      </c>
      <c r="AR657" s="4">
        <f>VLOOKUP("wmpPr", Sheet2!$A$2:$I$18, MATCH(U657, Sheet2!$A$1:$I$1, 0), FALSE)</f>
        <v>1.5</v>
      </c>
      <c r="AS657" s="4">
        <f>VLOOKUP("pcTh", Sheet2!$A$2:$I$18, MATCH(V657, Sheet2!$A$1:$I$1, 0), FALSE)</f>
        <v>0.44</v>
      </c>
      <c r="AT657" s="4">
        <f>VLOOKUP("pcPr", Sheet2!$A$2:$I$18, MATCH(W657, Sheet2!$A$1:$I$1, 0), FALSE)</f>
        <v>0.33</v>
      </c>
    </row>
    <row r="658" spans="1:46" x14ac:dyDescent="0.2">
      <c r="A658" s="5"/>
      <c r="B658" s="5" t="s">
        <v>1969</v>
      </c>
      <c r="C658" s="5" t="s">
        <v>1970</v>
      </c>
      <c r="D658" s="5" t="s">
        <v>1971</v>
      </c>
      <c r="E658" s="5" t="s">
        <v>16</v>
      </c>
      <c r="F658" s="5"/>
      <c r="G658" s="5"/>
      <c r="H658" s="5"/>
      <c r="I658" s="5"/>
      <c r="J658" s="5"/>
      <c r="K658" s="5"/>
      <c r="L658" s="5"/>
      <c r="M658" s="5"/>
      <c r="N658" s="5"/>
      <c r="P658" s="6" t="s">
        <v>17</v>
      </c>
      <c r="Q658" s="6" t="s">
        <v>26</v>
      </c>
      <c r="R658" s="6" t="s">
        <v>17</v>
      </c>
      <c r="S658" s="6" t="s">
        <v>18</v>
      </c>
      <c r="T658" s="6" t="s">
        <v>18</v>
      </c>
      <c r="U658" s="6" t="s">
        <v>28</v>
      </c>
      <c r="V658" s="6" t="s">
        <v>26</v>
      </c>
      <c r="W658" s="6" t="s">
        <v>19</v>
      </c>
      <c r="X658" s="6" t="s">
        <v>1138</v>
      </c>
      <c r="Z658" s="4">
        <f t="shared" si="16"/>
        <v>0</v>
      </c>
      <c r="AM658" s="4">
        <f>VLOOKUP("m2Th", Sheet2!$A$2:$I$18, MATCH(P658, Sheet2!$A$1:$I$1, 0), FALSE)</f>
        <v>1.78</v>
      </c>
      <c r="AN658" s="4">
        <f>VLOOKUP("chemTh", Sheet2!$A$2:$I$18, MATCH(Q658, Sheet2!$A$1:$I$1, 0), FALSE)</f>
        <v>1</v>
      </c>
      <c r="AO658" s="4">
        <f>VLOOKUP("chemPr", Sheet2!$A$2:$I$18, MATCH(R658, Sheet2!$A$1:$I$1, 0), FALSE)</f>
        <v>0.44</v>
      </c>
      <c r="AP658" s="4">
        <f>VLOOKUP("ppsTh", Sheet2!$A$2:$I$18, MATCH(S658, Sheet2!$A$1:$I$1, 0), FALSE)</f>
        <v>1.5</v>
      </c>
      <c r="AQ658" s="4">
        <f>VLOOKUP("ppsPr", Sheet2!$A$2:$I$18, MATCH(T658, Sheet2!$A$1:$I$1, 0), FALSE)</f>
        <v>0.5</v>
      </c>
      <c r="AR658" s="4">
        <f>VLOOKUP("wmpPr", Sheet2!$A$2:$I$18, MATCH(U658, Sheet2!$A$1:$I$1, 0), FALSE)</f>
        <v>1.17</v>
      </c>
      <c r="AS658" s="4">
        <f>VLOOKUP("pcTh", Sheet2!$A$2:$I$18, MATCH(V658, Sheet2!$A$1:$I$1, 0), FALSE)</f>
        <v>0.67</v>
      </c>
      <c r="AT658" s="4">
        <f>VLOOKUP("pcPr", Sheet2!$A$2:$I$18, MATCH(W658, Sheet2!$A$1:$I$1, 0), FALSE)</f>
        <v>0.55000000000000004</v>
      </c>
    </row>
    <row r="659" spans="1:46" x14ac:dyDescent="0.2">
      <c r="A659" s="5"/>
      <c r="B659" s="5" t="s">
        <v>1972</v>
      </c>
      <c r="C659" s="5" t="s">
        <v>1973</v>
      </c>
      <c r="D659" s="5" t="s">
        <v>1974</v>
      </c>
      <c r="E659" s="5" t="s">
        <v>16</v>
      </c>
      <c r="F659" s="5"/>
      <c r="G659" s="5"/>
      <c r="H659" s="5"/>
      <c r="I659" s="5"/>
      <c r="J659" s="5"/>
      <c r="K659" s="5"/>
      <c r="L659" s="5"/>
      <c r="M659" s="5"/>
      <c r="N659" s="5"/>
      <c r="P659" s="6" t="s">
        <v>27</v>
      </c>
      <c r="Q659" s="6" t="s">
        <v>28</v>
      </c>
      <c r="R659" s="6" t="s">
        <v>17</v>
      </c>
      <c r="S659" s="6" t="s">
        <v>28</v>
      </c>
      <c r="T659" s="6" t="s">
        <v>17</v>
      </c>
      <c r="U659" s="6" t="s">
        <v>17</v>
      </c>
      <c r="V659" s="6" t="s">
        <v>45</v>
      </c>
      <c r="W659" s="6" t="s">
        <v>18</v>
      </c>
      <c r="X659" s="6" t="s">
        <v>1138</v>
      </c>
      <c r="Z659" s="4">
        <f t="shared" si="16"/>
        <v>0</v>
      </c>
      <c r="AM659" s="4">
        <f>VLOOKUP("m2Th", Sheet2!$A$2:$I$18, MATCH(P659, Sheet2!$A$1:$I$1, 0), FALSE)</f>
        <v>0</v>
      </c>
      <c r="AN659" s="4">
        <f>VLOOKUP("chemTh", Sheet2!$A$2:$I$18, MATCH(Q659, Sheet2!$A$1:$I$1, 0), FALSE)</f>
        <v>1.17</v>
      </c>
      <c r="AO659" s="4">
        <f>VLOOKUP("chemPr", Sheet2!$A$2:$I$18, MATCH(R659, Sheet2!$A$1:$I$1, 0), FALSE)</f>
        <v>0.44</v>
      </c>
      <c r="AP659" s="4">
        <f>VLOOKUP("ppsTh", Sheet2!$A$2:$I$18, MATCH(S659, Sheet2!$A$1:$I$1, 0), FALSE)</f>
        <v>1.17</v>
      </c>
      <c r="AQ659" s="4">
        <f>VLOOKUP("ppsPr", Sheet2!$A$2:$I$18, MATCH(T659, Sheet2!$A$1:$I$1, 0), FALSE)</f>
        <v>0.44</v>
      </c>
      <c r="AR659" s="4">
        <f>VLOOKUP("wmpPr", Sheet2!$A$2:$I$18, MATCH(U659, Sheet2!$A$1:$I$1, 0), FALSE)</f>
        <v>1.33</v>
      </c>
      <c r="AS659" s="4">
        <f>VLOOKUP("pcTh", Sheet2!$A$2:$I$18, MATCH(V659, Sheet2!$A$1:$I$1, 0), FALSE)</f>
        <v>0.56000000000000005</v>
      </c>
      <c r="AT659" s="4">
        <f>VLOOKUP("pcPr", Sheet2!$A$2:$I$18, MATCH(W659, Sheet2!$A$1:$I$1, 0), FALSE)</f>
        <v>0.5</v>
      </c>
    </row>
    <row r="660" spans="1:46" x14ac:dyDescent="0.2">
      <c r="A660" s="5"/>
      <c r="B660" s="5" t="s">
        <v>1975</v>
      </c>
      <c r="C660" s="5" t="s">
        <v>1976</v>
      </c>
      <c r="D660" s="5" t="s">
        <v>1977</v>
      </c>
      <c r="E660" s="5" t="s">
        <v>16</v>
      </c>
      <c r="F660" s="5"/>
      <c r="G660" s="5"/>
      <c r="H660" s="5"/>
      <c r="I660" s="5"/>
      <c r="J660" s="5"/>
      <c r="K660" s="5"/>
      <c r="L660" s="5"/>
      <c r="M660" s="5"/>
      <c r="N660" s="5"/>
      <c r="P660" s="6" t="s">
        <v>17</v>
      </c>
      <c r="Q660" s="6" t="s">
        <v>18</v>
      </c>
      <c r="R660" s="6" t="s">
        <v>17</v>
      </c>
      <c r="S660" s="6" t="s">
        <v>17</v>
      </c>
      <c r="T660" s="6" t="s">
        <v>18</v>
      </c>
      <c r="U660" s="6" t="s">
        <v>17</v>
      </c>
      <c r="V660" s="6" t="s">
        <v>17</v>
      </c>
      <c r="W660" s="6" t="s">
        <v>19</v>
      </c>
      <c r="X660" s="6" t="s">
        <v>1138</v>
      </c>
      <c r="Z660" s="4">
        <f t="shared" si="16"/>
        <v>0</v>
      </c>
      <c r="AM660" s="4">
        <f>VLOOKUP("m2Th", Sheet2!$A$2:$I$18, MATCH(P660, Sheet2!$A$1:$I$1, 0), FALSE)</f>
        <v>1.78</v>
      </c>
      <c r="AN660" s="4">
        <f>VLOOKUP("chemTh", Sheet2!$A$2:$I$18, MATCH(Q660, Sheet2!$A$1:$I$1, 0), FALSE)</f>
        <v>1.5</v>
      </c>
      <c r="AO660" s="4">
        <f>VLOOKUP("chemPr", Sheet2!$A$2:$I$18, MATCH(R660, Sheet2!$A$1:$I$1, 0), FALSE)</f>
        <v>0.44</v>
      </c>
      <c r="AP660" s="4">
        <f>VLOOKUP("ppsTh", Sheet2!$A$2:$I$18, MATCH(S660, Sheet2!$A$1:$I$1, 0), FALSE)</f>
        <v>1.33</v>
      </c>
      <c r="AQ660" s="4">
        <f>VLOOKUP("ppsPr", Sheet2!$A$2:$I$18, MATCH(T660, Sheet2!$A$1:$I$1, 0), FALSE)</f>
        <v>0.5</v>
      </c>
      <c r="AR660" s="4">
        <f>VLOOKUP("wmpPr", Sheet2!$A$2:$I$18, MATCH(U660, Sheet2!$A$1:$I$1, 0), FALSE)</f>
        <v>1.33</v>
      </c>
      <c r="AS660" s="4">
        <f>VLOOKUP("pcTh", Sheet2!$A$2:$I$18, MATCH(V660, Sheet2!$A$1:$I$1, 0), FALSE)</f>
        <v>0.89</v>
      </c>
      <c r="AT660" s="4">
        <f>VLOOKUP("pcPr", Sheet2!$A$2:$I$18, MATCH(W660, Sheet2!$A$1:$I$1, 0), FALSE)</f>
        <v>0.55000000000000004</v>
      </c>
    </row>
    <row r="661" spans="1:46" x14ac:dyDescent="0.2">
      <c r="A661" s="5"/>
      <c r="B661" s="5" t="s">
        <v>1978</v>
      </c>
      <c r="C661" s="5" t="s">
        <v>1979</v>
      </c>
      <c r="D661" s="5" t="s">
        <v>1980</v>
      </c>
      <c r="E661" s="5" t="s">
        <v>16</v>
      </c>
      <c r="F661" s="5"/>
      <c r="G661" s="5"/>
      <c r="H661" s="5"/>
      <c r="I661" s="5"/>
      <c r="J661" s="5"/>
      <c r="K661" s="5"/>
      <c r="L661" s="5"/>
      <c r="M661" s="5"/>
      <c r="N661" s="5"/>
      <c r="P661" s="6" t="s">
        <v>27</v>
      </c>
      <c r="Q661" s="6" t="s">
        <v>29</v>
      </c>
      <c r="R661" s="6" t="s">
        <v>28</v>
      </c>
      <c r="S661" s="6" t="s">
        <v>45</v>
      </c>
      <c r="T661" s="6" t="s">
        <v>17</v>
      </c>
      <c r="U661" s="6" t="s">
        <v>17</v>
      </c>
      <c r="V661" s="6" t="s">
        <v>45</v>
      </c>
      <c r="W661" s="6" t="s">
        <v>26</v>
      </c>
      <c r="X661" s="6" t="s">
        <v>1138</v>
      </c>
      <c r="Z661" s="4">
        <f t="shared" si="16"/>
        <v>0</v>
      </c>
      <c r="AM661" s="4">
        <f>VLOOKUP("m2Th", Sheet2!$A$2:$I$18, MATCH(P661, Sheet2!$A$1:$I$1, 0), FALSE)</f>
        <v>0</v>
      </c>
      <c r="AN661" s="4">
        <f>VLOOKUP("chemTh", Sheet2!$A$2:$I$18, MATCH(Q661, Sheet2!$A$1:$I$1, 0), FALSE)</f>
        <v>0.67</v>
      </c>
      <c r="AO661" s="4">
        <f>VLOOKUP("chemPr", Sheet2!$A$2:$I$18, MATCH(R661, Sheet2!$A$1:$I$1, 0), FALSE)</f>
        <v>0.39</v>
      </c>
      <c r="AP661" s="4">
        <f>VLOOKUP("ppsTh", Sheet2!$A$2:$I$18, MATCH(S661, Sheet2!$A$1:$I$1, 0), FALSE)</f>
        <v>0.83</v>
      </c>
      <c r="AQ661" s="4">
        <f>VLOOKUP("ppsPr", Sheet2!$A$2:$I$18, MATCH(T661, Sheet2!$A$1:$I$1, 0), FALSE)</f>
        <v>0.44</v>
      </c>
      <c r="AR661" s="4">
        <f>VLOOKUP("wmpPr", Sheet2!$A$2:$I$18, MATCH(U661, Sheet2!$A$1:$I$1, 0), FALSE)</f>
        <v>1.33</v>
      </c>
      <c r="AS661" s="4">
        <f>VLOOKUP("pcTh", Sheet2!$A$2:$I$18, MATCH(V661, Sheet2!$A$1:$I$1, 0), FALSE)</f>
        <v>0.56000000000000005</v>
      </c>
      <c r="AT661" s="4">
        <f>VLOOKUP("pcPr", Sheet2!$A$2:$I$18, MATCH(W661, Sheet2!$A$1:$I$1, 0), FALSE)</f>
        <v>0.33</v>
      </c>
    </row>
    <row r="662" spans="1:46" x14ac:dyDescent="0.2">
      <c r="A662" s="5"/>
      <c r="B662" s="5" t="s">
        <v>1981</v>
      </c>
      <c r="C662" s="5" t="s">
        <v>1982</v>
      </c>
      <c r="D662" s="5" t="s">
        <v>1983</v>
      </c>
      <c r="E662" s="5" t="s">
        <v>16</v>
      </c>
      <c r="F662" s="5"/>
      <c r="G662" s="5"/>
      <c r="H662" s="5"/>
      <c r="I662" s="5"/>
      <c r="J662" s="5"/>
      <c r="K662" s="5"/>
      <c r="L662" s="5"/>
      <c r="M662" s="5"/>
      <c r="N662" s="5"/>
      <c r="P662" s="6" t="s">
        <v>45</v>
      </c>
      <c r="Q662" s="6" t="s">
        <v>26</v>
      </c>
      <c r="R662" s="6" t="s">
        <v>28</v>
      </c>
      <c r="S662" s="6" t="s">
        <v>26</v>
      </c>
      <c r="T662" s="6" t="s">
        <v>17</v>
      </c>
      <c r="U662" s="6" t="s">
        <v>19</v>
      </c>
      <c r="V662" s="6" t="s">
        <v>29</v>
      </c>
      <c r="W662" s="6" t="s">
        <v>17</v>
      </c>
      <c r="X662" s="6" t="s">
        <v>1138</v>
      </c>
      <c r="Z662" s="4">
        <f t="shared" si="16"/>
        <v>0</v>
      </c>
      <c r="AM662" s="4">
        <f>VLOOKUP("m2Th", Sheet2!$A$2:$I$18, MATCH(P662, Sheet2!$A$1:$I$1, 0), FALSE)</f>
        <v>1.1100000000000001</v>
      </c>
      <c r="AN662" s="4">
        <f>VLOOKUP("chemTh", Sheet2!$A$2:$I$18, MATCH(Q662, Sheet2!$A$1:$I$1, 0), FALSE)</f>
        <v>1</v>
      </c>
      <c r="AO662" s="4">
        <f>VLOOKUP("chemPr", Sheet2!$A$2:$I$18, MATCH(R662, Sheet2!$A$1:$I$1, 0), FALSE)</f>
        <v>0.39</v>
      </c>
      <c r="AP662" s="4">
        <f>VLOOKUP("ppsTh", Sheet2!$A$2:$I$18, MATCH(S662, Sheet2!$A$1:$I$1, 0), FALSE)</f>
        <v>1</v>
      </c>
      <c r="AQ662" s="4">
        <f>VLOOKUP("ppsPr", Sheet2!$A$2:$I$18, MATCH(T662, Sheet2!$A$1:$I$1, 0), FALSE)</f>
        <v>0.44</v>
      </c>
      <c r="AR662" s="4">
        <f>VLOOKUP("wmpPr", Sheet2!$A$2:$I$18, MATCH(U662, Sheet2!$A$1:$I$1, 0), FALSE)</f>
        <v>1.66</v>
      </c>
      <c r="AS662" s="4">
        <f>VLOOKUP("pcTh", Sheet2!$A$2:$I$18, MATCH(V662, Sheet2!$A$1:$I$1, 0), FALSE)</f>
        <v>0.44</v>
      </c>
      <c r="AT662" s="4">
        <f>VLOOKUP("pcPr", Sheet2!$A$2:$I$18, MATCH(W662, Sheet2!$A$1:$I$1, 0), FALSE)</f>
        <v>0.44</v>
      </c>
    </row>
    <row r="663" spans="1:46" x14ac:dyDescent="0.2">
      <c r="A663" s="5"/>
      <c r="B663" s="5" t="s">
        <v>1984</v>
      </c>
      <c r="C663" s="5" t="s">
        <v>1985</v>
      </c>
      <c r="D663" s="5" t="s">
        <v>1986</v>
      </c>
      <c r="E663" s="5" t="s">
        <v>16</v>
      </c>
      <c r="F663" s="5"/>
      <c r="G663" s="5"/>
      <c r="H663" s="5"/>
      <c r="I663" s="5"/>
      <c r="J663" s="5"/>
      <c r="K663" s="5"/>
      <c r="L663" s="5"/>
      <c r="M663" s="5"/>
      <c r="N663" s="5"/>
      <c r="P663" s="6" t="s">
        <v>26</v>
      </c>
      <c r="Q663" s="6" t="s">
        <v>26</v>
      </c>
      <c r="R663" s="6" t="s">
        <v>28</v>
      </c>
      <c r="S663" s="6" t="s">
        <v>17</v>
      </c>
      <c r="T663" s="6" t="s">
        <v>17</v>
      </c>
      <c r="U663" s="6" t="s">
        <v>17</v>
      </c>
      <c r="V663" s="6" t="s">
        <v>28</v>
      </c>
      <c r="W663" s="6" t="s">
        <v>18</v>
      </c>
      <c r="X663" s="6" t="s">
        <v>1138</v>
      </c>
      <c r="Z663" s="4">
        <f t="shared" si="16"/>
        <v>0</v>
      </c>
      <c r="AM663" s="4">
        <f>VLOOKUP("m2Th", Sheet2!$A$2:$I$18, MATCH(P663, Sheet2!$A$1:$I$1, 0), FALSE)</f>
        <v>1.33</v>
      </c>
      <c r="AN663" s="4">
        <f>VLOOKUP("chemTh", Sheet2!$A$2:$I$18, MATCH(Q663, Sheet2!$A$1:$I$1, 0), FALSE)</f>
        <v>1</v>
      </c>
      <c r="AO663" s="4">
        <f>VLOOKUP("chemPr", Sheet2!$A$2:$I$18, MATCH(R663, Sheet2!$A$1:$I$1, 0), FALSE)</f>
        <v>0.39</v>
      </c>
      <c r="AP663" s="4">
        <f>VLOOKUP("ppsTh", Sheet2!$A$2:$I$18, MATCH(S663, Sheet2!$A$1:$I$1, 0), FALSE)</f>
        <v>1.33</v>
      </c>
      <c r="AQ663" s="4">
        <f>VLOOKUP("ppsPr", Sheet2!$A$2:$I$18, MATCH(T663, Sheet2!$A$1:$I$1, 0), FALSE)</f>
        <v>0.44</v>
      </c>
      <c r="AR663" s="4">
        <f>VLOOKUP("wmpPr", Sheet2!$A$2:$I$18, MATCH(U663, Sheet2!$A$1:$I$1, 0), FALSE)</f>
        <v>1.33</v>
      </c>
      <c r="AS663" s="4">
        <f>VLOOKUP("pcTh", Sheet2!$A$2:$I$18, MATCH(V663, Sheet2!$A$1:$I$1, 0), FALSE)</f>
        <v>0.78</v>
      </c>
      <c r="AT663" s="4">
        <f>VLOOKUP("pcPr", Sheet2!$A$2:$I$18, MATCH(W663, Sheet2!$A$1:$I$1, 0), FALSE)</f>
        <v>0.5</v>
      </c>
    </row>
    <row r="664" spans="1:46" x14ac:dyDescent="0.2">
      <c r="A664" s="5"/>
      <c r="B664" s="5" t="s">
        <v>1987</v>
      </c>
      <c r="C664" s="5" t="s">
        <v>1988</v>
      </c>
      <c r="D664" s="5" t="s">
        <v>1989</v>
      </c>
      <c r="E664" s="5" t="s">
        <v>16</v>
      </c>
      <c r="F664" s="5"/>
      <c r="G664" s="5"/>
      <c r="H664" s="5"/>
      <c r="I664" s="5"/>
      <c r="J664" s="5"/>
      <c r="K664" s="5"/>
      <c r="L664" s="5"/>
      <c r="M664" s="5"/>
      <c r="N664" s="5"/>
      <c r="P664" s="6" t="s">
        <v>27</v>
      </c>
      <c r="Q664" s="6" t="s">
        <v>27</v>
      </c>
      <c r="R664" s="6" t="s">
        <v>28</v>
      </c>
      <c r="S664" s="6" t="s">
        <v>26</v>
      </c>
      <c r="T664" s="6" t="s">
        <v>28</v>
      </c>
      <c r="U664" s="6" t="s">
        <v>17</v>
      </c>
      <c r="V664" s="6" t="s">
        <v>29</v>
      </c>
      <c r="W664" s="6" t="s">
        <v>28</v>
      </c>
      <c r="X664" s="6" t="s">
        <v>1138</v>
      </c>
      <c r="Z664" s="4">
        <f t="shared" si="16"/>
        <v>0</v>
      </c>
      <c r="AM664" s="4">
        <f>VLOOKUP("m2Th", Sheet2!$A$2:$I$18, MATCH(P664, Sheet2!$A$1:$I$1, 0), FALSE)</f>
        <v>0</v>
      </c>
      <c r="AN664" s="4">
        <f>VLOOKUP("chemTh", Sheet2!$A$2:$I$18, MATCH(Q664, Sheet2!$A$1:$I$1, 0), FALSE)</f>
        <v>0</v>
      </c>
      <c r="AO664" s="4">
        <f>VLOOKUP("chemPr", Sheet2!$A$2:$I$18, MATCH(R664, Sheet2!$A$1:$I$1, 0), FALSE)</f>
        <v>0.39</v>
      </c>
      <c r="AP664" s="4">
        <f>VLOOKUP("ppsTh", Sheet2!$A$2:$I$18, MATCH(S664, Sheet2!$A$1:$I$1, 0), FALSE)</f>
        <v>1</v>
      </c>
      <c r="AQ664" s="4">
        <f>VLOOKUP("ppsPr", Sheet2!$A$2:$I$18, MATCH(T664, Sheet2!$A$1:$I$1, 0), FALSE)</f>
        <v>0.39</v>
      </c>
      <c r="AR664" s="4">
        <f>VLOOKUP("wmpPr", Sheet2!$A$2:$I$18, MATCH(U664, Sheet2!$A$1:$I$1, 0), FALSE)</f>
        <v>1.33</v>
      </c>
      <c r="AS664" s="4">
        <f>VLOOKUP("pcTh", Sheet2!$A$2:$I$18, MATCH(V664, Sheet2!$A$1:$I$1, 0), FALSE)</f>
        <v>0.44</v>
      </c>
      <c r="AT664" s="4">
        <f>VLOOKUP("pcPr", Sheet2!$A$2:$I$18, MATCH(W664, Sheet2!$A$1:$I$1, 0), FALSE)</f>
        <v>0.39</v>
      </c>
    </row>
    <row r="665" spans="1:46" x14ac:dyDescent="0.2">
      <c r="A665" s="5"/>
      <c r="B665" s="5" t="s">
        <v>1990</v>
      </c>
      <c r="C665" s="5" t="s">
        <v>1991</v>
      </c>
      <c r="D665" s="5" t="s">
        <v>1992</v>
      </c>
      <c r="E665" s="5" t="s">
        <v>16</v>
      </c>
      <c r="F665" s="5"/>
      <c r="G665" s="5"/>
      <c r="H665" s="5"/>
      <c r="I665" s="5"/>
      <c r="J665" s="5"/>
      <c r="K665" s="5"/>
      <c r="L665" s="5"/>
      <c r="M665" s="5"/>
      <c r="N665" s="5"/>
      <c r="P665" s="6" t="s">
        <v>27</v>
      </c>
      <c r="Q665" s="6" t="s">
        <v>27</v>
      </c>
      <c r="R665" s="6" t="s">
        <v>45</v>
      </c>
      <c r="S665" s="6" t="s">
        <v>45</v>
      </c>
      <c r="T665" s="6" t="s">
        <v>17</v>
      </c>
      <c r="U665" s="6" t="s">
        <v>28</v>
      </c>
      <c r="V665" s="6" t="s">
        <v>45</v>
      </c>
      <c r="W665" s="6" t="s">
        <v>17</v>
      </c>
      <c r="X665" s="6" t="s">
        <v>1138</v>
      </c>
      <c r="Z665" s="4">
        <f t="shared" si="16"/>
        <v>0</v>
      </c>
      <c r="AM665" s="4">
        <f>VLOOKUP("m2Th", Sheet2!$A$2:$I$18, MATCH(P665, Sheet2!$A$1:$I$1, 0), FALSE)</f>
        <v>0</v>
      </c>
      <c r="AN665" s="4">
        <f>VLOOKUP("chemTh", Sheet2!$A$2:$I$18, MATCH(Q665, Sheet2!$A$1:$I$1, 0), FALSE)</f>
        <v>0</v>
      </c>
      <c r="AO665" s="4">
        <f>VLOOKUP("chemPr", Sheet2!$A$2:$I$18, MATCH(R665, Sheet2!$A$1:$I$1, 0), FALSE)</f>
        <v>0.28000000000000003</v>
      </c>
      <c r="AP665" s="4">
        <f>VLOOKUP("ppsTh", Sheet2!$A$2:$I$18, MATCH(S665, Sheet2!$A$1:$I$1, 0), FALSE)</f>
        <v>0.83</v>
      </c>
      <c r="AQ665" s="4">
        <f>VLOOKUP("ppsPr", Sheet2!$A$2:$I$18, MATCH(T665, Sheet2!$A$1:$I$1, 0), FALSE)</f>
        <v>0.44</v>
      </c>
      <c r="AR665" s="4">
        <f>VLOOKUP("wmpPr", Sheet2!$A$2:$I$18, MATCH(U665, Sheet2!$A$1:$I$1, 0), FALSE)</f>
        <v>1.17</v>
      </c>
      <c r="AS665" s="4">
        <f>VLOOKUP("pcTh", Sheet2!$A$2:$I$18, MATCH(V665, Sheet2!$A$1:$I$1, 0), FALSE)</f>
        <v>0.56000000000000005</v>
      </c>
      <c r="AT665" s="4">
        <f>VLOOKUP("pcPr", Sheet2!$A$2:$I$18, MATCH(W665, Sheet2!$A$1:$I$1, 0), FALSE)</f>
        <v>0.44</v>
      </c>
    </row>
    <row r="666" spans="1:46" x14ac:dyDescent="0.2">
      <c r="A666" s="5"/>
      <c r="B666" s="5" t="s">
        <v>1993</v>
      </c>
      <c r="C666" s="5" t="s">
        <v>1994</v>
      </c>
      <c r="D666" s="5" t="s">
        <v>1995</v>
      </c>
      <c r="E666" s="5" t="s">
        <v>16</v>
      </c>
      <c r="F666" s="5"/>
      <c r="G666" s="5"/>
      <c r="H666" s="5"/>
      <c r="I666" s="5"/>
      <c r="J666" s="5"/>
      <c r="K666" s="5"/>
      <c r="L666" s="5"/>
      <c r="M666" s="5"/>
      <c r="N666" s="5"/>
      <c r="P666" s="6" t="s">
        <v>27</v>
      </c>
      <c r="Q666" s="6" t="s">
        <v>27</v>
      </c>
      <c r="R666" s="6" t="s">
        <v>17</v>
      </c>
      <c r="S666" s="6" t="s">
        <v>29</v>
      </c>
      <c r="T666" s="6" t="s">
        <v>17</v>
      </c>
      <c r="U666" s="6" t="s">
        <v>18</v>
      </c>
      <c r="V666" s="6" t="s">
        <v>45</v>
      </c>
      <c r="W666" s="6" t="s">
        <v>18</v>
      </c>
      <c r="X666" s="6" t="s">
        <v>1138</v>
      </c>
      <c r="Z666" s="4">
        <f t="shared" si="16"/>
        <v>0</v>
      </c>
      <c r="AM666" s="4">
        <f>VLOOKUP("m2Th", Sheet2!$A$2:$I$18, MATCH(P666, Sheet2!$A$1:$I$1, 0), FALSE)</f>
        <v>0</v>
      </c>
      <c r="AN666" s="4">
        <f>VLOOKUP("chemTh", Sheet2!$A$2:$I$18, MATCH(Q666, Sheet2!$A$1:$I$1, 0), FALSE)</f>
        <v>0</v>
      </c>
      <c r="AO666" s="4">
        <f>VLOOKUP("chemPr", Sheet2!$A$2:$I$18, MATCH(R666, Sheet2!$A$1:$I$1, 0), FALSE)</f>
        <v>0.44</v>
      </c>
      <c r="AP666" s="4">
        <f>VLOOKUP("ppsTh", Sheet2!$A$2:$I$18, MATCH(S666, Sheet2!$A$1:$I$1, 0), FALSE)</f>
        <v>0.67</v>
      </c>
      <c r="AQ666" s="4">
        <f>VLOOKUP("ppsPr", Sheet2!$A$2:$I$18, MATCH(T666, Sheet2!$A$1:$I$1, 0), FALSE)</f>
        <v>0.44</v>
      </c>
      <c r="AR666" s="4">
        <f>VLOOKUP("wmpPr", Sheet2!$A$2:$I$18, MATCH(U666, Sheet2!$A$1:$I$1, 0), FALSE)</f>
        <v>1.5</v>
      </c>
      <c r="AS666" s="4">
        <f>VLOOKUP("pcTh", Sheet2!$A$2:$I$18, MATCH(V666, Sheet2!$A$1:$I$1, 0), FALSE)</f>
        <v>0.56000000000000005</v>
      </c>
      <c r="AT666" s="4">
        <f>VLOOKUP("pcPr", Sheet2!$A$2:$I$18, MATCH(W666, Sheet2!$A$1:$I$1, 0), FALSE)</f>
        <v>0.5</v>
      </c>
    </row>
    <row r="667" spans="1:46" x14ac:dyDescent="0.2">
      <c r="A667" s="5"/>
      <c r="B667" s="5" t="s">
        <v>1996</v>
      </c>
      <c r="C667" s="5" t="s">
        <v>1997</v>
      </c>
      <c r="D667" s="5" t="s">
        <v>1998</v>
      </c>
      <c r="E667" s="5" t="s">
        <v>16</v>
      </c>
      <c r="F667" s="5"/>
      <c r="G667" s="5"/>
      <c r="H667" s="5"/>
      <c r="I667" s="5"/>
      <c r="J667" s="5"/>
      <c r="K667" s="5"/>
      <c r="L667" s="5"/>
      <c r="M667" s="5"/>
      <c r="N667" s="5"/>
      <c r="P667" s="6" t="s">
        <v>28</v>
      </c>
      <c r="Q667" s="6" t="s">
        <v>27</v>
      </c>
      <c r="R667" s="6" t="s">
        <v>17</v>
      </c>
      <c r="S667" s="6" t="s">
        <v>18</v>
      </c>
      <c r="T667" s="6" t="s">
        <v>18</v>
      </c>
      <c r="U667" s="6" t="s">
        <v>18</v>
      </c>
      <c r="V667" s="6" t="s">
        <v>28</v>
      </c>
      <c r="W667" s="6" t="s">
        <v>19</v>
      </c>
      <c r="X667" s="6" t="s">
        <v>1138</v>
      </c>
      <c r="Z667" s="4">
        <f t="shared" si="16"/>
        <v>0</v>
      </c>
      <c r="AM667" s="4">
        <f>VLOOKUP("m2Th", Sheet2!$A$2:$I$18, MATCH(P667, Sheet2!$A$1:$I$1, 0), FALSE)</f>
        <v>1.56</v>
      </c>
      <c r="AN667" s="4">
        <f>VLOOKUP("chemTh", Sheet2!$A$2:$I$18, MATCH(Q667, Sheet2!$A$1:$I$1, 0), FALSE)</f>
        <v>0</v>
      </c>
      <c r="AO667" s="4">
        <f>VLOOKUP("chemPr", Sheet2!$A$2:$I$18, MATCH(R667, Sheet2!$A$1:$I$1, 0), FALSE)</f>
        <v>0.44</v>
      </c>
      <c r="AP667" s="4">
        <f>VLOOKUP("ppsTh", Sheet2!$A$2:$I$18, MATCH(S667, Sheet2!$A$1:$I$1, 0), FALSE)</f>
        <v>1.5</v>
      </c>
      <c r="AQ667" s="4">
        <f>VLOOKUP("ppsPr", Sheet2!$A$2:$I$18, MATCH(T667, Sheet2!$A$1:$I$1, 0), FALSE)</f>
        <v>0.5</v>
      </c>
      <c r="AR667" s="4">
        <f>VLOOKUP("wmpPr", Sheet2!$A$2:$I$18, MATCH(U667, Sheet2!$A$1:$I$1, 0), FALSE)</f>
        <v>1.5</v>
      </c>
      <c r="AS667" s="4">
        <f>VLOOKUP("pcTh", Sheet2!$A$2:$I$18, MATCH(V667, Sheet2!$A$1:$I$1, 0), FALSE)</f>
        <v>0.78</v>
      </c>
      <c r="AT667" s="4">
        <f>VLOOKUP("pcPr", Sheet2!$A$2:$I$18, MATCH(W667, Sheet2!$A$1:$I$1, 0), FALSE)</f>
        <v>0.55000000000000004</v>
      </c>
    </row>
    <row r="668" spans="1:46" x14ac:dyDescent="0.2">
      <c r="A668" s="5"/>
      <c r="B668" s="5" t="s">
        <v>1999</v>
      </c>
      <c r="C668" s="5" t="s">
        <v>2000</v>
      </c>
      <c r="D668" s="5" t="s">
        <v>2001</v>
      </c>
      <c r="E668" s="5" t="s">
        <v>16</v>
      </c>
      <c r="F668" s="5"/>
      <c r="G668" s="5"/>
      <c r="H668" s="5"/>
      <c r="I668" s="5"/>
      <c r="J668" s="5"/>
      <c r="K668" s="5"/>
      <c r="L668" s="5"/>
      <c r="M668" s="5"/>
      <c r="N668" s="5"/>
      <c r="P668" s="6" t="s">
        <v>17</v>
      </c>
      <c r="Q668" s="6" t="s">
        <v>28</v>
      </c>
      <c r="R668" s="6" t="s">
        <v>17</v>
      </c>
      <c r="S668" s="6" t="s">
        <v>28</v>
      </c>
      <c r="T668" s="6" t="s">
        <v>17</v>
      </c>
      <c r="U668" s="6" t="s">
        <v>17</v>
      </c>
      <c r="V668" s="6" t="s">
        <v>17</v>
      </c>
      <c r="W668" s="6" t="s">
        <v>18</v>
      </c>
      <c r="X668" s="6" t="s">
        <v>1138</v>
      </c>
      <c r="Z668" s="4">
        <f t="shared" si="16"/>
        <v>0</v>
      </c>
      <c r="AM668" s="4">
        <f>VLOOKUP("m2Th", Sheet2!$A$2:$I$18, MATCH(P668, Sheet2!$A$1:$I$1, 0), FALSE)</f>
        <v>1.78</v>
      </c>
      <c r="AN668" s="4">
        <f>VLOOKUP("chemTh", Sheet2!$A$2:$I$18, MATCH(Q668, Sheet2!$A$1:$I$1, 0), FALSE)</f>
        <v>1.17</v>
      </c>
      <c r="AO668" s="4">
        <f>VLOOKUP("chemPr", Sheet2!$A$2:$I$18, MATCH(R668, Sheet2!$A$1:$I$1, 0), FALSE)</f>
        <v>0.44</v>
      </c>
      <c r="AP668" s="4">
        <f>VLOOKUP("ppsTh", Sheet2!$A$2:$I$18, MATCH(S668, Sheet2!$A$1:$I$1, 0), FALSE)</f>
        <v>1.17</v>
      </c>
      <c r="AQ668" s="4">
        <f>VLOOKUP("ppsPr", Sheet2!$A$2:$I$18, MATCH(T668, Sheet2!$A$1:$I$1, 0), FALSE)</f>
        <v>0.44</v>
      </c>
      <c r="AR668" s="4">
        <f>VLOOKUP("wmpPr", Sheet2!$A$2:$I$18, MATCH(U668, Sheet2!$A$1:$I$1, 0), FALSE)</f>
        <v>1.33</v>
      </c>
      <c r="AS668" s="4">
        <f>VLOOKUP("pcTh", Sheet2!$A$2:$I$18, MATCH(V668, Sheet2!$A$1:$I$1, 0), FALSE)</f>
        <v>0.89</v>
      </c>
      <c r="AT668" s="4">
        <f>VLOOKUP("pcPr", Sheet2!$A$2:$I$18, MATCH(W668, Sheet2!$A$1:$I$1, 0), FALSE)</f>
        <v>0.5</v>
      </c>
    </row>
    <row r="669" spans="1:46" x14ac:dyDescent="0.2">
      <c r="A669" s="5"/>
      <c r="B669" s="5" t="s">
        <v>2002</v>
      </c>
      <c r="C669" s="5" t="s">
        <v>2003</v>
      </c>
      <c r="D669" s="5" t="s">
        <v>2004</v>
      </c>
      <c r="E669" s="5" t="s">
        <v>16</v>
      </c>
      <c r="F669" s="5"/>
      <c r="G669" s="5"/>
      <c r="H669" s="5"/>
      <c r="I669" s="5"/>
      <c r="J669" s="5"/>
      <c r="K669" s="5"/>
      <c r="L669" s="5"/>
      <c r="M669" s="5"/>
      <c r="N669" s="5"/>
      <c r="P669" s="6" t="s">
        <v>28</v>
      </c>
      <c r="Q669" s="6" t="s">
        <v>28</v>
      </c>
      <c r="R669" s="6" t="s">
        <v>26</v>
      </c>
      <c r="S669" s="6" t="s">
        <v>28</v>
      </c>
      <c r="T669" s="6" t="s">
        <v>17</v>
      </c>
      <c r="U669" s="6" t="s">
        <v>28</v>
      </c>
      <c r="V669" s="6" t="s">
        <v>17</v>
      </c>
      <c r="W669" s="6" t="s">
        <v>18</v>
      </c>
      <c r="X669" s="6" t="s">
        <v>1138</v>
      </c>
      <c r="Z669" s="4">
        <f t="shared" si="16"/>
        <v>0</v>
      </c>
      <c r="AM669" s="4">
        <f>VLOOKUP("m2Th", Sheet2!$A$2:$I$18, MATCH(P669, Sheet2!$A$1:$I$1, 0), FALSE)</f>
        <v>1.56</v>
      </c>
      <c r="AN669" s="4">
        <f>VLOOKUP("chemTh", Sheet2!$A$2:$I$18, MATCH(Q669, Sheet2!$A$1:$I$1, 0), FALSE)</f>
        <v>1.17</v>
      </c>
      <c r="AO669" s="4">
        <f>VLOOKUP("chemPr", Sheet2!$A$2:$I$18, MATCH(R669, Sheet2!$A$1:$I$1, 0), FALSE)</f>
        <v>0.33</v>
      </c>
      <c r="AP669" s="4">
        <f>VLOOKUP("ppsTh", Sheet2!$A$2:$I$18, MATCH(S669, Sheet2!$A$1:$I$1, 0), FALSE)</f>
        <v>1.17</v>
      </c>
      <c r="AQ669" s="4">
        <f>VLOOKUP("ppsPr", Sheet2!$A$2:$I$18, MATCH(T669, Sheet2!$A$1:$I$1, 0), FALSE)</f>
        <v>0.44</v>
      </c>
      <c r="AR669" s="4">
        <f>VLOOKUP("wmpPr", Sheet2!$A$2:$I$18, MATCH(U669, Sheet2!$A$1:$I$1, 0), FALSE)</f>
        <v>1.17</v>
      </c>
      <c r="AS669" s="4">
        <f>VLOOKUP("pcTh", Sheet2!$A$2:$I$18, MATCH(V669, Sheet2!$A$1:$I$1, 0), FALSE)</f>
        <v>0.89</v>
      </c>
      <c r="AT669" s="4">
        <f>VLOOKUP("pcPr", Sheet2!$A$2:$I$18, MATCH(W669, Sheet2!$A$1:$I$1, 0), FALSE)</f>
        <v>0.5</v>
      </c>
    </row>
    <row r="670" spans="1:46" x14ac:dyDescent="0.2">
      <c r="A670" s="5"/>
      <c r="B670" s="5">
        <v>41</v>
      </c>
      <c r="C670" s="5" t="s">
        <v>2005</v>
      </c>
      <c r="D670" s="5" t="s">
        <v>2006</v>
      </c>
      <c r="E670" s="5" t="s">
        <v>16</v>
      </c>
      <c r="F670" s="5"/>
      <c r="G670" s="5"/>
      <c r="H670" s="5"/>
      <c r="I670" s="5"/>
      <c r="J670" s="5"/>
      <c r="K670" s="5"/>
      <c r="L670" s="5"/>
      <c r="M670" s="5"/>
      <c r="N670" s="5"/>
      <c r="P670" s="6" t="s">
        <v>27</v>
      </c>
      <c r="Q670" s="6" t="s">
        <v>27</v>
      </c>
      <c r="R670" s="6" t="s">
        <v>29</v>
      </c>
      <c r="S670" s="6" t="s">
        <v>27</v>
      </c>
      <c r="T670" s="6" t="s">
        <v>28</v>
      </c>
      <c r="U670" s="6" t="s">
        <v>17</v>
      </c>
      <c r="V670" s="6" t="s">
        <v>29</v>
      </c>
      <c r="W670" s="6" t="s">
        <v>28</v>
      </c>
      <c r="X670" s="6" t="s">
        <v>1138</v>
      </c>
      <c r="Z670" s="4">
        <f t="shared" si="16"/>
        <v>0</v>
      </c>
      <c r="AM670" s="4">
        <f>VLOOKUP("m2Th", Sheet2!$A$2:$I$18, MATCH(P670, Sheet2!$A$1:$I$1, 0), FALSE)</f>
        <v>0</v>
      </c>
      <c r="AN670" s="4">
        <f>VLOOKUP("chemTh", Sheet2!$A$2:$I$18, MATCH(Q670, Sheet2!$A$1:$I$1, 0), FALSE)</f>
        <v>0</v>
      </c>
      <c r="AO670" s="4">
        <f>VLOOKUP("chemPr", Sheet2!$A$2:$I$18, MATCH(R670, Sheet2!$A$1:$I$1, 0), FALSE)</f>
        <v>0.22</v>
      </c>
      <c r="AP670" s="4">
        <f>VLOOKUP("ppsTh", Sheet2!$A$2:$I$18, MATCH(S670, Sheet2!$A$1:$I$1, 0), FALSE)</f>
        <v>0</v>
      </c>
      <c r="AQ670" s="4">
        <f>VLOOKUP("ppsPr", Sheet2!$A$2:$I$18, MATCH(T670, Sheet2!$A$1:$I$1, 0), FALSE)</f>
        <v>0.39</v>
      </c>
      <c r="AR670" s="4">
        <f>VLOOKUP("wmpPr", Sheet2!$A$2:$I$18, MATCH(U670, Sheet2!$A$1:$I$1, 0), FALSE)</f>
        <v>1.33</v>
      </c>
      <c r="AS670" s="4">
        <f>VLOOKUP("pcTh", Sheet2!$A$2:$I$18, MATCH(V670, Sheet2!$A$1:$I$1, 0), FALSE)</f>
        <v>0.44</v>
      </c>
      <c r="AT670" s="4">
        <f>VLOOKUP("pcPr", Sheet2!$A$2:$I$18, MATCH(W670, Sheet2!$A$1:$I$1, 0), FALSE)</f>
        <v>0.39</v>
      </c>
    </row>
    <row r="671" spans="1:46" x14ac:dyDescent="0.2">
      <c r="A671" s="5"/>
      <c r="B671" s="5">
        <v>66</v>
      </c>
      <c r="C671" s="5" t="s">
        <v>2007</v>
      </c>
      <c r="D671" s="5" t="s">
        <v>2008</v>
      </c>
      <c r="E671" s="5" t="s">
        <v>16</v>
      </c>
      <c r="F671" s="5"/>
      <c r="G671" s="5"/>
      <c r="H671" s="5"/>
      <c r="I671" s="5"/>
      <c r="J671" s="5"/>
      <c r="K671" s="5"/>
      <c r="L671" s="5"/>
      <c r="M671" s="5"/>
      <c r="N671" s="5"/>
      <c r="P671" s="6" t="s">
        <v>27</v>
      </c>
      <c r="Q671" s="6" t="s">
        <v>27</v>
      </c>
      <c r="R671" s="6" t="s">
        <v>27</v>
      </c>
      <c r="S671" s="6" t="s">
        <v>27</v>
      </c>
      <c r="T671" s="6" t="s">
        <v>17</v>
      </c>
      <c r="U671" s="6" t="s">
        <v>29</v>
      </c>
      <c r="V671" s="6" t="s">
        <v>27</v>
      </c>
      <c r="W671" s="6" t="s">
        <v>587</v>
      </c>
      <c r="X671" s="6" t="s">
        <v>1138</v>
      </c>
      <c r="Z671" s="4">
        <f t="shared" si="16"/>
        <v>0</v>
      </c>
      <c r="AM671" s="4">
        <f>VLOOKUP("m2Th", Sheet2!$A$2:$I$18, MATCH(P671, Sheet2!$A$1:$I$1, 0), FALSE)</f>
        <v>0</v>
      </c>
      <c r="AN671" s="4">
        <f>VLOOKUP("chemTh", Sheet2!$A$2:$I$18, MATCH(Q671, Sheet2!$A$1:$I$1, 0), FALSE)</f>
        <v>0</v>
      </c>
      <c r="AO671" s="4">
        <f>VLOOKUP("chemPr", Sheet2!$A$2:$I$18, MATCH(R671, Sheet2!$A$1:$I$1, 0), FALSE)</f>
        <v>0</v>
      </c>
      <c r="AP671" s="4">
        <f>VLOOKUP("ppsTh", Sheet2!$A$2:$I$18, MATCH(S671, Sheet2!$A$1:$I$1, 0), FALSE)</f>
        <v>0</v>
      </c>
      <c r="AQ671" s="4">
        <f>VLOOKUP("ppsPr", Sheet2!$A$2:$I$18, MATCH(T671, Sheet2!$A$1:$I$1, 0), FALSE)</f>
        <v>0.44</v>
      </c>
      <c r="AR671" s="4">
        <f>VLOOKUP("wmpPr", Sheet2!$A$2:$I$18, MATCH(U671, Sheet2!$A$1:$I$1, 0), FALSE)</f>
        <v>0.67</v>
      </c>
      <c r="AS671" s="4">
        <f>VLOOKUP("pcTh", Sheet2!$A$2:$I$18, MATCH(V671, Sheet2!$A$1:$I$1, 0), FALSE)</f>
        <v>0</v>
      </c>
      <c r="AT671" s="4" t="e">
        <f>VLOOKUP("pcPr", Sheet2!$A$2:$I$18, MATCH(W671, Sheet2!$A$1:$I$1, 0), FALSE)</f>
        <v>#N/A</v>
      </c>
    </row>
    <row r="672" spans="1:46" x14ac:dyDescent="0.2">
      <c r="A672" s="5"/>
      <c r="B672" s="5" t="s">
        <v>2009</v>
      </c>
      <c r="C672" s="5" t="s">
        <v>2010</v>
      </c>
      <c r="D672" s="5" t="s">
        <v>2011</v>
      </c>
      <c r="E672" s="5" t="s">
        <v>16</v>
      </c>
      <c r="F672" s="5"/>
      <c r="G672" s="5"/>
      <c r="H672" s="5"/>
      <c r="I672" s="5"/>
      <c r="J672" s="5"/>
      <c r="K672" s="5"/>
      <c r="L672" s="5"/>
      <c r="M672" s="5"/>
      <c r="N672" s="5"/>
      <c r="P672" s="6" t="s">
        <v>27</v>
      </c>
      <c r="Q672" s="6" t="s">
        <v>27</v>
      </c>
      <c r="R672" s="6" t="s">
        <v>28</v>
      </c>
      <c r="S672" s="6" t="s">
        <v>27</v>
      </c>
      <c r="T672" s="6" t="s">
        <v>17</v>
      </c>
      <c r="U672" s="6" t="s">
        <v>17</v>
      </c>
      <c r="V672" s="6" t="s">
        <v>27</v>
      </c>
      <c r="W672" s="6" t="s">
        <v>17</v>
      </c>
      <c r="X672" s="6" t="s">
        <v>1138</v>
      </c>
      <c r="Z672" s="4">
        <f t="shared" si="16"/>
        <v>0</v>
      </c>
      <c r="AM672" s="4">
        <f>VLOOKUP("m2Th", Sheet2!$A$2:$I$18, MATCH(P672, Sheet2!$A$1:$I$1, 0), FALSE)</f>
        <v>0</v>
      </c>
      <c r="AN672" s="4">
        <f>VLOOKUP("chemTh", Sheet2!$A$2:$I$18, MATCH(Q672, Sheet2!$A$1:$I$1, 0), FALSE)</f>
        <v>0</v>
      </c>
      <c r="AO672" s="4">
        <f>VLOOKUP("chemPr", Sheet2!$A$2:$I$18, MATCH(R672, Sheet2!$A$1:$I$1, 0), FALSE)</f>
        <v>0.39</v>
      </c>
      <c r="AP672" s="4">
        <f>VLOOKUP("ppsTh", Sheet2!$A$2:$I$18, MATCH(S672, Sheet2!$A$1:$I$1, 0), FALSE)</f>
        <v>0</v>
      </c>
      <c r="AQ672" s="4">
        <f>VLOOKUP("ppsPr", Sheet2!$A$2:$I$18, MATCH(T672, Sheet2!$A$1:$I$1, 0), FALSE)</f>
        <v>0.44</v>
      </c>
      <c r="AR672" s="4">
        <f>VLOOKUP("wmpPr", Sheet2!$A$2:$I$18, MATCH(U672, Sheet2!$A$1:$I$1, 0), FALSE)</f>
        <v>1.33</v>
      </c>
      <c r="AS672" s="4">
        <f>VLOOKUP("pcTh", Sheet2!$A$2:$I$18, MATCH(V672, Sheet2!$A$1:$I$1, 0), FALSE)</f>
        <v>0</v>
      </c>
      <c r="AT672" s="4">
        <f>VLOOKUP("pcPr", Sheet2!$A$2:$I$18, MATCH(W672, Sheet2!$A$1:$I$1, 0), FALSE)</f>
        <v>0.44</v>
      </c>
    </row>
    <row r="673" spans="1:46" x14ac:dyDescent="0.2">
      <c r="A673" s="5"/>
      <c r="B673" s="5" t="s">
        <v>2012</v>
      </c>
      <c r="C673" s="5" t="s">
        <v>2013</v>
      </c>
      <c r="D673" s="5" t="s">
        <v>2014</v>
      </c>
      <c r="E673" s="5" t="s">
        <v>16</v>
      </c>
      <c r="F673" s="5"/>
      <c r="G673" s="5"/>
      <c r="H673" s="5"/>
      <c r="I673" s="5"/>
      <c r="J673" s="5"/>
      <c r="K673" s="5"/>
      <c r="L673" s="5"/>
      <c r="M673" s="5"/>
      <c r="N673" s="5"/>
      <c r="P673" s="6" t="s">
        <v>27</v>
      </c>
      <c r="Q673" s="6" t="s">
        <v>27</v>
      </c>
      <c r="R673" s="6" t="s">
        <v>17</v>
      </c>
      <c r="S673" s="6" t="s">
        <v>29</v>
      </c>
      <c r="T673" s="6" t="s">
        <v>17</v>
      </c>
      <c r="U673" s="6" t="s">
        <v>17</v>
      </c>
      <c r="V673" s="6" t="s">
        <v>27</v>
      </c>
      <c r="W673" s="6" t="s">
        <v>17</v>
      </c>
      <c r="X673" s="6" t="s">
        <v>1138</v>
      </c>
      <c r="Z673" s="4">
        <f t="shared" si="16"/>
        <v>0</v>
      </c>
      <c r="AM673" s="4">
        <f>VLOOKUP("m2Th", Sheet2!$A$2:$I$18, MATCH(P673, Sheet2!$A$1:$I$1, 0), FALSE)</f>
        <v>0</v>
      </c>
      <c r="AN673" s="4">
        <f>VLOOKUP("chemTh", Sheet2!$A$2:$I$18, MATCH(Q673, Sheet2!$A$1:$I$1, 0), FALSE)</f>
        <v>0</v>
      </c>
      <c r="AO673" s="4">
        <f>VLOOKUP("chemPr", Sheet2!$A$2:$I$18, MATCH(R673, Sheet2!$A$1:$I$1, 0), FALSE)</f>
        <v>0.44</v>
      </c>
      <c r="AP673" s="4">
        <f>VLOOKUP("ppsTh", Sheet2!$A$2:$I$18, MATCH(S673, Sheet2!$A$1:$I$1, 0), FALSE)</f>
        <v>0.67</v>
      </c>
      <c r="AQ673" s="4">
        <f>VLOOKUP("ppsPr", Sheet2!$A$2:$I$18, MATCH(T673, Sheet2!$A$1:$I$1, 0), FALSE)</f>
        <v>0.44</v>
      </c>
      <c r="AR673" s="4">
        <f>VLOOKUP("wmpPr", Sheet2!$A$2:$I$18, MATCH(U673, Sheet2!$A$1:$I$1, 0), FALSE)</f>
        <v>1.33</v>
      </c>
      <c r="AS673" s="4">
        <f>VLOOKUP("pcTh", Sheet2!$A$2:$I$18, MATCH(V673, Sheet2!$A$1:$I$1, 0), FALSE)</f>
        <v>0</v>
      </c>
      <c r="AT673" s="4">
        <f>VLOOKUP("pcPr", Sheet2!$A$2:$I$18, MATCH(W673, Sheet2!$A$1:$I$1, 0), FALSE)</f>
        <v>0.44</v>
      </c>
    </row>
    <row r="674" spans="1:46" x14ac:dyDescent="0.2">
      <c r="A674" s="5"/>
      <c r="B674" s="5" t="s">
        <v>796</v>
      </c>
      <c r="C674" s="5" t="s">
        <v>2015</v>
      </c>
      <c r="D674" s="5" t="s">
        <v>807</v>
      </c>
      <c r="E674" s="5" t="s">
        <v>16</v>
      </c>
      <c r="F674" s="5"/>
      <c r="G674" s="5"/>
      <c r="H674" s="5"/>
      <c r="I674" s="5"/>
      <c r="J674" s="5"/>
      <c r="K674" s="5"/>
      <c r="L674" s="5"/>
      <c r="M674" s="5"/>
      <c r="N674" s="5"/>
      <c r="P674" s="6" t="s">
        <v>45</v>
      </c>
      <c r="Q674" s="6" t="s">
        <v>28</v>
      </c>
      <c r="R674" s="6" t="s">
        <v>17</v>
      </c>
      <c r="S674" s="6" t="s">
        <v>28</v>
      </c>
      <c r="T674" s="6" t="s">
        <v>28</v>
      </c>
      <c r="U674" s="6" t="s">
        <v>28</v>
      </c>
      <c r="V674" s="6" t="s">
        <v>45</v>
      </c>
      <c r="W674" s="6" t="s">
        <v>18</v>
      </c>
      <c r="X674" s="6" t="s">
        <v>1138</v>
      </c>
      <c r="Z674" s="4">
        <f t="shared" si="16"/>
        <v>0</v>
      </c>
      <c r="AM674" s="4">
        <f>VLOOKUP("m2Th", Sheet2!$A$2:$I$18, MATCH(P674, Sheet2!$A$1:$I$1, 0), FALSE)</f>
        <v>1.1100000000000001</v>
      </c>
      <c r="AN674" s="4">
        <f>VLOOKUP("chemTh", Sheet2!$A$2:$I$18, MATCH(Q674, Sheet2!$A$1:$I$1, 0), FALSE)</f>
        <v>1.17</v>
      </c>
      <c r="AO674" s="4">
        <f>VLOOKUP("chemPr", Sheet2!$A$2:$I$18, MATCH(R674, Sheet2!$A$1:$I$1, 0), FALSE)</f>
        <v>0.44</v>
      </c>
      <c r="AP674" s="4">
        <f>VLOOKUP("ppsTh", Sheet2!$A$2:$I$18, MATCH(S674, Sheet2!$A$1:$I$1, 0), FALSE)</f>
        <v>1.17</v>
      </c>
      <c r="AQ674" s="4">
        <f>VLOOKUP("ppsPr", Sheet2!$A$2:$I$18, MATCH(T674, Sheet2!$A$1:$I$1, 0), FALSE)</f>
        <v>0.39</v>
      </c>
      <c r="AR674" s="4">
        <f>VLOOKUP("wmpPr", Sheet2!$A$2:$I$18, MATCH(U674, Sheet2!$A$1:$I$1, 0), FALSE)</f>
        <v>1.17</v>
      </c>
      <c r="AS674" s="4">
        <f>VLOOKUP("pcTh", Sheet2!$A$2:$I$18, MATCH(V674, Sheet2!$A$1:$I$1, 0), FALSE)</f>
        <v>0.56000000000000005</v>
      </c>
      <c r="AT674" s="4">
        <f>VLOOKUP("pcPr", Sheet2!$A$2:$I$18, MATCH(W674, Sheet2!$A$1:$I$1, 0), FALSE)</f>
        <v>0.5</v>
      </c>
    </row>
    <row r="675" spans="1:46" x14ac:dyDescent="0.2">
      <c r="A675" s="5"/>
      <c r="B675" s="5" t="s">
        <v>2016</v>
      </c>
      <c r="C675" s="5" t="s">
        <v>2017</v>
      </c>
      <c r="D675" s="5" t="s">
        <v>2018</v>
      </c>
      <c r="E675" s="5" t="s">
        <v>16</v>
      </c>
      <c r="F675" s="5"/>
      <c r="G675" s="5"/>
      <c r="H675" s="5"/>
      <c r="I675" s="5"/>
      <c r="J675" s="5"/>
      <c r="K675" s="5"/>
      <c r="L675" s="5"/>
      <c r="M675" s="5"/>
      <c r="N675" s="5"/>
      <c r="P675" s="6" t="s">
        <v>17</v>
      </c>
      <c r="Q675" s="6" t="s">
        <v>17</v>
      </c>
      <c r="R675" s="6" t="s">
        <v>18</v>
      </c>
      <c r="S675" s="6" t="s">
        <v>18</v>
      </c>
      <c r="T675" s="6" t="s">
        <v>19</v>
      </c>
      <c r="U675" s="6" t="s">
        <v>17</v>
      </c>
      <c r="V675" s="6" t="s">
        <v>28</v>
      </c>
      <c r="W675" s="6" t="s">
        <v>18</v>
      </c>
      <c r="X675" s="6" t="s">
        <v>1138</v>
      </c>
      <c r="Z675" s="4">
        <f t="shared" si="16"/>
        <v>0</v>
      </c>
      <c r="AM675" s="4">
        <f>VLOOKUP("m2Th", Sheet2!$A$2:$I$18, MATCH(P675, Sheet2!$A$1:$I$1, 0), FALSE)</f>
        <v>1.78</v>
      </c>
      <c r="AN675" s="4">
        <f>VLOOKUP("chemTh", Sheet2!$A$2:$I$18, MATCH(Q675, Sheet2!$A$1:$I$1, 0), FALSE)</f>
        <v>1.33</v>
      </c>
      <c r="AO675" s="4">
        <f>VLOOKUP("chemPr", Sheet2!$A$2:$I$18, MATCH(R675, Sheet2!$A$1:$I$1, 0), FALSE)</f>
        <v>0.5</v>
      </c>
      <c r="AP675" s="4">
        <f>VLOOKUP("ppsTh", Sheet2!$A$2:$I$18, MATCH(S675, Sheet2!$A$1:$I$1, 0), FALSE)</f>
        <v>1.5</v>
      </c>
      <c r="AQ675" s="4">
        <f>VLOOKUP("ppsPr", Sheet2!$A$2:$I$18, MATCH(T675, Sheet2!$A$1:$I$1, 0), FALSE)</f>
        <v>0.56000000000000005</v>
      </c>
      <c r="AR675" s="4">
        <f>VLOOKUP("wmpPr", Sheet2!$A$2:$I$18, MATCH(U675, Sheet2!$A$1:$I$1, 0), FALSE)</f>
        <v>1.33</v>
      </c>
      <c r="AS675" s="4">
        <f>VLOOKUP("pcTh", Sheet2!$A$2:$I$18, MATCH(V675, Sheet2!$A$1:$I$1, 0), FALSE)</f>
        <v>0.78</v>
      </c>
      <c r="AT675" s="4">
        <f>VLOOKUP("pcPr", Sheet2!$A$2:$I$18, MATCH(W675, Sheet2!$A$1:$I$1, 0), FALSE)</f>
        <v>0.5</v>
      </c>
    </row>
  </sheetData>
  <sortState xmlns:xlrd2="http://schemas.microsoft.com/office/spreadsheetml/2017/richdata2" ref="A2:N347">
    <sortCondition ref="B1:B347"/>
  </sortState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874E-B3EB-4DB4-90A0-EC638B64AF51}">
  <sheetPr codeName="Sheet2"/>
  <dimension ref="A1:P18"/>
  <sheetViews>
    <sheetView workbookViewId="0">
      <selection activeCell="H20" sqref="H20"/>
    </sheetView>
  </sheetViews>
  <sheetFormatPr defaultRowHeight="14.4" x14ac:dyDescent="0.3"/>
  <cols>
    <col min="1" max="1" width="36" customWidth="1"/>
    <col min="16" max="16" width="32.77734375" customWidth="1"/>
  </cols>
  <sheetData>
    <row r="1" spans="1:16" x14ac:dyDescent="0.3">
      <c r="B1" t="s">
        <v>19</v>
      </c>
      <c r="C1" t="s">
        <v>18</v>
      </c>
      <c r="D1" t="s">
        <v>17</v>
      </c>
      <c r="E1" t="s">
        <v>28</v>
      </c>
      <c r="F1" t="s">
        <v>26</v>
      </c>
      <c r="G1" t="s">
        <v>45</v>
      </c>
      <c r="H1" t="s">
        <v>29</v>
      </c>
      <c r="I1" t="s">
        <v>27</v>
      </c>
    </row>
    <row r="2" spans="1:16" x14ac:dyDescent="0.3">
      <c r="A2" t="s">
        <v>4</v>
      </c>
      <c r="B2">
        <v>1.5</v>
      </c>
      <c r="C2">
        <v>1.35</v>
      </c>
      <c r="D2">
        <v>1.2</v>
      </c>
      <c r="E2">
        <v>1.05</v>
      </c>
      <c r="F2">
        <v>0.9</v>
      </c>
      <c r="G2">
        <v>0.75</v>
      </c>
      <c r="H2">
        <v>0.6</v>
      </c>
      <c r="I2">
        <v>0</v>
      </c>
    </row>
    <row r="3" spans="1:16" x14ac:dyDescent="0.3">
      <c r="A3" t="s">
        <v>5</v>
      </c>
      <c r="B3">
        <v>0.5</v>
      </c>
      <c r="C3">
        <v>0.45</v>
      </c>
      <c r="D3">
        <v>0.4</v>
      </c>
      <c r="E3">
        <v>0.35</v>
      </c>
      <c r="F3">
        <v>0.3</v>
      </c>
      <c r="G3">
        <v>0.25</v>
      </c>
      <c r="H3">
        <v>0.2</v>
      </c>
      <c r="I3">
        <v>0</v>
      </c>
      <c r="P3" s="2"/>
    </row>
    <row r="4" spans="1:16" x14ac:dyDescent="0.3">
      <c r="A4" t="s">
        <v>6</v>
      </c>
      <c r="B4">
        <v>2</v>
      </c>
      <c r="C4">
        <v>1.8</v>
      </c>
      <c r="D4">
        <v>1.6</v>
      </c>
      <c r="E4">
        <v>1.4</v>
      </c>
      <c r="F4">
        <v>1.2</v>
      </c>
      <c r="G4">
        <v>1</v>
      </c>
      <c r="H4">
        <v>0.8</v>
      </c>
      <c r="I4">
        <v>0</v>
      </c>
    </row>
    <row r="5" spans="1:16" x14ac:dyDescent="0.3">
      <c r="A5" t="s">
        <v>7</v>
      </c>
      <c r="B5">
        <v>1.5</v>
      </c>
      <c r="C5">
        <v>1.35</v>
      </c>
      <c r="D5">
        <v>1.2</v>
      </c>
      <c r="E5">
        <v>1.05</v>
      </c>
      <c r="F5">
        <v>0.9</v>
      </c>
      <c r="G5">
        <v>0.75</v>
      </c>
      <c r="H5">
        <v>0.6</v>
      </c>
      <c r="I5">
        <v>0</v>
      </c>
      <c r="P5" s="2"/>
    </row>
    <row r="6" spans="1:16" x14ac:dyDescent="0.3">
      <c r="A6" t="s">
        <v>8</v>
      </c>
      <c r="B6">
        <v>0.5</v>
      </c>
      <c r="C6">
        <v>0.45</v>
      </c>
      <c r="D6">
        <v>0.4</v>
      </c>
      <c r="E6">
        <v>0.35</v>
      </c>
      <c r="F6">
        <v>0.3</v>
      </c>
      <c r="G6">
        <v>0.25</v>
      </c>
      <c r="H6">
        <v>0.2</v>
      </c>
      <c r="I6">
        <v>0</v>
      </c>
    </row>
    <row r="7" spans="1:16" x14ac:dyDescent="0.3">
      <c r="A7" t="s">
        <v>9</v>
      </c>
      <c r="B7">
        <v>1</v>
      </c>
      <c r="C7">
        <v>0.9</v>
      </c>
      <c r="D7">
        <v>0.8</v>
      </c>
      <c r="E7">
        <v>0.7</v>
      </c>
      <c r="F7">
        <v>0.6</v>
      </c>
      <c r="G7">
        <v>0.5</v>
      </c>
      <c r="H7">
        <v>0.4</v>
      </c>
      <c r="I7">
        <v>0</v>
      </c>
      <c r="P7" s="2"/>
    </row>
    <row r="8" spans="1:16" x14ac:dyDescent="0.3">
      <c r="A8" t="s">
        <v>10</v>
      </c>
      <c r="B8">
        <v>1</v>
      </c>
      <c r="C8">
        <v>0.9</v>
      </c>
      <c r="D8">
        <v>0.8</v>
      </c>
      <c r="E8">
        <v>0.7</v>
      </c>
      <c r="F8">
        <v>0.6</v>
      </c>
      <c r="G8">
        <v>0.5</v>
      </c>
      <c r="H8">
        <v>0.4</v>
      </c>
      <c r="I8">
        <v>0</v>
      </c>
    </row>
    <row r="9" spans="1:16" x14ac:dyDescent="0.3">
      <c r="A9" t="s">
        <v>11</v>
      </c>
      <c r="B9">
        <v>1</v>
      </c>
      <c r="C9">
        <v>0.9</v>
      </c>
      <c r="D9">
        <v>0.8</v>
      </c>
      <c r="E9">
        <v>0.7</v>
      </c>
      <c r="F9">
        <v>0.6</v>
      </c>
      <c r="G9">
        <v>0.5</v>
      </c>
      <c r="H9">
        <v>0.4</v>
      </c>
      <c r="I9">
        <v>0</v>
      </c>
      <c r="P9" s="2"/>
    </row>
    <row r="10" spans="1:16" x14ac:dyDescent="0.3">
      <c r="A10" t="s">
        <v>12</v>
      </c>
      <c r="B10">
        <v>1</v>
      </c>
      <c r="C10">
        <v>0.9</v>
      </c>
      <c r="D10">
        <v>0.8</v>
      </c>
      <c r="E10">
        <v>0.7</v>
      </c>
      <c r="F10">
        <v>0.6</v>
      </c>
      <c r="G10">
        <v>0.5</v>
      </c>
      <c r="H10">
        <v>0.4</v>
      </c>
      <c r="I10">
        <v>0</v>
      </c>
    </row>
    <row r="11" spans="1:16" x14ac:dyDescent="0.3">
      <c r="A11" t="s">
        <v>738</v>
      </c>
      <c r="B11">
        <v>2.2200000000000002</v>
      </c>
      <c r="C11">
        <v>2</v>
      </c>
      <c r="D11">
        <v>1.78</v>
      </c>
      <c r="E11">
        <v>1.56</v>
      </c>
      <c r="F11">
        <v>1.33</v>
      </c>
      <c r="G11">
        <v>1.1100000000000001</v>
      </c>
      <c r="H11">
        <v>0.89</v>
      </c>
      <c r="I11">
        <v>0</v>
      </c>
    </row>
    <row r="12" spans="1:16" x14ac:dyDescent="0.3">
      <c r="A12" s="2" t="s">
        <v>2096</v>
      </c>
      <c r="B12">
        <v>1.67</v>
      </c>
      <c r="C12">
        <v>1.5</v>
      </c>
      <c r="D12">
        <v>1.33</v>
      </c>
      <c r="E12">
        <v>1.17</v>
      </c>
      <c r="F12">
        <v>1</v>
      </c>
      <c r="G12">
        <v>0.83</v>
      </c>
      <c r="H12">
        <v>0.67</v>
      </c>
      <c r="I12">
        <v>0</v>
      </c>
    </row>
    <row r="13" spans="1:16" x14ac:dyDescent="0.3">
      <c r="A13" t="s">
        <v>2097</v>
      </c>
      <c r="B13">
        <v>0.56000000000000005</v>
      </c>
      <c r="C13">
        <v>0.5</v>
      </c>
      <c r="D13">
        <v>0.44</v>
      </c>
      <c r="E13">
        <v>0.39</v>
      </c>
      <c r="F13">
        <v>0.33</v>
      </c>
      <c r="G13">
        <v>0.28000000000000003</v>
      </c>
      <c r="H13">
        <v>0.22</v>
      </c>
      <c r="I13">
        <v>0</v>
      </c>
    </row>
    <row r="14" spans="1:16" x14ac:dyDescent="0.3">
      <c r="A14" s="2" t="s">
        <v>2098</v>
      </c>
      <c r="B14">
        <v>1.67</v>
      </c>
      <c r="C14">
        <v>1.5</v>
      </c>
      <c r="D14">
        <v>1.33</v>
      </c>
      <c r="E14">
        <v>1.17</v>
      </c>
      <c r="F14">
        <v>1</v>
      </c>
      <c r="G14">
        <v>0.83</v>
      </c>
      <c r="H14">
        <v>0.67</v>
      </c>
      <c r="I14">
        <v>0</v>
      </c>
    </row>
    <row r="15" spans="1:16" x14ac:dyDescent="0.3">
      <c r="A15" t="s">
        <v>2099</v>
      </c>
      <c r="B15">
        <v>0.56000000000000005</v>
      </c>
      <c r="C15">
        <v>0.5</v>
      </c>
      <c r="D15">
        <v>0.44</v>
      </c>
      <c r="E15">
        <v>0.39</v>
      </c>
      <c r="F15">
        <v>0.33</v>
      </c>
      <c r="G15">
        <v>0.28000000000000003</v>
      </c>
      <c r="H15">
        <v>0.22</v>
      </c>
      <c r="I15">
        <v>0</v>
      </c>
    </row>
    <row r="16" spans="1:16" x14ac:dyDescent="0.3">
      <c r="A16" s="2" t="s">
        <v>2100</v>
      </c>
      <c r="B16">
        <v>1.66</v>
      </c>
      <c r="C16">
        <v>1.5</v>
      </c>
      <c r="D16">
        <v>1.33</v>
      </c>
      <c r="E16">
        <v>1.17</v>
      </c>
      <c r="F16">
        <v>1</v>
      </c>
      <c r="G16">
        <v>0.83</v>
      </c>
      <c r="H16">
        <v>0.67</v>
      </c>
      <c r="I16">
        <v>0</v>
      </c>
    </row>
    <row r="17" spans="1:9" x14ac:dyDescent="0.3">
      <c r="A17" t="s">
        <v>2101</v>
      </c>
      <c r="B17">
        <v>1.1100000000000001</v>
      </c>
      <c r="C17">
        <v>1</v>
      </c>
      <c r="D17">
        <v>0.89</v>
      </c>
      <c r="E17">
        <v>0.78</v>
      </c>
      <c r="F17">
        <v>0.67</v>
      </c>
      <c r="G17">
        <v>0.56000000000000005</v>
      </c>
      <c r="H17">
        <v>0.44</v>
      </c>
      <c r="I17">
        <v>0</v>
      </c>
    </row>
    <row r="18" spans="1:9" x14ac:dyDescent="0.3">
      <c r="A18" s="2" t="s">
        <v>2102</v>
      </c>
      <c r="B18">
        <v>0.55000000000000004</v>
      </c>
      <c r="C18">
        <v>0.5</v>
      </c>
      <c r="D18">
        <v>0.44</v>
      </c>
      <c r="E18">
        <v>0.39</v>
      </c>
      <c r="F18">
        <v>0.33</v>
      </c>
      <c r="G18">
        <v>0.28000000000000003</v>
      </c>
      <c r="H18">
        <v>0.22</v>
      </c>
      <c r="I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2ED5-FBB4-4AC4-8454-0FB6883F4976}">
  <dimension ref="A1:X10"/>
  <sheetViews>
    <sheetView workbookViewId="0">
      <selection activeCell="M11" sqref="M11"/>
    </sheetView>
  </sheetViews>
  <sheetFormatPr defaultRowHeight="14.4" x14ac:dyDescent="0.3"/>
  <cols>
    <col min="1" max="1" width="36" customWidth="1"/>
    <col min="16" max="16" width="32.77734375" customWidth="1"/>
  </cols>
  <sheetData>
    <row r="1" spans="1:24" x14ac:dyDescent="0.3">
      <c r="B1" t="s">
        <v>19</v>
      </c>
      <c r="C1" t="s">
        <v>18</v>
      </c>
      <c r="D1" t="s">
        <v>17</v>
      </c>
      <c r="E1" t="s">
        <v>28</v>
      </c>
      <c r="F1" t="s">
        <v>26</v>
      </c>
      <c r="G1" t="s">
        <v>45</v>
      </c>
      <c r="H1" t="s">
        <v>29</v>
      </c>
      <c r="I1" t="s">
        <v>27</v>
      </c>
      <c r="Q1" t="s">
        <v>19</v>
      </c>
      <c r="R1" t="s">
        <v>18</v>
      </c>
      <c r="S1" t="s">
        <v>17</v>
      </c>
      <c r="T1" t="s">
        <v>28</v>
      </c>
      <c r="U1" t="s">
        <v>26</v>
      </c>
      <c r="V1" t="s">
        <v>45</v>
      </c>
      <c r="W1" t="s">
        <v>29</v>
      </c>
      <c r="X1" t="s">
        <v>27</v>
      </c>
    </row>
    <row r="2" spans="1:24" x14ac:dyDescent="0.3">
      <c r="A2" t="s">
        <v>4</v>
      </c>
      <c r="B2">
        <v>1.5</v>
      </c>
      <c r="C2">
        <v>1.35</v>
      </c>
      <c r="D2">
        <v>1.2</v>
      </c>
      <c r="E2">
        <v>1.05</v>
      </c>
      <c r="F2">
        <v>0.9</v>
      </c>
      <c r="G2">
        <v>0.75</v>
      </c>
      <c r="H2">
        <v>0.6</v>
      </c>
      <c r="I2">
        <v>0</v>
      </c>
      <c r="P2" t="s">
        <v>220</v>
      </c>
      <c r="Q2">
        <v>2.2200000000000002</v>
      </c>
      <c r="R2">
        <v>2</v>
      </c>
      <c r="S2">
        <v>1.78</v>
      </c>
      <c r="T2">
        <v>1.56</v>
      </c>
      <c r="U2">
        <v>1.33</v>
      </c>
      <c r="V2">
        <v>1.1100000000000001</v>
      </c>
      <c r="W2">
        <v>0.89</v>
      </c>
      <c r="X2">
        <v>0</v>
      </c>
    </row>
    <row r="3" spans="1:24" x14ac:dyDescent="0.3">
      <c r="A3" t="s">
        <v>5</v>
      </c>
      <c r="B3">
        <v>0.5</v>
      </c>
      <c r="C3">
        <v>0.45</v>
      </c>
      <c r="D3">
        <v>0.4</v>
      </c>
      <c r="E3">
        <v>0.35</v>
      </c>
      <c r="F3">
        <v>0.3</v>
      </c>
      <c r="G3">
        <v>0.25</v>
      </c>
      <c r="H3">
        <v>0.2</v>
      </c>
      <c r="I3">
        <v>0</v>
      </c>
      <c r="P3" s="2" t="s">
        <v>221</v>
      </c>
      <c r="Q3">
        <v>1.67</v>
      </c>
      <c r="R3">
        <v>1.5</v>
      </c>
      <c r="S3">
        <v>1.33</v>
      </c>
      <c r="T3">
        <v>1.17</v>
      </c>
      <c r="U3">
        <v>1</v>
      </c>
      <c r="V3">
        <v>0.83</v>
      </c>
      <c r="W3">
        <v>0.67</v>
      </c>
      <c r="X3">
        <v>0</v>
      </c>
    </row>
    <row r="4" spans="1:24" x14ac:dyDescent="0.3">
      <c r="A4" t="s">
        <v>6</v>
      </c>
      <c r="B4">
        <v>2</v>
      </c>
      <c r="C4">
        <v>1.8</v>
      </c>
      <c r="D4">
        <v>1.6</v>
      </c>
      <c r="E4">
        <v>1.4</v>
      </c>
      <c r="F4">
        <v>1.2</v>
      </c>
      <c r="G4">
        <v>1</v>
      </c>
      <c r="H4">
        <v>0.8</v>
      </c>
      <c r="I4">
        <v>0</v>
      </c>
      <c r="P4" t="s">
        <v>222</v>
      </c>
      <c r="Q4">
        <v>0.56000000000000005</v>
      </c>
      <c r="R4">
        <v>0.5</v>
      </c>
      <c r="S4">
        <v>0.44</v>
      </c>
      <c r="T4">
        <v>0.39</v>
      </c>
      <c r="U4">
        <v>0.33</v>
      </c>
      <c r="V4">
        <v>0.28000000000000003</v>
      </c>
      <c r="W4">
        <v>0.22</v>
      </c>
      <c r="X4">
        <v>0</v>
      </c>
    </row>
    <row r="5" spans="1:24" x14ac:dyDescent="0.3">
      <c r="A5" t="s">
        <v>7</v>
      </c>
      <c r="B5">
        <v>1.5</v>
      </c>
      <c r="C5">
        <v>1.35</v>
      </c>
      <c r="D5">
        <v>1.2</v>
      </c>
      <c r="E5">
        <v>1.05</v>
      </c>
      <c r="F5">
        <v>0.9</v>
      </c>
      <c r="G5">
        <v>0.75</v>
      </c>
      <c r="H5">
        <v>0.6</v>
      </c>
      <c r="I5">
        <v>0</v>
      </c>
      <c r="P5" s="2" t="s">
        <v>223</v>
      </c>
      <c r="Q5">
        <v>1.67</v>
      </c>
      <c r="R5">
        <v>1.5</v>
      </c>
      <c r="S5">
        <v>1.33</v>
      </c>
      <c r="T5">
        <v>1.17</v>
      </c>
      <c r="U5">
        <v>1</v>
      </c>
      <c r="V5">
        <v>0.83</v>
      </c>
      <c r="W5">
        <v>0.67</v>
      </c>
      <c r="X5">
        <v>0</v>
      </c>
    </row>
    <row r="6" spans="1:24" x14ac:dyDescent="0.3">
      <c r="A6" t="s">
        <v>8</v>
      </c>
      <c r="B6">
        <v>0.5</v>
      </c>
      <c r="C6">
        <v>0.45</v>
      </c>
      <c r="D6">
        <v>0.4</v>
      </c>
      <c r="E6">
        <v>0.35</v>
      </c>
      <c r="F6">
        <v>0.3</v>
      </c>
      <c r="G6">
        <v>0.25</v>
      </c>
      <c r="H6">
        <v>0.2</v>
      </c>
      <c r="I6">
        <v>0</v>
      </c>
      <c r="P6" t="s">
        <v>224</v>
      </c>
      <c r="Q6">
        <v>0.56000000000000005</v>
      </c>
      <c r="R6">
        <v>0.5</v>
      </c>
      <c r="S6">
        <v>0.44</v>
      </c>
      <c r="T6">
        <v>0.39</v>
      </c>
      <c r="U6">
        <v>0.33</v>
      </c>
      <c r="V6">
        <v>0.28000000000000003</v>
      </c>
      <c r="W6">
        <v>0.22</v>
      </c>
      <c r="X6">
        <v>0</v>
      </c>
    </row>
    <row r="7" spans="1:24" x14ac:dyDescent="0.3">
      <c r="A7" t="s">
        <v>9</v>
      </c>
      <c r="B7">
        <v>1</v>
      </c>
      <c r="C7">
        <v>0.9</v>
      </c>
      <c r="D7">
        <v>0.8</v>
      </c>
      <c r="E7">
        <v>0.7</v>
      </c>
      <c r="F7">
        <v>0.6</v>
      </c>
      <c r="G7">
        <v>0.5</v>
      </c>
      <c r="H7">
        <v>0.4</v>
      </c>
      <c r="I7">
        <v>0</v>
      </c>
      <c r="P7" s="2" t="s">
        <v>225</v>
      </c>
      <c r="Q7">
        <v>1.66</v>
      </c>
      <c r="R7">
        <v>1.5</v>
      </c>
      <c r="S7">
        <v>1.33</v>
      </c>
      <c r="T7">
        <v>1.17</v>
      </c>
      <c r="U7">
        <v>1</v>
      </c>
      <c r="V7">
        <v>0.83</v>
      </c>
      <c r="W7">
        <v>0.67</v>
      </c>
      <c r="X7">
        <v>0</v>
      </c>
    </row>
    <row r="8" spans="1:24" x14ac:dyDescent="0.3">
      <c r="A8" t="s">
        <v>10</v>
      </c>
      <c r="B8">
        <v>1</v>
      </c>
      <c r="C8">
        <v>0.9</v>
      </c>
      <c r="D8">
        <v>0.8</v>
      </c>
      <c r="E8">
        <v>0.7</v>
      </c>
      <c r="F8">
        <v>0.6</v>
      </c>
      <c r="G8">
        <v>0.5</v>
      </c>
      <c r="H8">
        <v>0.4</v>
      </c>
      <c r="I8">
        <v>0</v>
      </c>
      <c r="P8" t="s">
        <v>226</v>
      </c>
      <c r="Q8">
        <v>1.1100000000000001</v>
      </c>
      <c r="R8">
        <v>1</v>
      </c>
      <c r="S8">
        <v>0.89</v>
      </c>
      <c r="T8">
        <v>0.78</v>
      </c>
      <c r="U8">
        <v>0.67</v>
      </c>
      <c r="V8">
        <v>0.56000000000000005</v>
      </c>
      <c r="W8">
        <v>0.44</v>
      </c>
      <c r="X8">
        <v>0</v>
      </c>
    </row>
    <row r="9" spans="1:24" x14ac:dyDescent="0.3">
      <c r="A9" t="s">
        <v>11</v>
      </c>
      <c r="B9">
        <v>1</v>
      </c>
      <c r="C9">
        <v>0.9</v>
      </c>
      <c r="D9">
        <v>0.8</v>
      </c>
      <c r="E9">
        <v>0.7</v>
      </c>
      <c r="F9">
        <v>0.6</v>
      </c>
      <c r="G9">
        <v>0.5</v>
      </c>
      <c r="H9">
        <v>0.4</v>
      </c>
      <c r="I9">
        <v>0</v>
      </c>
      <c r="P9" s="2" t="s">
        <v>227</v>
      </c>
      <c r="Q9">
        <v>0.55000000000000004</v>
      </c>
      <c r="R9">
        <v>0.5</v>
      </c>
      <c r="S9">
        <v>0.44</v>
      </c>
      <c r="T9">
        <v>0.39</v>
      </c>
      <c r="U9">
        <v>0.33</v>
      </c>
      <c r="V9">
        <v>0.28000000000000003</v>
      </c>
      <c r="W9">
        <v>0.22</v>
      </c>
      <c r="X9">
        <v>0</v>
      </c>
    </row>
    <row r="10" spans="1:24" x14ac:dyDescent="0.3">
      <c r="A10" t="s">
        <v>12</v>
      </c>
      <c r="B10">
        <v>1</v>
      </c>
      <c r="C10">
        <v>0.9</v>
      </c>
      <c r="D10">
        <v>0.8</v>
      </c>
      <c r="E10">
        <v>0.7</v>
      </c>
      <c r="F10">
        <v>0.6</v>
      </c>
      <c r="G10">
        <v>0.5</v>
      </c>
      <c r="H10">
        <v>0.4</v>
      </c>
      <c r="I10">
        <v>0</v>
      </c>
      <c r="Q10">
        <f>SUM(Q2:Q9)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1881-C88D-4386-BB3A-4DBCE6F040C5}">
  <sheetPr codeName="Sheet1"/>
  <dimension ref="A1:X67"/>
  <sheetViews>
    <sheetView topLeftCell="E1" zoomScale="103" workbookViewId="0">
      <selection activeCell="F10" sqref="F10"/>
    </sheetView>
  </sheetViews>
  <sheetFormatPr defaultRowHeight="14.4" x14ac:dyDescent="0.3"/>
  <cols>
    <col min="3" max="3" width="32.5546875" customWidth="1"/>
    <col min="6" max="7" width="9" customWidth="1"/>
    <col min="16" max="16" width="9.21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</row>
    <row r="2" spans="1:24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19</v>
      </c>
      <c r="I2" t="s">
        <v>19</v>
      </c>
      <c r="J2" t="s">
        <v>17</v>
      </c>
      <c r="K2" t="s">
        <v>18</v>
      </c>
      <c r="L2" t="s">
        <v>18</v>
      </c>
      <c r="M2" t="s">
        <v>19</v>
      </c>
      <c r="N2">
        <f>SUM(P2:X2)</f>
        <v>9.25</v>
      </c>
      <c r="P2">
        <f>VLOOKUP(E1, Sheet2!$A$2:$I$10, MATCH(E2, Sheet2!$A$1:$I$1, 0), FALSE)</f>
        <v>1.2</v>
      </c>
      <c r="Q2">
        <f>VLOOKUP("phyPr", Sheet2!$A$2:$I$10, MATCH(F2, Sheet2!$A$1:$I$1, 0), FALSE)</f>
        <v>0.45</v>
      </c>
      <c r="R2">
        <f>VLOOKUP("m1Th", Sheet2!$A$2:$I$10, MATCH(G2, Sheet2!$A$1:$I$1, 0), FALSE)</f>
        <v>2</v>
      </c>
      <c r="S2">
        <f>VLOOKUP("beeTh", Sheet2!$A$2:$I$10, MATCH(H2, Sheet2!$A$1:$I$1, 0), FALSE)</f>
        <v>1.5</v>
      </c>
      <c r="T2">
        <f>VLOOKUP("beePr", Sheet2!$A$2:$I$10, MATCH(I2, Sheet2!$A$1:$I$1, 0), FALSE)</f>
        <v>0.5</v>
      </c>
      <c r="U2">
        <f>VLOOKUP("egTh", Sheet2!$A$2:$I$10, MATCH(J2, Sheet2!$A$1:$I$1, 0), FALSE)</f>
        <v>0.8</v>
      </c>
      <c r="V2">
        <f>VLOOKUP("egPr", Sheet2!$A$2:$I$10, MATCH(K2, Sheet2!$A$1:$I$1, 0), FALSE)</f>
        <v>0.9</v>
      </c>
      <c r="W2">
        <f>VLOOKUP("emTh", Sheet2!$A$2:$I$10, MATCH(L2, Sheet2!$A$1:$I$1, 0), FALSE)</f>
        <v>0.9</v>
      </c>
      <c r="X2">
        <f>VLOOKUP("eePr", Sheet2!$A$2:$I$10, MATCH(M2, Sheet2!$A$1:$I$1, 0), FALSE)</f>
        <v>1</v>
      </c>
    </row>
    <row r="3" spans="1:24" x14ac:dyDescent="0.3">
      <c r="A3" t="s">
        <v>20</v>
      </c>
      <c r="B3" t="s">
        <v>21</v>
      </c>
      <c r="C3" t="s">
        <v>22</v>
      </c>
      <c r="D3" t="s">
        <v>16</v>
      </c>
      <c r="E3" t="s">
        <v>19</v>
      </c>
      <c r="F3" t="s">
        <v>17</v>
      </c>
      <c r="G3" t="s">
        <v>17</v>
      </c>
      <c r="H3" t="s">
        <v>19</v>
      </c>
      <c r="I3" t="s">
        <v>19</v>
      </c>
      <c r="J3" t="s">
        <v>17</v>
      </c>
      <c r="K3" t="s">
        <v>18</v>
      </c>
      <c r="L3" t="s">
        <v>17</v>
      </c>
      <c r="M3" t="s">
        <v>19</v>
      </c>
      <c r="N3">
        <f t="shared" ref="N3:N66" si="0">SUM(P3:X3)</f>
        <v>9</v>
      </c>
      <c r="P3">
        <f>VLOOKUP(E1, Sheet2!$A$2:$I$10, MATCH(E3, Sheet2!$A$1:$I$1, 0), FALSE)</f>
        <v>1.5</v>
      </c>
      <c r="Q3">
        <f>VLOOKUP("phyPr", Sheet2!$A$2:$I$10, MATCH(F3, Sheet2!$A$1:$I$1, 0), FALSE)</f>
        <v>0.4</v>
      </c>
      <c r="R3">
        <f>VLOOKUP("m1Th", Sheet2!$A$2:$I$10, MATCH(G3, Sheet2!$A$1:$I$1, 0), FALSE)</f>
        <v>1.6</v>
      </c>
      <c r="S3">
        <f>VLOOKUP("beeTh", Sheet2!$A$2:$I$10, MATCH(H3, Sheet2!$A$1:$I$1, 0), FALSE)</f>
        <v>1.5</v>
      </c>
      <c r="T3">
        <f>VLOOKUP("beePr", Sheet2!$A$2:$I$10, MATCH(I3, Sheet2!$A$1:$I$1, 0), FALSE)</f>
        <v>0.5</v>
      </c>
      <c r="U3">
        <f>VLOOKUP("egTh", Sheet2!$A$2:$I$10, MATCH(J3, Sheet2!$A$1:$I$1, 0), FALSE)</f>
        <v>0.8</v>
      </c>
      <c r="V3">
        <f>VLOOKUP("egPr", Sheet2!$A$2:$I$10, MATCH(K3, Sheet2!$A$1:$I$1, 0), FALSE)</f>
        <v>0.9</v>
      </c>
      <c r="W3">
        <f>VLOOKUP("emTh", Sheet2!$A$2:$I$10, MATCH(L3, Sheet2!$A$1:$I$1, 0), FALSE)</f>
        <v>0.8</v>
      </c>
      <c r="X3">
        <f>VLOOKUP("eePr", Sheet2!$A$2:$I$10, MATCH(M3, Sheet2!$A$1:$I$1, 0), FALSE)</f>
        <v>1</v>
      </c>
    </row>
    <row r="4" spans="1:24" x14ac:dyDescent="0.3">
      <c r="A4" t="s">
        <v>23</v>
      </c>
      <c r="B4" t="s">
        <v>24</v>
      </c>
      <c r="C4" t="s">
        <v>25</v>
      </c>
      <c r="D4" t="s">
        <v>16</v>
      </c>
      <c r="E4" t="s">
        <v>26</v>
      </c>
      <c r="F4" t="s">
        <v>17</v>
      </c>
      <c r="G4" t="s">
        <v>27</v>
      </c>
      <c r="H4" t="s">
        <v>27</v>
      </c>
      <c r="I4" t="s">
        <v>17</v>
      </c>
      <c r="J4" t="s">
        <v>27</v>
      </c>
      <c r="K4" t="s">
        <v>28</v>
      </c>
      <c r="L4" t="s">
        <v>29</v>
      </c>
      <c r="M4" t="s">
        <v>28</v>
      </c>
      <c r="N4">
        <f t="shared" si="0"/>
        <v>3.5</v>
      </c>
      <c r="P4">
        <f>VLOOKUP("phyTh", Sheet2!$A$2:$I$10, MATCH(E4, Sheet2!$A$1:$I$1, 0), FALSE)</f>
        <v>0.9</v>
      </c>
      <c r="Q4">
        <f>VLOOKUP("phyPr", Sheet2!$A$2:$I$10, MATCH(F4, Sheet2!$A$1:$I$1, 0), FALSE)</f>
        <v>0.4</v>
      </c>
      <c r="R4">
        <f>VLOOKUP("m1Th", Sheet2!$A$2:$I$10, MATCH(G4, Sheet2!$A$1:$I$1, 0), FALSE)</f>
        <v>0</v>
      </c>
      <c r="S4">
        <f>VLOOKUP("beeTh", Sheet2!$A$2:$I$10, MATCH(H4, Sheet2!$A$1:$I$1, 0), FALSE)</f>
        <v>0</v>
      </c>
      <c r="T4">
        <f>VLOOKUP("beePr", Sheet2!$A$2:$I$10, MATCH(I4, Sheet2!$A$1:$I$1, 0), FALSE)</f>
        <v>0.4</v>
      </c>
      <c r="U4">
        <f>VLOOKUP("egTh", Sheet2!$A$2:$I$10, MATCH(J4, Sheet2!$A$1:$I$1, 0), FALSE)</f>
        <v>0</v>
      </c>
      <c r="V4">
        <f>VLOOKUP("egPr", Sheet2!$A$2:$I$10, MATCH(K4, Sheet2!$A$1:$I$1, 0), FALSE)</f>
        <v>0.7</v>
      </c>
      <c r="W4">
        <f>VLOOKUP("emTh", Sheet2!$A$2:$I$10, MATCH(L4, Sheet2!$A$1:$I$1, 0), FALSE)</f>
        <v>0.4</v>
      </c>
      <c r="X4">
        <f>VLOOKUP("eePr", Sheet2!$A$2:$I$10, MATCH(M4, Sheet2!$A$1:$I$1, 0), FALSE)</f>
        <v>0.7</v>
      </c>
    </row>
    <row r="5" spans="1:24" x14ac:dyDescent="0.3">
      <c r="A5" t="s">
        <v>30</v>
      </c>
      <c r="B5" t="s">
        <v>31</v>
      </c>
      <c r="C5" t="s">
        <v>32</v>
      </c>
      <c r="D5" t="s">
        <v>16</v>
      </c>
      <c r="E5" t="s">
        <v>17</v>
      </c>
      <c r="F5" t="s">
        <v>17</v>
      </c>
      <c r="G5" t="s">
        <v>19</v>
      </c>
      <c r="H5" t="s">
        <v>17</v>
      </c>
      <c r="I5" t="s">
        <v>17</v>
      </c>
      <c r="J5" t="s">
        <v>17</v>
      </c>
      <c r="K5" t="s">
        <v>18</v>
      </c>
      <c r="L5" t="s">
        <v>28</v>
      </c>
      <c r="M5" t="s">
        <v>28</v>
      </c>
      <c r="N5">
        <f t="shared" si="0"/>
        <v>8.3000000000000007</v>
      </c>
      <c r="P5">
        <f>VLOOKUP("phyTh", Sheet2!$A$2:$I$10, MATCH(E5, Sheet2!$A$1:$I$1, 0), FALSE)</f>
        <v>1.2</v>
      </c>
      <c r="Q5">
        <f>VLOOKUP("phyPr", Sheet2!$A$2:$I$10, MATCH(F5, Sheet2!$A$1:$I$1, 0), FALSE)</f>
        <v>0.4</v>
      </c>
      <c r="R5">
        <f>VLOOKUP("m1Th", Sheet2!$A$2:$I$10, MATCH(G5, Sheet2!$A$1:$I$1, 0), FALSE)</f>
        <v>2</v>
      </c>
      <c r="S5">
        <f>VLOOKUP("beeTh", Sheet2!$A$2:$I$10, MATCH(H5, Sheet2!$A$1:$I$1, 0), FALSE)</f>
        <v>1.2</v>
      </c>
      <c r="T5">
        <f>VLOOKUP("beePr", Sheet2!$A$2:$I$10, MATCH(I5, Sheet2!$A$1:$I$1, 0), FALSE)</f>
        <v>0.4</v>
      </c>
      <c r="U5">
        <f>VLOOKUP("egTh", Sheet2!$A$2:$I$10, MATCH(J5, Sheet2!$A$1:$I$1, 0), FALSE)</f>
        <v>0.8</v>
      </c>
      <c r="V5">
        <f>VLOOKUP("egPr", Sheet2!$A$2:$I$10, MATCH(K5, Sheet2!$A$1:$I$1, 0), FALSE)</f>
        <v>0.9</v>
      </c>
      <c r="W5">
        <f>VLOOKUP("emTh", Sheet2!$A$2:$I$10, MATCH(L5, Sheet2!$A$1:$I$1, 0), FALSE)</f>
        <v>0.7</v>
      </c>
      <c r="X5">
        <f>VLOOKUP("eePr", Sheet2!$A$2:$I$10, MATCH(M5, Sheet2!$A$1:$I$1, 0), FALSE)</f>
        <v>0.7</v>
      </c>
    </row>
    <row r="6" spans="1:24" x14ac:dyDescent="0.3">
      <c r="A6" t="s">
        <v>33</v>
      </c>
      <c r="B6" t="s">
        <v>34</v>
      </c>
      <c r="C6" t="s">
        <v>35</v>
      </c>
      <c r="D6" t="s">
        <v>16</v>
      </c>
      <c r="E6" t="s">
        <v>17</v>
      </c>
      <c r="F6" t="s">
        <v>18</v>
      </c>
      <c r="G6" t="s">
        <v>17</v>
      </c>
      <c r="H6" t="s">
        <v>17</v>
      </c>
      <c r="I6" t="s">
        <v>19</v>
      </c>
      <c r="J6" t="s">
        <v>28</v>
      </c>
      <c r="K6" t="s">
        <v>18</v>
      </c>
      <c r="L6" t="s">
        <v>29</v>
      </c>
      <c r="M6" t="s">
        <v>18</v>
      </c>
      <c r="N6">
        <f t="shared" si="0"/>
        <v>7.8500000000000014</v>
      </c>
      <c r="P6">
        <f>VLOOKUP("phyTh", Sheet2!$A$2:$I$10, MATCH(E6, Sheet2!$A$1:$I$1, 0), FALSE)</f>
        <v>1.2</v>
      </c>
      <c r="Q6">
        <f>VLOOKUP("phyPr", Sheet2!$A$2:$I$10, MATCH(F6, Sheet2!$A$1:$I$1, 0), FALSE)</f>
        <v>0.45</v>
      </c>
      <c r="R6">
        <f>VLOOKUP("m1Th", Sheet2!$A$2:$I$10, MATCH(G6, Sheet2!$A$1:$I$1, 0), FALSE)</f>
        <v>1.6</v>
      </c>
      <c r="S6">
        <f>VLOOKUP("beeTh", Sheet2!$A$2:$I$10, MATCH(H6, Sheet2!$A$1:$I$1, 0), FALSE)</f>
        <v>1.2</v>
      </c>
      <c r="T6">
        <f>VLOOKUP("beePr", Sheet2!$A$2:$I$10, MATCH(I6, Sheet2!$A$1:$I$1, 0), FALSE)</f>
        <v>0.5</v>
      </c>
      <c r="U6">
        <f>VLOOKUP("egTh", Sheet2!$A$2:$I$10, MATCH(J6, Sheet2!$A$1:$I$1, 0), FALSE)</f>
        <v>0.7</v>
      </c>
      <c r="V6">
        <f>VLOOKUP("egPr", Sheet2!$A$2:$I$10, MATCH(K6, Sheet2!$A$1:$I$1, 0), FALSE)</f>
        <v>0.9</v>
      </c>
      <c r="W6">
        <f>VLOOKUP("emTh", Sheet2!$A$2:$I$10, MATCH(L6, Sheet2!$A$1:$I$1, 0), FALSE)</f>
        <v>0.4</v>
      </c>
      <c r="X6">
        <f>VLOOKUP("eePr", Sheet2!$A$2:$I$10, MATCH(M6, Sheet2!$A$1:$I$1, 0), FALSE)</f>
        <v>0.9</v>
      </c>
    </row>
    <row r="7" spans="1:24" x14ac:dyDescent="0.3">
      <c r="A7" t="s">
        <v>36</v>
      </c>
      <c r="B7" t="s">
        <v>37</v>
      </c>
      <c r="C7" t="s">
        <v>38</v>
      </c>
      <c r="D7" t="s">
        <v>16</v>
      </c>
      <c r="E7" t="s">
        <v>19</v>
      </c>
      <c r="F7" t="s">
        <v>18</v>
      </c>
      <c r="G7" t="s">
        <v>18</v>
      </c>
      <c r="H7" t="s">
        <v>19</v>
      </c>
      <c r="I7" t="s">
        <v>19</v>
      </c>
      <c r="J7" t="s">
        <v>18</v>
      </c>
      <c r="K7" t="s">
        <v>17</v>
      </c>
      <c r="L7" t="s">
        <v>18</v>
      </c>
      <c r="M7" t="s">
        <v>19</v>
      </c>
      <c r="N7">
        <f t="shared" si="0"/>
        <v>9.35</v>
      </c>
      <c r="P7">
        <f>VLOOKUP("phyTh", Sheet2!$A$2:$I$10, MATCH(E7, Sheet2!$A$1:$I$1, 0), FALSE)</f>
        <v>1.5</v>
      </c>
      <c r="Q7">
        <f>VLOOKUP("phyPr", Sheet2!$A$2:$I$10, MATCH(F7, Sheet2!$A$1:$I$1, 0), FALSE)</f>
        <v>0.45</v>
      </c>
      <c r="R7">
        <f>VLOOKUP("m1Th", Sheet2!$A$2:$I$10, MATCH(G7, Sheet2!$A$1:$I$1, 0), FALSE)</f>
        <v>1.8</v>
      </c>
      <c r="S7">
        <f>VLOOKUP("beeTh", Sheet2!$A$2:$I$10, MATCH(H7, Sheet2!$A$1:$I$1, 0), FALSE)</f>
        <v>1.5</v>
      </c>
      <c r="T7">
        <f>VLOOKUP("beePr", Sheet2!$A$2:$I$10, MATCH(I7, Sheet2!$A$1:$I$1, 0), FALSE)</f>
        <v>0.5</v>
      </c>
      <c r="U7">
        <f>VLOOKUP("egTh", Sheet2!$A$2:$I$10, MATCH(J7, Sheet2!$A$1:$I$1, 0), FALSE)</f>
        <v>0.9</v>
      </c>
      <c r="V7">
        <f>VLOOKUP("egPr", Sheet2!$A$2:$I$10, MATCH(K7, Sheet2!$A$1:$I$1, 0), FALSE)</f>
        <v>0.8</v>
      </c>
      <c r="W7">
        <f>VLOOKUP("emTh", Sheet2!$A$2:$I$10, MATCH(L7, Sheet2!$A$1:$I$1, 0), FALSE)</f>
        <v>0.9</v>
      </c>
      <c r="X7">
        <f>VLOOKUP("eePr", Sheet2!$A$2:$I$10, MATCH(M7, Sheet2!$A$1:$I$1, 0), FALSE)</f>
        <v>1</v>
      </c>
    </row>
    <row r="8" spans="1:24" x14ac:dyDescent="0.3">
      <c r="A8" t="s">
        <v>39</v>
      </c>
      <c r="B8" t="s">
        <v>40</v>
      </c>
      <c r="C8" t="s">
        <v>41</v>
      </c>
      <c r="D8" t="s">
        <v>16</v>
      </c>
      <c r="E8" t="s">
        <v>19</v>
      </c>
      <c r="F8" t="s">
        <v>19</v>
      </c>
      <c r="G8" t="s">
        <v>18</v>
      </c>
      <c r="H8" t="s">
        <v>18</v>
      </c>
      <c r="I8" t="s">
        <v>19</v>
      </c>
      <c r="J8" t="s">
        <v>17</v>
      </c>
      <c r="K8" t="s">
        <v>17</v>
      </c>
      <c r="L8" t="s">
        <v>28</v>
      </c>
      <c r="M8" t="s">
        <v>18</v>
      </c>
      <c r="N8">
        <f t="shared" si="0"/>
        <v>8.85</v>
      </c>
      <c r="P8">
        <f>VLOOKUP("phyTh", Sheet2!$A$2:$I$10, MATCH(E8, Sheet2!$A$1:$I$1, 0), FALSE)</f>
        <v>1.5</v>
      </c>
      <c r="Q8">
        <f>VLOOKUP("phyPr", Sheet2!$A$2:$I$10, MATCH(F8, Sheet2!$A$1:$I$1, 0), FALSE)</f>
        <v>0.5</v>
      </c>
      <c r="R8">
        <f>VLOOKUP("m1Th", Sheet2!$A$2:$I$10, MATCH(G8, Sheet2!$A$1:$I$1, 0), FALSE)</f>
        <v>1.8</v>
      </c>
      <c r="S8">
        <f>VLOOKUP("beeTh", Sheet2!$A$2:$I$10, MATCH(H8, Sheet2!$A$1:$I$1, 0), FALSE)</f>
        <v>1.35</v>
      </c>
      <c r="T8">
        <f>VLOOKUP("beePr", Sheet2!$A$2:$I$10, MATCH(I8, Sheet2!$A$1:$I$1, 0), FALSE)</f>
        <v>0.5</v>
      </c>
      <c r="U8">
        <f>VLOOKUP("egTh", Sheet2!$A$2:$I$10, MATCH(J8, Sheet2!$A$1:$I$1, 0), FALSE)</f>
        <v>0.8</v>
      </c>
      <c r="V8">
        <f>VLOOKUP("egPr", Sheet2!$A$2:$I$10, MATCH(K8, Sheet2!$A$1:$I$1, 0), FALSE)</f>
        <v>0.8</v>
      </c>
      <c r="W8">
        <f>VLOOKUP("emTh", Sheet2!$A$2:$I$10, MATCH(L8, Sheet2!$A$1:$I$1, 0), FALSE)</f>
        <v>0.7</v>
      </c>
      <c r="X8">
        <f>VLOOKUP("eePr", Sheet2!$A$2:$I$10, MATCH(M8, Sheet2!$A$1:$I$1, 0), FALSE)</f>
        <v>0.9</v>
      </c>
    </row>
    <row r="9" spans="1:24" x14ac:dyDescent="0.3">
      <c r="A9" t="s">
        <v>42</v>
      </c>
      <c r="B9" t="s">
        <v>43</v>
      </c>
      <c r="C9" t="s">
        <v>44</v>
      </c>
      <c r="D9" t="s">
        <v>16</v>
      </c>
      <c r="E9" t="s">
        <v>19</v>
      </c>
      <c r="F9" t="s">
        <v>19</v>
      </c>
      <c r="G9" t="s">
        <v>17</v>
      </c>
      <c r="H9" t="s">
        <v>28</v>
      </c>
      <c r="I9" t="s">
        <v>18</v>
      </c>
      <c r="J9" t="s">
        <v>45</v>
      </c>
      <c r="K9" t="s">
        <v>28</v>
      </c>
      <c r="L9" t="s">
        <v>28</v>
      </c>
      <c r="M9" t="s">
        <v>17</v>
      </c>
      <c r="N9">
        <f t="shared" si="0"/>
        <v>7.8000000000000007</v>
      </c>
      <c r="P9">
        <f>VLOOKUP("phyTh", Sheet2!$A$2:$I$10, MATCH(E9, Sheet2!$A$1:$I$1, 0), FALSE)</f>
        <v>1.5</v>
      </c>
      <c r="Q9">
        <f>VLOOKUP("phyPr", Sheet2!$A$2:$I$10, MATCH(F9, Sheet2!$A$1:$I$1, 0), FALSE)</f>
        <v>0.5</v>
      </c>
      <c r="R9">
        <f>VLOOKUP("m1Th", Sheet2!$A$2:$I$10, MATCH(G9, Sheet2!$A$1:$I$1, 0), FALSE)</f>
        <v>1.6</v>
      </c>
      <c r="S9">
        <f>VLOOKUP("beeTh", Sheet2!$A$2:$I$10, MATCH(H9, Sheet2!$A$1:$I$1, 0), FALSE)</f>
        <v>1.05</v>
      </c>
      <c r="T9">
        <f>VLOOKUP("beePr", Sheet2!$A$2:$I$10, MATCH(I9, Sheet2!$A$1:$I$1, 0), FALSE)</f>
        <v>0.45</v>
      </c>
      <c r="U9">
        <f>VLOOKUP("egTh", Sheet2!$A$2:$I$10, MATCH(J9, Sheet2!$A$1:$I$1, 0), FALSE)</f>
        <v>0.5</v>
      </c>
      <c r="V9">
        <f>VLOOKUP("egPr", Sheet2!$A$2:$I$10, MATCH(K9, Sheet2!$A$1:$I$1, 0), FALSE)</f>
        <v>0.7</v>
      </c>
      <c r="W9">
        <f>VLOOKUP("emTh", Sheet2!$A$2:$I$10, MATCH(L9, Sheet2!$A$1:$I$1, 0), FALSE)</f>
        <v>0.7</v>
      </c>
      <c r="X9">
        <f>VLOOKUP("eePr", Sheet2!$A$2:$I$10, MATCH(M9, Sheet2!$A$1:$I$1, 0), FALSE)</f>
        <v>0.8</v>
      </c>
    </row>
    <row r="10" spans="1:24" x14ac:dyDescent="0.3">
      <c r="A10" t="s">
        <v>46</v>
      </c>
      <c r="B10" t="s">
        <v>47</v>
      </c>
      <c r="C10" t="s">
        <v>48</v>
      </c>
      <c r="D10" t="s">
        <v>16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18</v>
      </c>
      <c r="L10" t="s">
        <v>28</v>
      </c>
      <c r="M10" t="s">
        <v>17</v>
      </c>
      <c r="N10">
        <f t="shared" si="0"/>
        <v>9.4</v>
      </c>
      <c r="P10">
        <f>VLOOKUP("phyTh", Sheet2!$A$2:$I$10, MATCH(E10, Sheet2!$A$1:$I$1, 0), FALSE)</f>
        <v>1.5</v>
      </c>
      <c r="Q10">
        <f>VLOOKUP("phyPr", Sheet2!$A$2:$I$10, MATCH(F10, Sheet2!$A$1:$I$1, 0), FALSE)</f>
        <v>0.5</v>
      </c>
      <c r="R10">
        <f>VLOOKUP("m1Th", Sheet2!$A$2:$I$10, MATCH(G10, Sheet2!$A$1:$I$1, 0), FALSE)</f>
        <v>2</v>
      </c>
      <c r="S10">
        <f>VLOOKUP("beeTh", Sheet2!$A$2:$I$10, MATCH(H10, Sheet2!$A$1:$I$1, 0), FALSE)</f>
        <v>1.5</v>
      </c>
      <c r="T10">
        <f>VLOOKUP("beePr", Sheet2!$A$2:$I$10, MATCH(I10, Sheet2!$A$1:$I$1, 0), FALSE)</f>
        <v>0.5</v>
      </c>
      <c r="U10">
        <f>VLOOKUP("egTh", Sheet2!$A$2:$I$10, MATCH(J10, Sheet2!$A$1:$I$1, 0), FALSE)</f>
        <v>1</v>
      </c>
      <c r="V10">
        <f>VLOOKUP("egPr", Sheet2!$A$2:$I$10, MATCH(K10, Sheet2!$A$1:$I$1, 0), FALSE)</f>
        <v>0.9</v>
      </c>
      <c r="W10">
        <f>VLOOKUP("emTh", Sheet2!$A$2:$I$10, MATCH(L10, Sheet2!$A$1:$I$1, 0), FALSE)</f>
        <v>0.7</v>
      </c>
      <c r="X10">
        <f>VLOOKUP("eePr", Sheet2!$A$2:$I$10, MATCH(M10, Sheet2!$A$1:$I$1, 0), FALSE)</f>
        <v>0.8</v>
      </c>
    </row>
    <row r="11" spans="1:24" x14ac:dyDescent="0.3">
      <c r="A11" t="s">
        <v>49</v>
      </c>
      <c r="B11" t="s">
        <v>50</v>
      </c>
      <c r="C11" t="s">
        <v>51</v>
      </c>
      <c r="D11" t="s">
        <v>16</v>
      </c>
      <c r="E11" t="s">
        <v>17</v>
      </c>
      <c r="F11" t="s">
        <v>17</v>
      </c>
      <c r="G11" t="s">
        <v>18</v>
      </c>
      <c r="H11" t="s">
        <v>19</v>
      </c>
      <c r="I11" t="s">
        <v>19</v>
      </c>
      <c r="J11" t="s">
        <v>18</v>
      </c>
      <c r="K11" t="s">
        <v>18</v>
      </c>
      <c r="L11" t="s">
        <v>17</v>
      </c>
      <c r="M11" t="s">
        <v>18</v>
      </c>
      <c r="N11">
        <f t="shared" si="0"/>
        <v>8.9000000000000021</v>
      </c>
      <c r="P11">
        <f>VLOOKUP("phyTh", Sheet2!$A$2:$I$10, MATCH(E11, Sheet2!$A$1:$I$1, 0), FALSE)</f>
        <v>1.2</v>
      </c>
      <c r="Q11">
        <f>VLOOKUP("phyPr", Sheet2!$A$2:$I$10, MATCH(F11, Sheet2!$A$1:$I$1, 0), FALSE)</f>
        <v>0.4</v>
      </c>
      <c r="R11">
        <f>VLOOKUP("m1Th", Sheet2!$A$2:$I$10, MATCH(G11, Sheet2!$A$1:$I$1, 0), FALSE)</f>
        <v>1.8</v>
      </c>
      <c r="S11">
        <f>VLOOKUP("beeTh", Sheet2!$A$2:$I$10, MATCH(H11, Sheet2!$A$1:$I$1, 0), FALSE)</f>
        <v>1.5</v>
      </c>
      <c r="T11">
        <f>VLOOKUP("beePr", Sheet2!$A$2:$I$10, MATCH(I11, Sheet2!$A$1:$I$1, 0), FALSE)</f>
        <v>0.5</v>
      </c>
      <c r="U11">
        <f>VLOOKUP("egTh", Sheet2!$A$2:$I$10, MATCH(J11, Sheet2!$A$1:$I$1, 0), FALSE)</f>
        <v>0.9</v>
      </c>
      <c r="V11">
        <f>VLOOKUP("egPr", Sheet2!$A$2:$I$10, MATCH(K11, Sheet2!$A$1:$I$1, 0), FALSE)</f>
        <v>0.9</v>
      </c>
      <c r="W11">
        <f>VLOOKUP("emTh", Sheet2!$A$2:$I$10, MATCH(L11, Sheet2!$A$1:$I$1, 0), FALSE)</f>
        <v>0.8</v>
      </c>
      <c r="X11">
        <f>VLOOKUP("eePr", Sheet2!$A$2:$I$10, MATCH(M11, Sheet2!$A$1:$I$1, 0), FALSE)</f>
        <v>0.9</v>
      </c>
    </row>
    <row r="12" spans="1:24" x14ac:dyDescent="0.3">
      <c r="A12" t="s">
        <v>52</v>
      </c>
      <c r="B12" t="s">
        <v>53</v>
      </c>
      <c r="C12" t="s">
        <v>54</v>
      </c>
      <c r="D12" t="s">
        <v>16</v>
      </c>
      <c r="E12" t="s">
        <v>17</v>
      </c>
      <c r="F12" t="s">
        <v>19</v>
      </c>
      <c r="G12" t="s">
        <v>19</v>
      </c>
      <c r="H12" t="s">
        <v>17</v>
      </c>
      <c r="I12" t="s">
        <v>18</v>
      </c>
      <c r="J12" t="s">
        <v>18</v>
      </c>
      <c r="K12" t="s">
        <v>18</v>
      </c>
      <c r="L12" t="s">
        <v>17</v>
      </c>
      <c r="M12" t="s">
        <v>18</v>
      </c>
      <c r="N12">
        <f t="shared" si="0"/>
        <v>8.8500000000000014</v>
      </c>
      <c r="P12">
        <f>VLOOKUP("phyTh", Sheet2!$A$2:$I$10, MATCH(E12, Sheet2!$A$1:$I$1, 0), FALSE)</f>
        <v>1.2</v>
      </c>
      <c r="Q12">
        <f>VLOOKUP("phyPr", Sheet2!$A$2:$I$10, MATCH(F12, Sheet2!$A$1:$I$1, 0), FALSE)</f>
        <v>0.5</v>
      </c>
      <c r="R12">
        <f>VLOOKUP("m1Th", Sheet2!$A$2:$I$10, MATCH(G12, Sheet2!$A$1:$I$1, 0), FALSE)</f>
        <v>2</v>
      </c>
      <c r="S12">
        <f>VLOOKUP("beeTh", Sheet2!$A$2:$I$10, MATCH(H12, Sheet2!$A$1:$I$1, 0), FALSE)</f>
        <v>1.2</v>
      </c>
      <c r="T12">
        <f>VLOOKUP("beePr", Sheet2!$A$2:$I$10, MATCH(I12, Sheet2!$A$1:$I$1, 0), FALSE)</f>
        <v>0.45</v>
      </c>
      <c r="U12">
        <f>VLOOKUP("egTh", Sheet2!$A$2:$I$10, MATCH(J12, Sheet2!$A$1:$I$1, 0), FALSE)</f>
        <v>0.9</v>
      </c>
      <c r="V12">
        <f>VLOOKUP("egPr", Sheet2!$A$2:$I$10, MATCH(K12, Sheet2!$A$1:$I$1, 0), FALSE)</f>
        <v>0.9</v>
      </c>
      <c r="W12">
        <f>VLOOKUP("emTh", Sheet2!$A$2:$I$10, MATCH(L12, Sheet2!$A$1:$I$1, 0), FALSE)</f>
        <v>0.8</v>
      </c>
      <c r="X12">
        <f>VLOOKUP("eePr", Sheet2!$A$2:$I$10, MATCH(M12, Sheet2!$A$1:$I$1, 0), FALSE)</f>
        <v>0.9</v>
      </c>
    </row>
    <row r="13" spans="1:24" x14ac:dyDescent="0.3">
      <c r="A13" t="s">
        <v>55</v>
      </c>
      <c r="B13" t="s">
        <v>56</v>
      </c>
      <c r="C13" t="s">
        <v>57</v>
      </c>
      <c r="D13" t="s">
        <v>16</v>
      </c>
      <c r="E13" t="s">
        <v>18</v>
      </c>
      <c r="F13" t="s">
        <v>28</v>
      </c>
      <c r="G13" t="s">
        <v>17</v>
      </c>
      <c r="H13" t="s">
        <v>28</v>
      </c>
      <c r="I13" t="s">
        <v>19</v>
      </c>
      <c r="J13" t="s">
        <v>26</v>
      </c>
      <c r="K13" t="s">
        <v>17</v>
      </c>
      <c r="L13" t="s">
        <v>28</v>
      </c>
      <c r="M13" t="s">
        <v>18</v>
      </c>
      <c r="N13">
        <f t="shared" si="0"/>
        <v>7.8500000000000005</v>
      </c>
      <c r="P13">
        <f>VLOOKUP("phyTh", Sheet2!$A$2:$I$10, MATCH(E13, Sheet2!$A$1:$I$1, 0), FALSE)</f>
        <v>1.35</v>
      </c>
      <c r="Q13">
        <f>VLOOKUP("phyPr", Sheet2!$A$2:$I$10, MATCH(F13, Sheet2!$A$1:$I$1, 0), FALSE)</f>
        <v>0.35</v>
      </c>
      <c r="R13">
        <f>VLOOKUP("m1Th", Sheet2!$A$2:$I$10, MATCH(G13, Sheet2!$A$1:$I$1, 0), FALSE)</f>
        <v>1.6</v>
      </c>
      <c r="S13">
        <f>VLOOKUP("beeTh", Sheet2!$A$2:$I$10, MATCH(H13, Sheet2!$A$1:$I$1, 0), FALSE)</f>
        <v>1.05</v>
      </c>
      <c r="T13">
        <f>VLOOKUP("beePr", Sheet2!$A$2:$I$10, MATCH(I13, Sheet2!$A$1:$I$1, 0), FALSE)</f>
        <v>0.5</v>
      </c>
      <c r="U13">
        <f>VLOOKUP("egTh", Sheet2!$A$2:$I$10, MATCH(J13, Sheet2!$A$1:$I$1, 0), FALSE)</f>
        <v>0.6</v>
      </c>
      <c r="V13">
        <f>VLOOKUP("egPr", Sheet2!$A$2:$I$10, MATCH(K13, Sheet2!$A$1:$I$1, 0), FALSE)</f>
        <v>0.8</v>
      </c>
      <c r="W13">
        <f>VLOOKUP("emTh", Sheet2!$A$2:$I$10, MATCH(L13, Sheet2!$A$1:$I$1, 0), FALSE)</f>
        <v>0.7</v>
      </c>
      <c r="X13">
        <f>VLOOKUP("eePr", Sheet2!$A$2:$I$10, MATCH(M13, Sheet2!$A$1:$I$1, 0), FALSE)</f>
        <v>0.9</v>
      </c>
    </row>
    <row r="14" spans="1:24" x14ac:dyDescent="0.3">
      <c r="A14" t="s">
        <v>58</v>
      </c>
      <c r="B14" t="s">
        <v>59</v>
      </c>
      <c r="C14" t="s">
        <v>60</v>
      </c>
      <c r="D14" t="s">
        <v>16</v>
      </c>
      <c r="E14" t="s">
        <v>17</v>
      </c>
      <c r="F14" t="s">
        <v>18</v>
      </c>
      <c r="G14" t="s">
        <v>18</v>
      </c>
      <c r="H14" t="s">
        <v>17</v>
      </c>
      <c r="I14" t="s">
        <v>18</v>
      </c>
      <c r="J14" t="s">
        <v>26</v>
      </c>
      <c r="K14" t="s">
        <v>17</v>
      </c>
      <c r="L14" t="s">
        <v>28</v>
      </c>
      <c r="M14" t="s">
        <v>17</v>
      </c>
      <c r="N14">
        <f t="shared" si="0"/>
        <v>8</v>
      </c>
      <c r="P14">
        <f>VLOOKUP("phyTh", Sheet2!$A$2:$I$10, MATCH(E14, Sheet2!$A$1:$I$1, 0), FALSE)</f>
        <v>1.2</v>
      </c>
      <c r="Q14">
        <f>VLOOKUP("phyPr", Sheet2!$A$2:$I$10, MATCH(F14, Sheet2!$A$1:$I$1, 0), FALSE)</f>
        <v>0.45</v>
      </c>
      <c r="R14">
        <f>VLOOKUP("m1Th", Sheet2!$A$2:$I$10, MATCH(G14, Sheet2!$A$1:$I$1, 0), FALSE)</f>
        <v>1.8</v>
      </c>
      <c r="S14">
        <f>VLOOKUP("beeTh", Sheet2!$A$2:$I$10, MATCH(H14, Sheet2!$A$1:$I$1, 0), FALSE)</f>
        <v>1.2</v>
      </c>
      <c r="T14">
        <f>VLOOKUP("beePr", Sheet2!$A$2:$I$10, MATCH(I14, Sheet2!$A$1:$I$1, 0), FALSE)</f>
        <v>0.45</v>
      </c>
      <c r="U14">
        <f>VLOOKUP("egTh", Sheet2!$A$2:$I$10, MATCH(J14, Sheet2!$A$1:$I$1, 0), FALSE)</f>
        <v>0.6</v>
      </c>
      <c r="V14">
        <f>VLOOKUP("egPr", Sheet2!$A$2:$I$10, MATCH(K14, Sheet2!$A$1:$I$1, 0), FALSE)</f>
        <v>0.8</v>
      </c>
      <c r="W14">
        <f>VLOOKUP("emTh", Sheet2!$A$2:$I$10, MATCH(L14, Sheet2!$A$1:$I$1, 0), FALSE)</f>
        <v>0.7</v>
      </c>
      <c r="X14">
        <f>VLOOKUP("eePr", Sheet2!$A$2:$I$10, MATCH(M14, Sheet2!$A$1:$I$1, 0), FALSE)</f>
        <v>0.8</v>
      </c>
    </row>
    <row r="15" spans="1:24" x14ac:dyDescent="0.3">
      <c r="A15" t="s">
        <v>61</v>
      </c>
      <c r="B15" t="s">
        <v>62</v>
      </c>
      <c r="C15" t="s">
        <v>63</v>
      </c>
      <c r="D15" t="s">
        <v>16</v>
      </c>
      <c r="E15" t="s">
        <v>26</v>
      </c>
      <c r="F15" t="s">
        <v>17</v>
      </c>
      <c r="G15" t="s">
        <v>28</v>
      </c>
      <c r="H15" t="s">
        <v>28</v>
      </c>
      <c r="I15" t="s">
        <v>17</v>
      </c>
      <c r="J15" t="s">
        <v>29</v>
      </c>
      <c r="K15" t="s">
        <v>17</v>
      </c>
      <c r="L15" t="s">
        <v>29</v>
      </c>
      <c r="M15" t="s">
        <v>28</v>
      </c>
      <c r="N15">
        <f t="shared" si="0"/>
        <v>6.4500000000000011</v>
      </c>
      <c r="P15">
        <f>VLOOKUP("phyTh", Sheet2!$A$2:$I$10, MATCH(E15, Sheet2!$A$1:$I$1, 0), FALSE)</f>
        <v>0.9</v>
      </c>
      <c r="Q15">
        <f>VLOOKUP("phyPr", Sheet2!$A$2:$I$10, MATCH(F15, Sheet2!$A$1:$I$1, 0), FALSE)</f>
        <v>0.4</v>
      </c>
      <c r="R15">
        <f>VLOOKUP("m1Th", Sheet2!$A$2:$I$10, MATCH(G15, Sheet2!$A$1:$I$1, 0), FALSE)</f>
        <v>1.4</v>
      </c>
      <c r="S15">
        <f>VLOOKUP("beeTh", Sheet2!$A$2:$I$10, MATCH(H15, Sheet2!$A$1:$I$1, 0), FALSE)</f>
        <v>1.05</v>
      </c>
      <c r="T15">
        <f>VLOOKUP("beePr", Sheet2!$A$2:$I$10, MATCH(I15, Sheet2!$A$1:$I$1, 0), FALSE)</f>
        <v>0.4</v>
      </c>
      <c r="U15">
        <f>VLOOKUP("egTh", Sheet2!$A$2:$I$10, MATCH(J15, Sheet2!$A$1:$I$1, 0), FALSE)</f>
        <v>0.4</v>
      </c>
      <c r="V15">
        <f>VLOOKUP("egPr", Sheet2!$A$2:$I$10, MATCH(K15, Sheet2!$A$1:$I$1, 0), FALSE)</f>
        <v>0.8</v>
      </c>
      <c r="W15">
        <f>VLOOKUP("emTh", Sheet2!$A$2:$I$10, MATCH(L15, Sheet2!$A$1:$I$1, 0), FALSE)</f>
        <v>0.4</v>
      </c>
      <c r="X15">
        <f>VLOOKUP("eePr", Sheet2!$A$2:$I$10, MATCH(M15, Sheet2!$A$1:$I$1, 0), FALSE)</f>
        <v>0.7</v>
      </c>
    </row>
    <row r="16" spans="1:24" x14ac:dyDescent="0.3">
      <c r="A16" t="s">
        <v>64</v>
      </c>
      <c r="B16" t="s">
        <v>65</v>
      </c>
      <c r="C16" t="s">
        <v>66</v>
      </c>
      <c r="D16" t="s">
        <v>16</v>
      </c>
      <c r="E16" t="s">
        <v>18</v>
      </c>
      <c r="F16" t="s">
        <v>17</v>
      </c>
      <c r="G16" t="s">
        <v>19</v>
      </c>
      <c r="H16" t="s">
        <v>18</v>
      </c>
      <c r="I16" t="s">
        <v>19</v>
      </c>
      <c r="J16" t="s">
        <v>28</v>
      </c>
      <c r="K16" t="s">
        <v>18</v>
      </c>
      <c r="L16" t="s">
        <v>17</v>
      </c>
      <c r="M16" t="s">
        <v>28</v>
      </c>
      <c r="N16">
        <f t="shared" si="0"/>
        <v>8.6999999999999993</v>
      </c>
      <c r="P16">
        <f>VLOOKUP("phyTh", Sheet2!$A$2:$I$10, MATCH(E16, Sheet2!$A$1:$I$1, 0), FALSE)</f>
        <v>1.35</v>
      </c>
      <c r="Q16">
        <f>VLOOKUP("phyPr", Sheet2!$A$2:$I$10, MATCH(F16, Sheet2!$A$1:$I$1, 0), FALSE)</f>
        <v>0.4</v>
      </c>
      <c r="R16">
        <f>VLOOKUP("m1Th", Sheet2!$A$2:$I$10, MATCH(G16, Sheet2!$A$1:$I$1, 0), FALSE)</f>
        <v>2</v>
      </c>
      <c r="S16">
        <f>VLOOKUP("beeTh", Sheet2!$A$2:$I$10, MATCH(H16, Sheet2!$A$1:$I$1, 0), FALSE)</f>
        <v>1.35</v>
      </c>
      <c r="T16">
        <f>VLOOKUP("beePr", Sheet2!$A$2:$I$10, MATCH(I16, Sheet2!$A$1:$I$1, 0), FALSE)</f>
        <v>0.5</v>
      </c>
      <c r="U16">
        <f>VLOOKUP("egTh", Sheet2!$A$2:$I$10, MATCH(J16, Sheet2!$A$1:$I$1, 0), FALSE)</f>
        <v>0.7</v>
      </c>
      <c r="V16">
        <f>VLOOKUP("egPr", Sheet2!$A$2:$I$10, MATCH(K16, Sheet2!$A$1:$I$1, 0), FALSE)</f>
        <v>0.9</v>
      </c>
      <c r="W16">
        <f>VLOOKUP("emTh", Sheet2!$A$2:$I$10, MATCH(L16, Sheet2!$A$1:$I$1, 0), FALSE)</f>
        <v>0.8</v>
      </c>
      <c r="X16">
        <f>VLOOKUP("eePr", Sheet2!$A$2:$I$10, MATCH(M16, Sheet2!$A$1:$I$1, 0), FALSE)</f>
        <v>0.7</v>
      </c>
    </row>
    <row r="17" spans="1:24" x14ac:dyDescent="0.3">
      <c r="A17" t="s">
        <v>67</v>
      </c>
      <c r="B17" t="s">
        <v>68</v>
      </c>
      <c r="C17" t="s">
        <v>69</v>
      </c>
      <c r="D17" t="s">
        <v>16</v>
      </c>
      <c r="E17" t="s">
        <v>26</v>
      </c>
      <c r="F17" t="s">
        <v>17</v>
      </c>
      <c r="G17" t="s">
        <v>18</v>
      </c>
      <c r="H17" t="s">
        <v>28</v>
      </c>
      <c r="I17" t="s">
        <v>19</v>
      </c>
      <c r="J17" t="s">
        <v>29</v>
      </c>
      <c r="K17" t="s">
        <v>17</v>
      </c>
      <c r="L17" t="s">
        <v>45</v>
      </c>
      <c r="M17" t="s">
        <v>17</v>
      </c>
      <c r="N17">
        <f t="shared" si="0"/>
        <v>7.15</v>
      </c>
      <c r="P17">
        <f>VLOOKUP("phyTh", Sheet2!$A$2:$I$10, MATCH(E17, Sheet2!$A$1:$I$1, 0), FALSE)</f>
        <v>0.9</v>
      </c>
      <c r="Q17">
        <f>VLOOKUP("phyPr", Sheet2!$A$2:$I$10, MATCH(F17, Sheet2!$A$1:$I$1, 0), FALSE)</f>
        <v>0.4</v>
      </c>
      <c r="R17">
        <f>VLOOKUP("m1Th", Sheet2!$A$2:$I$10, MATCH(G17, Sheet2!$A$1:$I$1, 0), FALSE)</f>
        <v>1.8</v>
      </c>
      <c r="S17">
        <f>VLOOKUP("beeTh", Sheet2!$A$2:$I$10, MATCH(H17, Sheet2!$A$1:$I$1, 0), FALSE)</f>
        <v>1.05</v>
      </c>
      <c r="T17">
        <f>VLOOKUP("beePr", Sheet2!$A$2:$I$10, MATCH(I17, Sheet2!$A$1:$I$1, 0), FALSE)</f>
        <v>0.5</v>
      </c>
      <c r="U17">
        <f>VLOOKUP("egTh", Sheet2!$A$2:$I$10, MATCH(J17, Sheet2!$A$1:$I$1, 0), FALSE)</f>
        <v>0.4</v>
      </c>
      <c r="V17">
        <f>VLOOKUP("egPr", Sheet2!$A$2:$I$10, MATCH(K17, Sheet2!$A$1:$I$1, 0), FALSE)</f>
        <v>0.8</v>
      </c>
      <c r="W17">
        <f>VLOOKUP("emTh", Sheet2!$A$2:$I$10, MATCH(L17, Sheet2!$A$1:$I$1, 0), FALSE)</f>
        <v>0.5</v>
      </c>
      <c r="X17">
        <f>VLOOKUP("eePr", Sheet2!$A$2:$I$10, MATCH(M17, Sheet2!$A$1:$I$1, 0), FALSE)</f>
        <v>0.8</v>
      </c>
    </row>
    <row r="18" spans="1:24" x14ac:dyDescent="0.3">
      <c r="A18" t="s">
        <v>70</v>
      </c>
      <c r="B18" t="s">
        <v>71</v>
      </c>
      <c r="C18" t="s">
        <v>72</v>
      </c>
      <c r="D18" t="s">
        <v>16</v>
      </c>
      <c r="E18" t="s">
        <v>18</v>
      </c>
      <c r="F18" t="s">
        <v>17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17</v>
      </c>
      <c r="M18" t="s">
        <v>19</v>
      </c>
      <c r="N18">
        <f t="shared" si="0"/>
        <v>8.9500000000000011</v>
      </c>
      <c r="P18">
        <f>VLOOKUP("phyTh", Sheet2!$A$2:$I$10, MATCH(E18, Sheet2!$A$1:$I$1, 0), FALSE)</f>
        <v>1.35</v>
      </c>
      <c r="Q18">
        <f>VLOOKUP("phyPr", Sheet2!$A$2:$I$10, MATCH(F18, Sheet2!$A$1:$I$1, 0), FALSE)</f>
        <v>0.4</v>
      </c>
      <c r="R18">
        <f>VLOOKUP("m1Th", Sheet2!$A$2:$I$10, MATCH(G18, Sheet2!$A$1:$I$1, 0), FALSE)</f>
        <v>1.8</v>
      </c>
      <c r="S18">
        <f>VLOOKUP("beeTh", Sheet2!$A$2:$I$10, MATCH(H18, Sheet2!$A$1:$I$1, 0), FALSE)</f>
        <v>1.35</v>
      </c>
      <c r="T18">
        <f>VLOOKUP("beePr", Sheet2!$A$2:$I$10, MATCH(I18, Sheet2!$A$1:$I$1, 0), FALSE)</f>
        <v>0.45</v>
      </c>
      <c r="U18">
        <f>VLOOKUP("egTh", Sheet2!$A$2:$I$10, MATCH(J18, Sheet2!$A$1:$I$1, 0), FALSE)</f>
        <v>0.9</v>
      </c>
      <c r="V18">
        <f>VLOOKUP("egPr", Sheet2!$A$2:$I$10, MATCH(K18, Sheet2!$A$1:$I$1, 0), FALSE)</f>
        <v>0.9</v>
      </c>
      <c r="W18">
        <f>VLOOKUP("emTh", Sheet2!$A$2:$I$10, MATCH(L18, Sheet2!$A$1:$I$1, 0), FALSE)</f>
        <v>0.8</v>
      </c>
      <c r="X18">
        <f>VLOOKUP("eePr", Sheet2!$A$2:$I$10, MATCH(M18, Sheet2!$A$1:$I$1, 0), FALSE)</f>
        <v>1</v>
      </c>
    </row>
    <row r="19" spans="1:24" x14ac:dyDescent="0.3">
      <c r="A19" t="s">
        <v>73</v>
      </c>
      <c r="B19" t="s">
        <v>74</v>
      </c>
      <c r="C19" t="s">
        <v>75</v>
      </c>
      <c r="D19" t="s">
        <v>16</v>
      </c>
      <c r="E19" t="s">
        <v>17</v>
      </c>
      <c r="F19" t="s">
        <v>17</v>
      </c>
      <c r="G19" t="s">
        <v>18</v>
      </c>
      <c r="H19" t="s">
        <v>17</v>
      </c>
      <c r="I19" t="s">
        <v>19</v>
      </c>
      <c r="J19" t="s">
        <v>17</v>
      </c>
      <c r="K19" t="s">
        <v>18</v>
      </c>
      <c r="L19" t="s">
        <v>26</v>
      </c>
      <c r="M19" t="s">
        <v>18</v>
      </c>
      <c r="N19">
        <f t="shared" si="0"/>
        <v>8.3000000000000007</v>
      </c>
      <c r="P19">
        <f>VLOOKUP("phyTh", Sheet2!$A$2:$I$10, MATCH(E19, Sheet2!$A$1:$I$1, 0), FALSE)</f>
        <v>1.2</v>
      </c>
      <c r="Q19">
        <f>VLOOKUP("phyPr", Sheet2!$A$2:$I$10, MATCH(F19, Sheet2!$A$1:$I$1, 0), FALSE)</f>
        <v>0.4</v>
      </c>
      <c r="R19">
        <f>VLOOKUP("m1Th", Sheet2!$A$2:$I$10, MATCH(G19, Sheet2!$A$1:$I$1, 0), FALSE)</f>
        <v>1.8</v>
      </c>
      <c r="S19">
        <f>VLOOKUP("beeTh", Sheet2!$A$2:$I$10, MATCH(H19, Sheet2!$A$1:$I$1, 0), FALSE)</f>
        <v>1.2</v>
      </c>
      <c r="T19">
        <f>VLOOKUP("beePr", Sheet2!$A$2:$I$10, MATCH(I19, Sheet2!$A$1:$I$1, 0), FALSE)</f>
        <v>0.5</v>
      </c>
      <c r="U19">
        <f>VLOOKUP("egTh", Sheet2!$A$2:$I$10, MATCH(J19, Sheet2!$A$1:$I$1, 0), FALSE)</f>
        <v>0.8</v>
      </c>
      <c r="V19">
        <f>VLOOKUP("egPr", Sheet2!$A$2:$I$10, MATCH(K19, Sheet2!$A$1:$I$1, 0), FALSE)</f>
        <v>0.9</v>
      </c>
      <c r="W19">
        <f>VLOOKUP("emTh", Sheet2!$A$2:$I$10, MATCH(L19, Sheet2!$A$1:$I$1, 0), FALSE)</f>
        <v>0.6</v>
      </c>
      <c r="X19">
        <f>VLOOKUP("eePr", Sheet2!$A$2:$I$10, MATCH(M19, Sheet2!$A$1:$I$1, 0), FALSE)</f>
        <v>0.9</v>
      </c>
    </row>
    <row r="20" spans="1:24" x14ac:dyDescent="0.3">
      <c r="A20" t="s">
        <v>76</v>
      </c>
      <c r="B20" t="s">
        <v>77</v>
      </c>
      <c r="C20" t="s">
        <v>78</v>
      </c>
      <c r="D20" t="s">
        <v>16</v>
      </c>
      <c r="E20" t="s">
        <v>18</v>
      </c>
      <c r="F20" t="s">
        <v>17</v>
      </c>
      <c r="G20" t="s">
        <v>18</v>
      </c>
      <c r="H20" t="s">
        <v>19</v>
      </c>
      <c r="I20" t="s">
        <v>18</v>
      </c>
      <c r="J20" t="s">
        <v>17</v>
      </c>
      <c r="K20" t="s">
        <v>17</v>
      </c>
      <c r="L20" t="s">
        <v>28</v>
      </c>
      <c r="M20" t="s">
        <v>17</v>
      </c>
      <c r="N20">
        <f t="shared" si="0"/>
        <v>8.6</v>
      </c>
      <c r="P20">
        <f>VLOOKUP("phyTh", Sheet2!$A$2:$I$10, MATCH(E20, Sheet2!$A$1:$I$1, 0), FALSE)</f>
        <v>1.35</v>
      </c>
      <c r="Q20">
        <f>VLOOKUP("phyPr", Sheet2!$A$2:$I$10, MATCH(F20, Sheet2!$A$1:$I$1, 0), FALSE)</f>
        <v>0.4</v>
      </c>
      <c r="R20">
        <f>VLOOKUP("m1Th", Sheet2!$A$2:$I$10, MATCH(G20, Sheet2!$A$1:$I$1, 0), FALSE)</f>
        <v>1.8</v>
      </c>
      <c r="S20">
        <f>VLOOKUP("beeTh", Sheet2!$A$2:$I$10, MATCH(H20, Sheet2!$A$1:$I$1, 0), FALSE)</f>
        <v>1.5</v>
      </c>
      <c r="T20">
        <f>VLOOKUP("beePr", Sheet2!$A$2:$I$10, MATCH(I20, Sheet2!$A$1:$I$1, 0), FALSE)</f>
        <v>0.45</v>
      </c>
      <c r="U20">
        <f>VLOOKUP("egTh", Sheet2!$A$2:$I$10, MATCH(J20, Sheet2!$A$1:$I$1, 0), FALSE)</f>
        <v>0.8</v>
      </c>
      <c r="V20">
        <f>VLOOKUP("egPr", Sheet2!$A$2:$I$10, MATCH(K20, Sheet2!$A$1:$I$1, 0), FALSE)</f>
        <v>0.8</v>
      </c>
      <c r="W20">
        <f>VLOOKUP("emTh", Sheet2!$A$2:$I$10, MATCH(L20, Sheet2!$A$1:$I$1, 0), FALSE)</f>
        <v>0.7</v>
      </c>
      <c r="X20">
        <f>VLOOKUP("eePr", Sheet2!$A$2:$I$10, MATCH(M20, Sheet2!$A$1:$I$1, 0), FALSE)</f>
        <v>0.8</v>
      </c>
    </row>
    <row r="21" spans="1:24" x14ac:dyDescent="0.3">
      <c r="A21" t="s">
        <v>79</v>
      </c>
      <c r="B21" t="s">
        <v>80</v>
      </c>
      <c r="C21" t="s">
        <v>81</v>
      </c>
      <c r="D21" t="s">
        <v>16</v>
      </c>
      <c r="E21" t="s">
        <v>28</v>
      </c>
      <c r="F21" t="s">
        <v>17</v>
      </c>
      <c r="G21" t="s">
        <v>28</v>
      </c>
      <c r="H21" t="s">
        <v>26</v>
      </c>
      <c r="I21" t="s">
        <v>17</v>
      </c>
      <c r="J21" t="s">
        <v>26</v>
      </c>
      <c r="K21" t="s">
        <v>17</v>
      </c>
      <c r="L21" t="s">
        <v>28</v>
      </c>
      <c r="M21" t="s">
        <v>26</v>
      </c>
      <c r="N21">
        <f t="shared" si="0"/>
        <v>6.85</v>
      </c>
      <c r="P21">
        <f>VLOOKUP("phyTh", Sheet2!$A$2:$I$10, MATCH(E21, Sheet2!$A$1:$I$1, 0), FALSE)</f>
        <v>1.05</v>
      </c>
      <c r="Q21">
        <f>VLOOKUP("phyPr", Sheet2!$A$2:$I$10, MATCH(F21, Sheet2!$A$1:$I$1, 0), FALSE)</f>
        <v>0.4</v>
      </c>
      <c r="R21">
        <f>VLOOKUP("m1Th", Sheet2!$A$2:$I$10, MATCH(G21, Sheet2!$A$1:$I$1, 0), FALSE)</f>
        <v>1.4</v>
      </c>
      <c r="S21">
        <f>VLOOKUP("beeTh", Sheet2!$A$2:$I$10, MATCH(H21, Sheet2!$A$1:$I$1, 0), FALSE)</f>
        <v>0.9</v>
      </c>
      <c r="T21">
        <f>VLOOKUP("beePr", Sheet2!$A$2:$I$10, MATCH(I21, Sheet2!$A$1:$I$1, 0), FALSE)</f>
        <v>0.4</v>
      </c>
      <c r="U21">
        <f>VLOOKUP("egTh", Sheet2!$A$2:$I$10, MATCH(J21, Sheet2!$A$1:$I$1, 0), FALSE)</f>
        <v>0.6</v>
      </c>
      <c r="V21">
        <f>VLOOKUP("egPr", Sheet2!$A$2:$I$10, MATCH(K21, Sheet2!$A$1:$I$1, 0), FALSE)</f>
        <v>0.8</v>
      </c>
      <c r="W21">
        <f>VLOOKUP("emTh", Sheet2!$A$2:$I$10, MATCH(L21, Sheet2!$A$1:$I$1, 0), FALSE)</f>
        <v>0.7</v>
      </c>
      <c r="X21">
        <f>VLOOKUP("eePr", Sheet2!$A$2:$I$10, MATCH(M21, Sheet2!$A$1:$I$1, 0), FALSE)</f>
        <v>0.6</v>
      </c>
    </row>
    <row r="22" spans="1:24" x14ac:dyDescent="0.3">
      <c r="A22" t="s">
        <v>82</v>
      </c>
      <c r="B22" t="s">
        <v>83</v>
      </c>
      <c r="C22" t="s">
        <v>84</v>
      </c>
      <c r="D22" t="s">
        <v>16</v>
      </c>
      <c r="E22" t="s">
        <v>27</v>
      </c>
      <c r="F22" t="s">
        <v>17</v>
      </c>
      <c r="G22" t="s">
        <v>27</v>
      </c>
      <c r="H22" t="s">
        <v>29</v>
      </c>
      <c r="I22" t="s">
        <v>28</v>
      </c>
      <c r="J22" t="s">
        <v>27</v>
      </c>
      <c r="K22" t="s">
        <v>28</v>
      </c>
      <c r="L22" t="s">
        <v>27</v>
      </c>
      <c r="M22" t="s">
        <v>45</v>
      </c>
      <c r="N22">
        <f t="shared" si="0"/>
        <v>2.5499999999999998</v>
      </c>
      <c r="P22">
        <f>VLOOKUP("phyTh", Sheet2!$A$2:$I$10, MATCH(E22, Sheet2!$A$1:$I$1, 0), FALSE)</f>
        <v>0</v>
      </c>
      <c r="Q22">
        <f>VLOOKUP("phyPr", Sheet2!$A$2:$I$10, MATCH(F22, Sheet2!$A$1:$I$1, 0), FALSE)</f>
        <v>0.4</v>
      </c>
      <c r="R22">
        <f>VLOOKUP("m1Th", Sheet2!$A$2:$I$10, MATCH(G22, Sheet2!$A$1:$I$1, 0), FALSE)</f>
        <v>0</v>
      </c>
      <c r="S22">
        <f>VLOOKUP("beeTh", Sheet2!$A$2:$I$10, MATCH(H22, Sheet2!$A$1:$I$1, 0), FALSE)</f>
        <v>0.6</v>
      </c>
      <c r="T22">
        <f>VLOOKUP("beePr", Sheet2!$A$2:$I$10, MATCH(I22, Sheet2!$A$1:$I$1, 0), FALSE)</f>
        <v>0.35</v>
      </c>
      <c r="U22">
        <f>VLOOKUP("egTh", Sheet2!$A$2:$I$10, MATCH(J22, Sheet2!$A$1:$I$1, 0), FALSE)</f>
        <v>0</v>
      </c>
      <c r="V22">
        <f>VLOOKUP("egPr", Sheet2!$A$2:$I$10, MATCH(K22, Sheet2!$A$1:$I$1, 0), FALSE)</f>
        <v>0.7</v>
      </c>
      <c r="W22">
        <f>VLOOKUP("emTh", Sheet2!$A$2:$I$10, MATCH(L22, Sheet2!$A$1:$I$1, 0), FALSE)</f>
        <v>0</v>
      </c>
      <c r="X22">
        <f>VLOOKUP("eePr", Sheet2!$A$2:$I$10, MATCH(M22, Sheet2!$A$1:$I$1, 0), FALSE)</f>
        <v>0.5</v>
      </c>
    </row>
    <row r="23" spans="1:24" x14ac:dyDescent="0.3">
      <c r="A23" t="s">
        <v>85</v>
      </c>
      <c r="B23" t="s">
        <v>86</v>
      </c>
      <c r="C23" t="s">
        <v>87</v>
      </c>
      <c r="D23" t="s">
        <v>16</v>
      </c>
      <c r="E23" t="s">
        <v>27</v>
      </c>
      <c r="F23" t="s">
        <v>28</v>
      </c>
      <c r="G23" t="s">
        <v>45</v>
      </c>
      <c r="H23" t="s">
        <v>27</v>
      </c>
      <c r="I23" t="s">
        <v>28</v>
      </c>
      <c r="J23" t="s">
        <v>27</v>
      </c>
      <c r="K23" t="s">
        <v>28</v>
      </c>
      <c r="L23" t="s">
        <v>27</v>
      </c>
      <c r="M23" t="s">
        <v>29</v>
      </c>
      <c r="N23">
        <f t="shared" si="0"/>
        <v>2.8000000000000003</v>
      </c>
      <c r="P23">
        <f>VLOOKUP("phyTh", Sheet2!$A$2:$I$10, MATCH(E23, Sheet2!$A$1:$I$1, 0), FALSE)</f>
        <v>0</v>
      </c>
      <c r="Q23">
        <f>VLOOKUP("phyPr", Sheet2!$A$2:$I$10, MATCH(F23, Sheet2!$A$1:$I$1, 0), FALSE)</f>
        <v>0.35</v>
      </c>
      <c r="R23">
        <f>VLOOKUP("m1Th", Sheet2!$A$2:$I$10, MATCH(G23, Sheet2!$A$1:$I$1, 0), FALSE)</f>
        <v>1</v>
      </c>
      <c r="S23">
        <f>VLOOKUP("beeTh", Sheet2!$A$2:$I$10, MATCH(H23, Sheet2!$A$1:$I$1, 0), FALSE)</f>
        <v>0</v>
      </c>
      <c r="T23">
        <f>VLOOKUP("beePr", Sheet2!$A$2:$I$10, MATCH(I23, Sheet2!$A$1:$I$1, 0), FALSE)</f>
        <v>0.35</v>
      </c>
      <c r="U23">
        <f>VLOOKUP("egTh", Sheet2!$A$2:$I$10, MATCH(J23, Sheet2!$A$1:$I$1, 0), FALSE)</f>
        <v>0</v>
      </c>
      <c r="V23">
        <f>VLOOKUP("egPr", Sheet2!$A$2:$I$10, MATCH(K23, Sheet2!$A$1:$I$1, 0), FALSE)</f>
        <v>0.7</v>
      </c>
      <c r="W23">
        <f>VLOOKUP("emTh", Sheet2!$A$2:$I$10, MATCH(L23, Sheet2!$A$1:$I$1, 0), FALSE)</f>
        <v>0</v>
      </c>
      <c r="X23">
        <f>VLOOKUP("eePr", Sheet2!$A$2:$I$10, MATCH(M23, Sheet2!$A$1:$I$1, 0), FALSE)</f>
        <v>0.4</v>
      </c>
    </row>
    <row r="24" spans="1:24" x14ac:dyDescent="0.3">
      <c r="A24" t="s">
        <v>88</v>
      </c>
      <c r="B24" t="s">
        <v>89</v>
      </c>
      <c r="C24" t="s">
        <v>90</v>
      </c>
      <c r="D24" t="s">
        <v>16</v>
      </c>
      <c r="E24" t="s">
        <v>27</v>
      </c>
      <c r="F24" t="s">
        <v>17</v>
      </c>
      <c r="G24" t="s">
        <v>26</v>
      </c>
      <c r="H24" t="s">
        <v>27</v>
      </c>
      <c r="I24" t="s">
        <v>17</v>
      </c>
      <c r="J24" t="s">
        <v>27</v>
      </c>
      <c r="K24" t="s">
        <v>28</v>
      </c>
      <c r="L24" t="s">
        <v>27</v>
      </c>
      <c r="M24" t="s">
        <v>17</v>
      </c>
      <c r="N24">
        <f t="shared" si="0"/>
        <v>3.5</v>
      </c>
      <c r="P24">
        <f>VLOOKUP("phyTh", Sheet2!$A$2:$I$10, MATCH(E24, Sheet2!$A$1:$I$1, 0), FALSE)</f>
        <v>0</v>
      </c>
      <c r="Q24">
        <f>VLOOKUP("phyPr", Sheet2!$A$2:$I$10, MATCH(F24, Sheet2!$A$1:$I$1, 0), FALSE)</f>
        <v>0.4</v>
      </c>
      <c r="R24">
        <f>VLOOKUP("m1Th", Sheet2!$A$2:$I$10, MATCH(G24, Sheet2!$A$1:$I$1, 0), FALSE)</f>
        <v>1.2</v>
      </c>
      <c r="S24">
        <f>VLOOKUP("beeTh", Sheet2!$A$2:$I$10, MATCH(H24, Sheet2!$A$1:$I$1, 0), FALSE)</f>
        <v>0</v>
      </c>
      <c r="T24">
        <f>VLOOKUP("beePr", Sheet2!$A$2:$I$10, MATCH(I24, Sheet2!$A$1:$I$1, 0), FALSE)</f>
        <v>0.4</v>
      </c>
      <c r="U24">
        <f>VLOOKUP("egTh", Sheet2!$A$2:$I$10, MATCH(J24, Sheet2!$A$1:$I$1, 0), FALSE)</f>
        <v>0</v>
      </c>
      <c r="V24">
        <f>VLOOKUP("egPr", Sheet2!$A$2:$I$10, MATCH(K24, Sheet2!$A$1:$I$1, 0), FALSE)</f>
        <v>0.7</v>
      </c>
      <c r="W24">
        <f>VLOOKUP("emTh", Sheet2!$A$2:$I$10, MATCH(L24, Sheet2!$A$1:$I$1, 0), FALSE)</f>
        <v>0</v>
      </c>
      <c r="X24">
        <f>VLOOKUP("eePr", Sheet2!$A$2:$I$10, MATCH(M24, Sheet2!$A$1:$I$1, 0), FALSE)</f>
        <v>0.8</v>
      </c>
    </row>
    <row r="25" spans="1:24" x14ac:dyDescent="0.3">
      <c r="A25" t="s">
        <v>91</v>
      </c>
      <c r="B25" t="s">
        <v>92</v>
      </c>
      <c r="C25" t="s">
        <v>93</v>
      </c>
      <c r="D25" t="s">
        <v>16</v>
      </c>
      <c r="E25" t="s">
        <v>27</v>
      </c>
      <c r="F25" t="s">
        <v>17</v>
      </c>
      <c r="G25" t="s">
        <v>29</v>
      </c>
      <c r="H25" t="s">
        <v>27</v>
      </c>
      <c r="I25" t="s">
        <v>28</v>
      </c>
      <c r="J25" t="s">
        <v>27</v>
      </c>
      <c r="K25" t="s">
        <v>28</v>
      </c>
      <c r="L25" t="s">
        <v>27</v>
      </c>
      <c r="M25" t="s">
        <v>17</v>
      </c>
      <c r="N25">
        <f t="shared" si="0"/>
        <v>3.05</v>
      </c>
      <c r="P25">
        <f>VLOOKUP("phyTh", Sheet2!$A$2:$I$10, MATCH(E25, Sheet2!$A$1:$I$1, 0), FALSE)</f>
        <v>0</v>
      </c>
      <c r="Q25">
        <f>VLOOKUP("phyPr", Sheet2!$A$2:$I$10, MATCH(F25, Sheet2!$A$1:$I$1, 0), FALSE)</f>
        <v>0.4</v>
      </c>
      <c r="R25">
        <f>VLOOKUP("m1Th", Sheet2!$A$2:$I$10, MATCH(G25, Sheet2!$A$1:$I$1, 0), FALSE)</f>
        <v>0.8</v>
      </c>
      <c r="S25">
        <f>VLOOKUP("beeTh", Sheet2!$A$2:$I$10, MATCH(H25, Sheet2!$A$1:$I$1, 0), FALSE)</f>
        <v>0</v>
      </c>
      <c r="T25">
        <f>VLOOKUP("beePr", Sheet2!$A$2:$I$10, MATCH(I25, Sheet2!$A$1:$I$1, 0), FALSE)</f>
        <v>0.35</v>
      </c>
      <c r="U25">
        <f>VLOOKUP("egTh", Sheet2!$A$2:$I$10, MATCH(J25, Sheet2!$A$1:$I$1, 0), FALSE)</f>
        <v>0</v>
      </c>
      <c r="V25">
        <f>VLOOKUP("egPr", Sheet2!$A$2:$I$10, MATCH(K25, Sheet2!$A$1:$I$1, 0), FALSE)</f>
        <v>0.7</v>
      </c>
      <c r="W25">
        <f>VLOOKUP("emTh", Sheet2!$A$2:$I$10, MATCH(L25, Sheet2!$A$1:$I$1, 0), FALSE)</f>
        <v>0</v>
      </c>
      <c r="X25">
        <f>VLOOKUP("eePr", Sheet2!$A$2:$I$10, MATCH(M25, Sheet2!$A$1:$I$1, 0), FALSE)</f>
        <v>0.8</v>
      </c>
    </row>
    <row r="26" spans="1:24" x14ac:dyDescent="0.3">
      <c r="A26" t="s">
        <v>94</v>
      </c>
      <c r="B26" t="s">
        <v>95</v>
      </c>
      <c r="C26" t="s">
        <v>96</v>
      </c>
      <c r="D26" t="s">
        <v>16</v>
      </c>
      <c r="E26" t="s">
        <v>18</v>
      </c>
      <c r="F26" t="s">
        <v>18</v>
      </c>
      <c r="G26" t="s">
        <v>19</v>
      </c>
      <c r="H26" t="s">
        <v>18</v>
      </c>
      <c r="I26" t="s">
        <v>18</v>
      </c>
      <c r="J26" t="s">
        <v>28</v>
      </c>
      <c r="K26" t="s">
        <v>19</v>
      </c>
      <c r="L26" t="s">
        <v>17</v>
      </c>
      <c r="M26" t="s">
        <v>19</v>
      </c>
      <c r="N26">
        <f t="shared" si="0"/>
        <v>9.1000000000000014</v>
      </c>
      <c r="P26">
        <f>VLOOKUP("phyTh", Sheet2!$A$2:$I$10, MATCH(E26, Sheet2!$A$1:$I$1, 0), FALSE)</f>
        <v>1.35</v>
      </c>
      <c r="Q26">
        <f>VLOOKUP("phyPr", Sheet2!$A$2:$I$10, MATCH(F26, Sheet2!$A$1:$I$1, 0), FALSE)</f>
        <v>0.45</v>
      </c>
      <c r="R26">
        <f>VLOOKUP("m1Th", Sheet2!$A$2:$I$10, MATCH(G26, Sheet2!$A$1:$I$1, 0), FALSE)</f>
        <v>2</v>
      </c>
      <c r="S26">
        <f>VLOOKUP("beeTh", Sheet2!$A$2:$I$10, MATCH(H26, Sheet2!$A$1:$I$1, 0), FALSE)</f>
        <v>1.35</v>
      </c>
      <c r="T26">
        <f>VLOOKUP("beePr", Sheet2!$A$2:$I$10, MATCH(I26, Sheet2!$A$1:$I$1, 0), FALSE)</f>
        <v>0.45</v>
      </c>
      <c r="U26">
        <f>VLOOKUP("egTh", Sheet2!$A$2:$I$10, MATCH(J26, Sheet2!$A$1:$I$1, 0), FALSE)</f>
        <v>0.7</v>
      </c>
      <c r="V26">
        <f>VLOOKUP("egPr", Sheet2!$A$2:$I$10, MATCH(K26, Sheet2!$A$1:$I$1, 0), FALSE)</f>
        <v>1</v>
      </c>
      <c r="W26">
        <f>VLOOKUP("emTh", Sheet2!$A$2:$I$10, MATCH(L26, Sheet2!$A$1:$I$1, 0), FALSE)</f>
        <v>0.8</v>
      </c>
      <c r="X26">
        <f>VLOOKUP("eePr", Sheet2!$A$2:$I$10, MATCH(M26, Sheet2!$A$1:$I$1, 0), FALSE)</f>
        <v>1</v>
      </c>
    </row>
    <row r="27" spans="1:24" x14ac:dyDescent="0.3">
      <c r="A27" t="s">
        <v>97</v>
      </c>
      <c r="B27" t="s">
        <v>98</v>
      </c>
      <c r="C27" t="s">
        <v>99</v>
      </c>
      <c r="D27" t="s">
        <v>16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28</v>
      </c>
      <c r="K27" t="s">
        <v>17</v>
      </c>
      <c r="L27" t="s">
        <v>26</v>
      </c>
      <c r="M27" t="s">
        <v>17</v>
      </c>
      <c r="N27">
        <f t="shared" si="0"/>
        <v>7.7</v>
      </c>
      <c r="P27">
        <f>VLOOKUP("phyTh", Sheet2!$A$2:$I$10, MATCH(E27, Sheet2!$A$1:$I$1, 0), FALSE)</f>
        <v>1.2</v>
      </c>
      <c r="Q27">
        <f>VLOOKUP("phyPr", Sheet2!$A$2:$I$10, MATCH(F27, Sheet2!$A$1:$I$1, 0), FALSE)</f>
        <v>0.4</v>
      </c>
      <c r="R27">
        <f>VLOOKUP("m1Th", Sheet2!$A$2:$I$10, MATCH(G27, Sheet2!$A$1:$I$1, 0), FALSE)</f>
        <v>1.6</v>
      </c>
      <c r="S27">
        <f>VLOOKUP("beeTh", Sheet2!$A$2:$I$10, MATCH(H27, Sheet2!$A$1:$I$1, 0), FALSE)</f>
        <v>1.2</v>
      </c>
      <c r="T27">
        <f>VLOOKUP("beePr", Sheet2!$A$2:$I$10, MATCH(I27, Sheet2!$A$1:$I$1, 0), FALSE)</f>
        <v>0.4</v>
      </c>
      <c r="U27">
        <f>VLOOKUP("egTh", Sheet2!$A$2:$I$10, MATCH(J27, Sheet2!$A$1:$I$1, 0), FALSE)</f>
        <v>0.7</v>
      </c>
      <c r="V27">
        <f>VLOOKUP("egPr", Sheet2!$A$2:$I$10, MATCH(K27, Sheet2!$A$1:$I$1, 0), FALSE)</f>
        <v>0.8</v>
      </c>
      <c r="W27">
        <f>VLOOKUP("emTh", Sheet2!$A$2:$I$10, MATCH(L27, Sheet2!$A$1:$I$1, 0), FALSE)</f>
        <v>0.6</v>
      </c>
      <c r="X27">
        <f>VLOOKUP("eePr", Sheet2!$A$2:$I$10, MATCH(M27, Sheet2!$A$1:$I$1, 0), FALSE)</f>
        <v>0.8</v>
      </c>
    </row>
    <row r="28" spans="1:24" x14ac:dyDescent="0.3">
      <c r="A28" t="s">
        <v>100</v>
      </c>
      <c r="B28" t="s">
        <v>101</v>
      </c>
      <c r="C28" t="s">
        <v>102</v>
      </c>
      <c r="D28" t="s">
        <v>16</v>
      </c>
      <c r="E28" t="s">
        <v>18</v>
      </c>
      <c r="F28" t="s">
        <v>17</v>
      </c>
      <c r="G28" t="s">
        <v>18</v>
      </c>
      <c r="H28" t="s">
        <v>18</v>
      </c>
      <c r="I28" t="s">
        <v>19</v>
      </c>
      <c r="J28" t="s">
        <v>19</v>
      </c>
      <c r="K28" t="s">
        <v>17</v>
      </c>
      <c r="L28" t="s">
        <v>18</v>
      </c>
      <c r="M28" t="s">
        <v>18</v>
      </c>
      <c r="N28">
        <f t="shared" si="0"/>
        <v>9</v>
      </c>
      <c r="P28">
        <f>VLOOKUP("phyTh", Sheet2!$A$2:$I$10, MATCH(E28, Sheet2!$A$1:$I$1, 0), FALSE)</f>
        <v>1.35</v>
      </c>
      <c r="Q28">
        <f>VLOOKUP("phyPr", Sheet2!$A$2:$I$10, MATCH(F28, Sheet2!$A$1:$I$1, 0), FALSE)</f>
        <v>0.4</v>
      </c>
      <c r="R28">
        <f>VLOOKUP("m1Th", Sheet2!$A$2:$I$10, MATCH(G28, Sheet2!$A$1:$I$1, 0), FALSE)</f>
        <v>1.8</v>
      </c>
      <c r="S28">
        <f>VLOOKUP("beeTh", Sheet2!$A$2:$I$10, MATCH(H28, Sheet2!$A$1:$I$1, 0), FALSE)</f>
        <v>1.35</v>
      </c>
      <c r="T28">
        <f>VLOOKUP("beePr", Sheet2!$A$2:$I$10, MATCH(I28, Sheet2!$A$1:$I$1, 0), FALSE)</f>
        <v>0.5</v>
      </c>
      <c r="U28">
        <f>VLOOKUP("egTh", Sheet2!$A$2:$I$10, MATCH(J28, Sheet2!$A$1:$I$1, 0), FALSE)</f>
        <v>1</v>
      </c>
      <c r="V28">
        <f>VLOOKUP("egPr", Sheet2!$A$2:$I$10, MATCH(K28, Sheet2!$A$1:$I$1, 0), FALSE)</f>
        <v>0.8</v>
      </c>
      <c r="W28">
        <f>VLOOKUP("emTh", Sheet2!$A$2:$I$10, MATCH(L28, Sheet2!$A$1:$I$1, 0), FALSE)</f>
        <v>0.9</v>
      </c>
      <c r="X28">
        <f>VLOOKUP("eePr", Sheet2!$A$2:$I$10, MATCH(M28, Sheet2!$A$1:$I$1, 0), FALSE)</f>
        <v>0.9</v>
      </c>
    </row>
    <row r="29" spans="1:24" x14ac:dyDescent="0.3">
      <c r="A29" t="s">
        <v>103</v>
      </c>
      <c r="B29" t="s">
        <v>104</v>
      </c>
      <c r="C29" t="s">
        <v>105</v>
      </c>
      <c r="D29" t="s">
        <v>16</v>
      </c>
      <c r="E29" t="s">
        <v>45</v>
      </c>
      <c r="F29" t="s">
        <v>17</v>
      </c>
      <c r="G29" t="s">
        <v>18</v>
      </c>
      <c r="H29" t="s">
        <v>28</v>
      </c>
      <c r="I29" t="s">
        <v>18</v>
      </c>
      <c r="J29" t="s">
        <v>17</v>
      </c>
      <c r="K29" t="s">
        <v>18</v>
      </c>
      <c r="L29" t="s">
        <v>26</v>
      </c>
      <c r="M29" t="s">
        <v>17</v>
      </c>
      <c r="N29">
        <f t="shared" si="0"/>
        <v>7.55</v>
      </c>
      <c r="P29">
        <f>VLOOKUP("phyTh", Sheet2!$A$2:$I$10, MATCH(E29, Sheet2!$A$1:$I$1, 0), FALSE)</f>
        <v>0.75</v>
      </c>
      <c r="Q29">
        <f>VLOOKUP("phyPr", Sheet2!$A$2:$I$10, MATCH(F29, Sheet2!$A$1:$I$1, 0), FALSE)</f>
        <v>0.4</v>
      </c>
      <c r="R29">
        <f>VLOOKUP("m1Th", Sheet2!$A$2:$I$10, MATCH(G29, Sheet2!$A$1:$I$1, 0), FALSE)</f>
        <v>1.8</v>
      </c>
      <c r="S29">
        <f>VLOOKUP("beeTh", Sheet2!$A$2:$I$10, MATCH(H29, Sheet2!$A$1:$I$1, 0), FALSE)</f>
        <v>1.05</v>
      </c>
      <c r="T29">
        <f>VLOOKUP("beePr", Sheet2!$A$2:$I$10, MATCH(I29, Sheet2!$A$1:$I$1, 0), FALSE)</f>
        <v>0.45</v>
      </c>
      <c r="U29">
        <f>VLOOKUP("egTh", Sheet2!$A$2:$I$10, MATCH(J29, Sheet2!$A$1:$I$1, 0), FALSE)</f>
        <v>0.8</v>
      </c>
      <c r="V29">
        <f>VLOOKUP("egPr", Sheet2!$A$2:$I$10, MATCH(K29, Sheet2!$A$1:$I$1, 0), FALSE)</f>
        <v>0.9</v>
      </c>
      <c r="W29">
        <f>VLOOKUP("emTh", Sheet2!$A$2:$I$10, MATCH(L29, Sheet2!$A$1:$I$1, 0), FALSE)</f>
        <v>0.6</v>
      </c>
      <c r="X29">
        <f>VLOOKUP("eePr", Sheet2!$A$2:$I$10, MATCH(M29, Sheet2!$A$1:$I$1, 0), FALSE)</f>
        <v>0.8</v>
      </c>
    </row>
    <row r="30" spans="1:24" x14ac:dyDescent="0.3">
      <c r="A30" t="s">
        <v>106</v>
      </c>
      <c r="B30" t="s">
        <v>107</v>
      </c>
      <c r="C30" t="s">
        <v>108</v>
      </c>
      <c r="D30" t="s">
        <v>16</v>
      </c>
      <c r="E30" t="s">
        <v>28</v>
      </c>
      <c r="F30" t="s">
        <v>17</v>
      </c>
      <c r="G30" t="s">
        <v>28</v>
      </c>
      <c r="H30" t="s">
        <v>28</v>
      </c>
      <c r="I30" t="s">
        <v>18</v>
      </c>
      <c r="J30" t="s">
        <v>45</v>
      </c>
      <c r="K30" t="s">
        <v>26</v>
      </c>
      <c r="L30" t="s">
        <v>26</v>
      </c>
      <c r="M30" t="s">
        <v>17</v>
      </c>
      <c r="N30">
        <f t="shared" si="0"/>
        <v>6.85</v>
      </c>
      <c r="P30">
        <f>VLOOKUP("phyTh", Sheet2!$A$2:$I$10, MATCH(E30, Sheet2!$A$1:$I$1, 0), FALSE)</f>
        <v>1.05</v>
      </c>
      <c r="Q30">
        <f>VLOOKUP("phyPr", Sheet2!$A$2:$I$10, MATCH(F30, Sheet2!$A$1:$I$1, 0), FALSE)</f>
        <v>0.4</v>
      </c>
      <c r="R30">
        <f>VLOOKUP("m1Th", Sheet2!$A$2:$I$10, MATCH(G30, Sheet2!$A$1:$I$1, 0), FALSE)</f>
        <v>1.4</v>
      </c>
      <c r="S30">
        <f>VLOOKUP("beeTh", Sheet2!$A$2:$I$10, MATCH(H30, Sheet2!$A$1:$I$1, 0), FALSE)</f>
        <v>1.05</v>
      </c>
      <c r="T30">
        <f>VLOOKUP("beePr", Sheet2!$A$2:$I$10, MATCH(I30, Sheet2!$A$1:$I$1, 0), FALSE)</f>
        <v>0.45</v>
      </c>
      <c r="U30">
        <f>VLOOKUP("egTh", Sheet2!$A$2:$I$10, MATCH(J30, Sheet2!$A$1:$I$1, 0), FALSE)</f>
        <v>0.5</v>
      </c>
      <c r="V30">
        <f>VLOOKUP("egPr", Sheet2!$A$2:$I$10, MATCH(K30, Sheet2!$A$1:$I$1, 0), FALSE)</f>
        <v>0.6</v>
      </c>
      <c r="W30">
        <f>VLOOKUP("emTh", Sheet2!$A$2:$I$10, MATCH(L30, Sheet2!$A$1:$I$1, 0), FALSE)</f>
        <v>0.6</v>
      </c>
      <c r="X30">
        <f>VLOOKUP("eePr", Sheet2!$A$2:$I$10, MATCH(M30, Sheet2!$A$1:$I$1, 0), FALSE)</f>
        <v>0.8</v>
      </c>
    </row>
    <row r="31" spans="1:24" x14ac:dyDescent="0.3">
      <c r="A31" t="s">
        <v>109</v>
      </c>
      <c r="B31" t="s">
        <v>110</v>
      </c>
      <c r="C31" t="s">
        <v>111</v>
      </c>
      <c r="D31" t="s">
        <v>16</v>
      </c>
      <c r="E31" t="s">
        <v>26</v>
      </c>
      <c r="F31" t="s">
        <v>18</v>
      </c>
      <c r="G31" t="s">
        <v>28</v>
      </c>
      <c r="H31" t="s">
        <v>27</v>
      </c>
      <c r="I31" t="s">
        <v>17</v>
      </c>
      <c r="J31" t="s">
        <v>27</v>
      </c>
      <c r="K31" t="s">
        <v>26</v>
      </c>
      <c r="L31" t="s">
        <v>27</v>
      </c>
      <c r="M31" t="s">
        <v>28</v>
      </c>
      <c r="N31">
        <f t="shared" si="0"/>
        <v>4.45</v>
      </c>
      <c r="P31">
        <f>VLOOKUP("phyTh", Sheet2!$A$2:$I$10, MATCH(E31, Sheet2!$A$1:$I$1, 0), FALSE)</f>
        <v>0.9</v>
      </c>
      <c r="Q31">
        <f>VLOOKUP("phyPr", Sheet2!$A$2:$I$10, MATCH(F31, Sheet2!$A$1:$I$1, 0), FALSE)</f>
        <v>0.45</v>
      </c>
      <c r="R31">
        <f>VLOOKUP("m1Th", Sheet2!$A$2:$I$10, MATCH(G31, Sheet2!$A$1:$I$1, 0), FALSE)</f>
        <v>1.4</v>
      </c>
      <c r="S31">
        <f>VLOOKUP("beeTh", Sheet2!$A$2:$I$10, MATCH(H31, Sheet2!$A$1:$I$1, 0), FALSE)</f>
        <v>0</v>
      </c>
      <c r="T31">
        <f>VLOOKUP("beePr", Sheet2!$A$2:$I$10, MATCH(I31, Sheet2!$A$1:$I$1, 0), FALSE)</f>
        <v>0.4</v>
      </c>
      <c r="U31">
        <f>VLOOKUP("egTh", Sheet2!$A$2:$I$10, MATCH(J31, Sheet2!$A$1:$I$1, 0), FALSE)</f>
        <v>0</v>
      </c>
      <c r="V31">
        <f>VLOOKUP("egPr", Sheet2!$A$2:$I$10, MATCH(K31, Sheet2!$A$1:$I$1, 0), FALSE)</f>
        <v>0.6</v>
      </c>
      <c r="W31">
        <f>VLOOKUP("emTh", Sheet2!$A$2:$I$10, MATCH(L31, Sheet2!$A$1:$I$1, 0), FALSE)</f>
        <v>0</v>
      </c>
      <c r="X31">
        <f>VLOOKUP("eePr", Sheet2!$A$2:$I$10, MATCH(M31, Sheet2!$A$1:$I$1, 0), FALSE)</f>
        <v>0.7</v>
      </c>
    </row>
    <row r="32" spans="1:24" x14ac:dyDescent="0.3">
      <c r="A32" t="s">
        <v>112</v>
      </c>
      <c r="B32" t="s">
        <v>113</v>
      </c>
      <c r="C32" t="s">
        <v>114</v>
      </c>
      <c r="D32" t="s">
        <v>16</v>
      </c>
      <c r="E32" t="s">
        <v>45</v>
      </c>
      <c r="F32" t="s">
        <v>19</v>
      </c>
      <c r="G32" t="s">
        <v>19</v>
      </c>
      <c r="H32" t="s">
        <v>28</v>
      </c>
      <c r="I32" t="s">
        <v>18</v>
      </c>
      <c r="J32" t="s">
        <v>18</v>
      </c>
      <c r="K32" t="s">
        <v>28</v>
      </c>
      <c r="L32" t="s">
        <v>28</v>
      </c>
      <c r="M32" t="s">
        <v>18</v>
      </c>
      <c r="N32">
        <f t="shared" si="0"/>
        <v>7.9500000000000011</v>
      </c>
      <c r="P32">
        <f>VLOOKUP("phyTh", Sheet2!$A$2:$I$10, MATCH(E32, Sheet2!$A$1:$I$1, 0), FALSE)</f>
        <v>0.75</v>
      </c>
      <c r="Q32">
        <f>VLOOKUP("phyPr", Sheet2!$A$2:$I$10, MATCH(F32, Sheet2!$A$1:$I$1, 0), FALSE)</f>
        <v>0.5</v>
      </c>
      <c r="R32">
        <f>VLOOKUP("m1Th", Sheet2!$A$2:$I$10, MATCH(G32, Sheet2!$A$1:$I$1, 0), FALSE)</f>
        <v>2</v>
      </c>
      <c r="S32">
        <f>VLOOKUP("beeTh", Sheet2!$A$2:$I$10, MATCH(H32, Sheet2!$A$1:$I$1, 0), FALSE)</f>
        <v>1.05</v>
      </c>
      <c r="T32">
        <f>VLOOKUP("beePr", Sheet2!$A$2:$I$10, MATCH(I32, Sheet2!$A$1:$I$1, 0), FALSE)</f>
        <v>0.45</v>
      </c>
      <c r="U32">
        <f>VLOOKUP("egTh", Sheet2!$A$2:$I$10, MATCH(J32, Sheet2!$A$1:$I$1, 0), FALSE)</f>
        <v>0.9</v>
      </c>
      <c r="V32">
        <f>VLOOKUP("egPr", Sheet2!$A$2:$I$10, MATCH(K32, Sheet2!$A$1:$I$1, 0), FALSE)</f>
        <v>0.7</v>
      </c>
      <c r="W32">
        <f>VLOOKUP("emTh", Sheet2!$A$2:$I$10, MATCH(L32, Sheet2!$A$1:$I$1, 0), FALSE)</f>
        <v>0.7</v>
      </c>
      <c r="X32">
        <f>VLOOKUP("eePr", Sheet2!$A$2:$I$10, MATCH(M32, Sheet2!$A$1:$I$1, 0), FALSE)</f>
        <v>0.9</v>
      </c>
    </row>
    <row r="33" spans="1:24" x14ac:dyDescent="0.3">
      <c r="A33" t="s">
        <v>115</v>
      </c>
      <c r="B33" t="s">
        <v>116</v>
      </c>
      <c r="C33" t="s">
        <v>117</v>
      </c>
      <c r="D33" t="s">
        <v>16</v>
      </c>
      <c r="E33" t="s">
        <v>28</v>
      </c>
      <c r="F33" t="s">
        <v>19</v>
      </c>
      <c r="G33" t="s">
        <v>26</v>
      </c>
      <c r="H33" t="s">
        <v>26</v>
      </c>
      <c r="I33" t="s">
        <v>18</v>
      </c>
      <c r="J33" t="s">
        <v>45</v>
      </c>
      <c r="K33" t="s">
        <v>28</v>
      </c>
      <c r="L33" t="s">
        <v>29</v>
      </c>
      <c r="M33" t="s">
        <v>17</v>
      </c>
      <c r="N33">
        <f t="shared" si="0"/>
        <v>6.5</v>
      </c>
      <c r="P33">
        <f>VLOOKUP("phyTh", Sheet2!$A$2:$I$10, MATCH(E33, Sheet2!$A$1:$I$1, 0), FALSE)</f>
        <v>1.05</v>
      </c>
      <c r="Q33">
        <f>VLOOKUP("phyPr", Sheet2!$A$2:$I$10, MATCH(F33, Sheet2!$A$1:$I$1, 0), FALSE)</f>
        <v>0.5</v>
      </c>
      <c r="R33">
        <f>VLOOKUP("m1Th", Sheet2!$A$2:$I$10, MATCH(G33, Sheet2!$A$1:$I$1, 0), FALSE)</f>
        <v>1.2</v>
      </c>
      <c r="S33">
        <f>VLOOKUP("beeTh", Sheet2!$A$2:$I$10, MATCH(H33, Sheet2!$A$1:$I$1, 0), FALSE)</f>
        <v>0.9</v>
      </c>
      <c r="T33">
        <f>VLOOKUP("beePr", Sheet2!$A$2:$I$10, MATCH(I33, Sheet2!$A$1:$I$1, 0), FALSE)</f>
        <v>0.45</v>
      </c>
      <c r="U33">
        <f>VLOOKUP("egTh", Sheet2!$A$2:$I$10, MATCH(J33, Sheet2!$A$1:$I$1, 0), FALSE)</f>
        <v>0.5</v>
      </c>
      <c r="V33">
        <f>VLOOKUP("egPr", Sheet2!$A$2:$I$10, MATCH(K33, Sheet2!$A$1:$I$1, 0), FALSE)</f>
        <v>0.7</v>
      </c>
      <c r="W33">
        <f>VLOOKUP("emTh", Sheet2!$A$2:$I$10, MATCH(L33, Sheet2!$A$1:$I$1, 0), FALSE)</f>
        <v>0.4</v>
      </c>
      <c r="X33">
        <f>VLOOKUP("eePr", Sheet2!$A$2:$I$10, MATCH(M33, Sheet2!$A$1:$I$1, 0), FALSE)</f>
        <v>0.8</v>
      </c>
    </row>
    <row r="34" spans="1:24" x14ac:dyDescent="0.3">
      <c r="A34" t="s">
        <v>118</v>
      </c>
      <c r="B34" t="s">
        <v>119</v>
      </c>
      <c r="C34" t="s">
        <v>120</v>
      </c>
      <c r="D34" t="s">
        <v>16</v>
      </c>
      <c r="E34" t="s">
        <v>45</v>
      </c>
      <c r="F34" t="s">
        <v>17</v>
      </c>
      <c r="G34" t="s">
        <v>26</v>
      </c>
      <c r="H34" t="s">
        <v>27</v>
      </c>
      <c r="I34" t="s">
        <v>17</v>
      </c>
      <c r="J34" t="s">
        <v>27</v>
      </c>
      <c r="K34" t="s">
        <v>28</v>
      </c>
      <c r="L34" t="s">
        <v>27</v>
      </c>
      <c r="M34" t="s">
        <v>28</v>
      </c>
      <c r="N34">
        <f t="shared" si="0"/>
        <v>4.1499999999999995</v>
      </c>
      <c r="P34">
        <f>VLOOKUP("phyTh", Sheet2!$A$2:$I$10, MATCH(E34, Sheet2!$A$1:$I$1, 0), FALSE)</f>
        <v>0.75</v>
      </c>
      <c r="Q34">
        <f>VLOOKUP("phyPr", Sheet2!$A$2:$I$10, MATCH(F34, Sheet2!$A$1:$I$1, 0), FALSE)</f>
        <v>0.4</v>
      </c>
      <c r="R34">
        <f>VLOOKUP("m1Th", Sheet2!$A$2:$I$10, MATCH(G34, Sheet2!$A$1:$I$1, 0), FALSE)</f>
        <v>1.2</v>
      </c>
      <c r="S34">
        <f>VLOOKUP("beeTh", Sheet2!$A$2:$I$10, MATCH(H34, Sheet2!$A$1:$I$1, 0), FALSE)</f>
        <v>0</v>
      </c>
      <c r="T34">
        <f>VLOOKUP("beePr", Sheet2!$A$2:$I$10, MATCH(I34, Sheet2!$A$1:$I$1, 0), FALSE)</f>
        <v>0.4</v>
      </c>
      <c r="U34">
        <f>VLOOKUP("egTh", Sheet2!$A$2:$I$10, MATCH(J34, Sheet2!$A$1:$I$1, 0), FALSE)</f>
        <v>0</v>
      </c>
      <c r="V34">
        <f>VLOOKUP("egPr", Sheet2!$A$2:$I$10, MATCH(K34, Sheet2!$A$1:$I$1, 0), FALSE)</f>
        <v>0.7</v>
      </c>
      <c r="W34">
        <f>VLOOKUP("emTh", Sheet2!$A$2:$I$10, MATCH(L34, Sheet2!$A$1:$I$1, 0), FALSE)</f>
        <v>0</v>
      </c>
      <c r="X34">
        <f>VLOOKUP("eePr", Sheet2!$A$2:$I$10, MATCH(M34, Sheet2!$A$1:$I$1, 0), FALSE)</f>
        <v>0.7</v>
      </c>
    </row>
    <row r="35" spans="1:24" x14ac:dyDescent="0.3">
      <c r="A35" t="s">
        <v>121</v>
      </c>
      <c r="B35" t="s">
        <v>122</v>
      </c>
      <c r="C35" t="s">
        <v>123</v>
      </c>
      <c r="D35" t="s">
        <v>16</v>
      </c>
      <c r="E35" t="s">
        <v>45</v>
      </c>
      <c r="F35" t="s">
        <v>17</v>
      </c>
      <c r="G35" t="s">
        <v>45</v>
      </c>
      <c r="H35" t="s">
        <v>26</v>
      </c>
      <c r="I35" t="s">
        <v>18</v>
      </c>
      <c r="J35" t="s">
        <v>45</v>
      </c>
      <c r="K35" t="s">
        <v>17</v>
      </c>
      <c r="L35" t="s">
        <v>29</v>
      </c>
      <c r="M35" t="s">
        <v>17</v>
      </c>
      <c r="N35">
        <f t="shared" si="0"/>
        <v>6</v>
      </c>
      <c r="P35">
        <f>VLOOKUP("phyTh", Sheet2!$A$2:$I$10, MATCH(E35, Sheet2!$A$1:$I$1, 0), FALSE)</f>
        <v>0.75</v>
      </c>
      <c r="Q35">
        <f>VLOOKUP("phyPr", Sheet2!$A$2:$I$10, MATCH(F35, Sheet2!$A$1:$I$1, 0), FALSE)</f>
        <v>0.4</v>
      </c>
      <c r="R35">
        <f>VLOOKUP("m1Th", Sheet2!$A$2:$I$10, MATCH(G35, Sheet2!$A$1:$I$1, 0), FALSE)</f>
        <v>1</v>
      </c>
      <c r="S35">
        <f>VLOOKUP("beeTh", Sheet2!$A$2:$I$10, MATCH(H35, Sheet2!$A$1:$I$1, 0), FALSE)</f>
        <v>0.9</v>
      </c>
      <c r="T35">
        <f>VLOOKUP("beePr", Sheet2!$A$2:$I$10, MATCH(I35, Sheet2!$A$1:$I$1, 0), FALSE)</f>
        <v>0.45</v>
      </c>
      <c r="U35">
        <f>VLOOKUP("egTh", Sheet2!$A$2:$I$10, MATCH(J35, Sheet2!$A$1:$I$1, 0), FALSE)</f>
        <v>0.5</v>
      </c>
      <c r="V35">
        <f>VLOOKUP("egPr", Sheet2!$A$2:$I$10, MATCH(K35, Sheet2!$A$1:$I$1, 0), FALSE)</f>
        <v>0.8</v>
      </c>
      <c r="W35">
        <f>VLOOKUP("emTh", Sheet2!$A$2:$I$10, MATCH(L35, Sheet2!$A$1:$I$1, 0), FALSE)</f>
        <v>0.4</v>
      </c>
      <c r="X35">
        <f>VLOOKUP("eePr", Sheet2!$A$2:$I$10, MATCH(M35, Sheet2!$A$1:$I$1, 0), FALSE)</f>
        <v>0.8</v>
      </c>
    </row>
    <row r="36" spans="1:24" x14ac:dyDescent="0.3">
      <c r="A36" t="s">
        <v>124</v>
      </c>
      <c r="B36" t="s">
        <v>125</v>
      </c>
      <c r="C36" t="s">
        <v>126</v>
      </c>
      <c r="D36" t="s">
        <v>16</v>
      </c>
      <c r="E36" t="s">
        <v>19</v>
      </c>
      <c r="F36" t="s">
        <v>17</v>
      </c>
      <c r="G36" t="s">
        <v>18</v>
      </c>
      <c r="H36" t="s">
        <v>19</v>
      </c>
      <c r="I36" t="s">
        <v>18</v>
      </c>
      <c r="J36" t="s">
        <v>19</v>
      </c>
      <c r="K36" t="s">
        <v>18</v>
      </c>
      <c r="L36" t="s">
        <v>17</v>
      </c>
      <c r="M36" t="s">
        <v>18</v>
      </c>
      <c r="N36">
        <f t="shared" si="0"/>
        <v>9.2500000000000018</v>
      </c>
      <c r="P36">
        <f>VLOOKUP("phyTh", Sheet2!$A$2:$I$10, MATCH(E36, Sheet2!$A$1:$I$1, 0), FALSE)</f>
        <v>1.5</v>
      </c>
      <c r="Q36">
        <f>VLOOKUP("phyPr", Sheet2!$A$2:$I$10, MATCH(F36, Sheet2!$A$1:$I$1, 0), FALSE)</f>
        <v>0.4</v>
      </c>
      <c r="R36">
        <f>VLOOKUP("m1Th", Sheet2!$A$2:$I$10, MATCH(G36, Sheet2!$A$1:$I$1, 0), FALSE)</f>
        <v>1.8</v>
      </c>
      <c r="S36">
        <f>VLOOKUP("beeTh", Sheet2!$A$2:$I$10, MATCH(H36, Sheet2!$A$1:$I$1, 0), FALSE)</f>
        <v>1.5</v>
      </c>
      <c r="T36">
        <f>VLOOKUP("beePr", Sheet2!$A$2:$I$10, MATCH(I36, Sheet2!$A$1:$I$1, 0), FALSE)</f>
        <v>0.45</v>
      </c>
      <c r="U36">
        <f>VLOOKUP("egTh", Sheet2!$A$2:$I$10, MATCH(J36, Sheet2!$A$1:$I$1, 0), FALSE)</f>
        <v>1</v>
      </c>
      <c r="V36">
        <f>VLOOKUP("egPr", Sheet2!$A$2:$I$10, MATCH(K36, Sheet2!$A$1:$I$1, 0), FALSE)</f>
        <v>0.9</v>
      </c>
      <c r="W36">
        <f>VLOOKUP("emTh", Sheet2!$A$2:$I$10, MATCH(L36, Sheet2!$A$1:$I$1, 0), FALSE)</f>
        <v>0.8</v>
      </c>
      <c r="X36">
        <f>VLOOKUP("eePr", Sheet2!$A$2:$I$10, MATCH(M36, Sheet2!$A$1:$I$1, 0), FALSE)</f>
        <v>0.9</v>
      </c>
    </row>
    <row r="37" spans="1:24" x14ac:dyDescent="0.3">
      <c r="A37" t="s">
        <v>127</v>
      </c>
      <c r="B37" t="s">
        <v>128</v>
      </c>
      <c r="C37" t="s">
        <v>129</v>
      </c>
      <c r="D37" t="s">
        <v>16</v>
      </c>
      <c r="E37" t="s">
        <v>28</v>
      </c>
      <c r="F37" t="s">
        <v>28</v>
      </c>
      <c r="G37" t="s">
        <v>28</v>
      </c>
      <c r="H37" t="s">
        <v>28</v>
      </c>
      <c r="I37" t="s">
        <v>17</v>
      </c>
      <c r="J37" t="s">
        <v>28</v>
      </c>
      <c r="K37" t="s">
        <v>17</v>
      </c>
      <c r="L37" t="s">
        <v>27</v>
      </c>
      <c r="M37" t="s">
        <v>17</v>
      </c>
      <c r="N37">
        <f t="shared" si="0"/>
        <v>6.55</v>
      </c>
      <c r="P37">
        <f>VLOOKUP("phyTh", Sheet2!$A$2:$I$10, MATCH(E37, Sheet2!$A$1:$I$1, 0), FALSE)</f>
        <v>1.05</v>
      </c>
      <c r="Q37">
        <f>VLOOKUP("phyPr", Sheet2!$A$2:$I$10, MATCH(F37, Sheet2!$A$1:$I$1, 0), FALSE)</f>
        <v>0.35</v>
      </c>
      <c r="R37">
        <f>VLOOKUP("m1Th", Sheet2!$A$2:$I$10, MATCH(G37, Sheet2!$A$1:$I$1, 0), FALSE)</f>
        <v>1.4</v>
      </c>
      <c r="S37">
        <f>VLOOKUP("beeTh", Sheet2!$A$2:$I$10, MATCH(H37, Sheet2!$A$1:$I$1, 0), FALSE)</f>
        <v>1.05</v>
      </c>
      <c r="T37">
        <f>VLOOKUP("beePr", Sheet2!$A$2:$I$10, MATCH(I37, Sheet2!$A$1:$I$1, 0), FALSE)</f>
        <v>0.4</v>
      </c>
      <c r="U37">
        <f>VLOOKUP("egTh", Sheet2!$A$2:$I$10, MATCH(J37, Sheet2!$A$1:$I$1, 0), FALSE)</f>
        <v>0.7</v>
      </c>
      <c r="V37">
        <f>VLOOKUP("egPr", Sheet2!$A$2:$I$10, MATCH(K37, Sheet2!$A$1:$I$1, 0), FALSE)</f>
        <v>0.8</v>
      </c>
      <c r="W37">
        <f>VLOOKUP("emTh", Sheet2!$A$2:$I$10, MATCH(L37, Sheet2!$A$1:$I$1, 0), FALSE)</f>
        <v>0</v>
      </c>
      <c r="X37">
        <f>VLOOKUP("eePr", Sheet2!$A$2:$I$10, MATCH(M37, Sheet2!$A$1:$I$1, 0), FALSE)</f>
        <v>0.8</v>
      </c>
    </row>
    <row r="38" spans="1:24" x14ac:dyDescent="0.3">
      <c r="A38" t="s">
        <v>130</v>
      </c>
      <c r="B38" t="s">
        <v>131</v>
      </c>
      <c r="C38" t="s">
        <v>132</v>
      </c>
      <c r="D38" t="s">
        <v>16</v>
      </c>
      <c r="E38" t="s">
        <v>18</v>
      </c>
      <c r="F38" t="s">
        <v>18</v>
      </c>
      <c r="G38" t="s">
        <v>17</v>
      </c>
      <c r="H38" t="s">
        <v>26</v>
      </c>
      <c r="I38" t="s">
        <v>18</v>
      </c>
      <c r="J38" t="s">
        <v>28</v>
      </c>
      <c r="K38" t="s">
        <v>17</v>
      </c>
      <c r="L38" t="s">
        <v>27</v>
      </c>
      <c r="M38" t="s">
        <v>18</v>
      </c>
      <c r="N38">
        <f t="shared" si="0"/>
        <v>7.1500000000000012</v>
      </c>
      <c r="P38">
        <f>VLOOKUP("phyTh", Sheet2!$A$2:$I$10, MATCH(E38, Sheet2!$A$1:$I$1, 0), FALSE)</f>
        <v>1.35</v>
      </c>
      <c r="Q38">
        <f>VLOOKUP("phyPr", Sheet2!$A$2:$I$10, MATCH(F38, Sheet2!$A$1:$I$1, 0), FALSE)</f>
        <v>0.45</v>
      </c>
      <c r="R38">
        <f>VLOOKUP("m1Th", Sheet2!$A$2:$I$10, MATCH(G38, Sheet2!$A$1:$I$1, 0), FALSE)</f>
        <v>1.6</v>
      </c>
      <c r="S38">
        <f>VLOOKUP("beeTh", Sheet2!$A$2:$I$10, MATCH(H38, Sheet2!$A$1:$I$1, 0), FALSE)</f>
        <v>0.9</v>
      </c>
      <c r="T38">
        <f>VLOOKUP("beePr", Sheet2!$A$2:$I$10, MATCH(I38, Sheet2!$A$1:$I$1, 0), FALSE)</f>
        <v>0.45</v>
      </c>
      <c r="U38">
        <f>VLOOKUP("egTh", Sheet2!$A$2:$I$10, MATCH(J38, Sheet2!$A$1:$I$1, 0), FALSE)</f>
        <v>0.7</v>
      </c>
      <c r="V38">
        <f>VLOOKUP("egPr", Sheet2!$A$2:$I$10, MATCH(K38, Sheet2!$A$1:$I$1, 0), FALSE)</f>
        <v>0.8</v>
      </c>
      <c r="W38">
        <f>VLOOKUP("emTh", Sheet2!$A$2:$I$10, MATCH(L38, Sheet2!$A$1:$I$1, 0), FALSE)</f>
        <v>0</v>
      </c>
      <c r="X38">
        <f>VLOOKUP("eePr", Sheet2!$A$2:$I$10, MATCH(M38, Sheet2!$A$1:$I$1, 0), FALSE)</f>
        <v>0.9</v>
      </c>
    </row>
    <row r="39" spans="1:24" x14ac:dyDescent="0.3">
      <c r="A39" t="s">
        <v>133</v>
      </c>
      <c r="B39" t="s">
        <v>134</v>
      </c>
      <c r="C39" t="s">
        <v>135</v>
      </c>
      <c r="D39" t="s">
        <v>16</v>
      </c>
      <c r="E39" t="s">
        <v>29</v>
      </c>
      <c r="F39" t="s">
        <v>28</v>
      </c>
      <c r="G39" t="s">
        <v>45</v>
      </c>
      <c r="H39" t="s">
        <v>27</v>
      </c>
      <c r="I39" t="s">
        <v>18</v>
      </c>
      <c r="J39" t="s">
        <v>26</v>
      </c>
      <c r="K39" t="s">
        <v>17</v>
      </c>
      <c r="L39" t="s">
        <v>27</v>
      </c>
      <c r="M39" t="s">
        <v>17</v>
      </c>
      <c r="N39">
        <f t="shared" si="0"/>
        <v>4.5999999999999996</v>
      </c>
      <c r="P39">
        <f>VLOOKUP("phyTh", Sheet2!$A$2:$I$10, MATCH(E39, Sheet2!$A$1:$I$1, 0), FALSE)</f>
        <v>0.6</v>
      </c>
      <c r="Q39">
        <f>VLOOKUP("phyPr", Sheet2!$A$2:$I$10, MATCH(F39, Sheet2!$A$1:$I$1, 0), FALSE)</f>
        <v>0.35</v>
      </c>
      <c r="R39">
        <f>VLOOKUP("m1Th", Sheet2!$A$2:$I$10, MATCH(G39, Sheet2!$A$1:$I$1, 0), FALSE)</f>
        <v>1</v>
      </c>
      <c r="S39">
        <f>VLOOKUP("beeTh", Sheet2!$A$2:$I$10, MATCH(H39, Sheet2!$A$1:$I$1, 0), FALSE)</f>
        <v>0</v>
      </c>
      <c r="T39">
        <f>VLOOKUP("beePr", Sheet2!$A$2:$I$10, MATCH(I39, Sheet2!$A$1:$I$1, 0), FALSE)</f>
        <v>0.45</v>
      </c>
      <c r="U39">
        <f>VLOOKUP("egTh", Sheet2!$A$2:$I$10, MATCH(J39, Sheet2!$A$1:$I$1, 0), FALSE)</f>
        <v>0.6</v>
      </c>
      <c r="V39">
        <f>VLOOKUP("egPr", Sheet2!$A$2:$I$10, MATCH(K39, Sheet2!$A$1:$I$1, 0), FALSE)</f>
        <v>0.8</v>
      </c>
      <c r="W39">
        <f>VLOOKUP("emTh", Sheet2!$A$2:$I$10, MATCH(L39, Sheet2!$A$1:$I$1, 0), FALSE)</f>
        <v>0</v>
      </c>
      <c r="X39">
        <f>VLOOKUP("eePr", Sheet2!$A$2:$I$10, MATCH(M39, Sheet2!$A$1:$I$1, 0), FALSE)</f>
        <v>0.8</v>
      </c>
    </row>
    <row r="40" spans="1:24" x14ac:dyDescent="0.3">
      <c r="A40" t="s">
        <v>136</v>
      </c>
      <c r="B40" t="s">
        <v>137</v>
      </c>
      <c r="C40" t="s">
        <v>138</v>
      </c>
      <c r="D40" t="s">
        <v>16</v>
      </c>
      <c r="E40" t="s">
        <v>17</v>
      </c>
      <c r="F40" t="s">
        <v>18</v>
      </c>
      <c r="G40" t="s">
        <v>28</v>
      </c>
      <c r="H40" t="s">
        <v>28</v>
      </c>
      <c r="I40" t="s">
        <v>17</v>
      </c>
      <c r="J40" t="s">
        <v>17</v>
      </c>
      <c r="K40" t="s">
        <v>17</v>
      </c>
      <c r="L40" t="s">
        <v>17</v>
      </c>
      <c r="M40" t="s">
        <v>18</v>
      </c>
      <c r="N40">
        <f t="shared" si="0"/>
        <v>7.8</v>
      </c>
      <c r="P40">
        <f>VLOOKUP("phyTh", Sheet2!$A$2:$I$10, MATCH(E40, Sheet2!$A$1:$I$1, 0), FALSE)</f>
        <v>1.2</v>
      </c>
      <c r="Q40">
        <f>VLOOKUP("phyPr", Sheet2!$A$2:$I$10, MATCH(F40, Sheet2!$A$1:$I$1, 0), FALSE)</f>
        <v>0.45</v>
      </c>
      <c r="R40">
        <f>VLOOKUP("m1Th", Sheet2!$A$2:$I$10, MATCH(G40, Sheet2!$A$1:$I$1, 0), FALSE)</f>
        <v>1.4</v>
      </c>
      <c r="S40">
        <f>VLOOKUP("beeTh", Sheet2!$A$2:$I$10, MATCH(H40, Sheet2!$A$1:$I$1, 0), FALSE)</f>
        <v>1.05</v>
      </c>
      <c r="T40">
        <f>VLOOKUP("beePr", Sheet2!$A$2:$I$10, MATCH(I40, Sheet2!$A$1:$I$1, 0), FALSE)</f>
        <v>0.4</v>
      </c>
      <c r="U40">
        <f>VLOOKUP("egTh", Sheet2!$A$2:$I$10, MATCH(J40, Sheet2!$A$1:$I$1, 0), FALSE)</f>
        <v>0.8</v>
      </c>
      <c r="V40">
        <f>VLOOKUP("egPr", Sheet2!$A$2:$I$10, MATCH(K40, Sheet2!$A$1:$I$1, 0), FALSE)</f>
        <v>0.8</v>
      </c>
      <c r="W40">
        <f>VLOOKUP("emTh", Sheet2!$A$2:$I$10, MATCH(L40, Sheet2!$A$1:$I$1, 0), FALSE)</f>
        <v>0.8</v>
      </c>
      <c r="X40">
        <f>VLOOKUP("eePr", Sheet2!$A$2:$I$10, MATCH(M40, Sheet2!$A$1:$I$1, 0), FALSE)</f>
        <v>0.9</v>
      </c>
    </row>
    <row r="41" spans="1:24" x14ac:dyDescent="0.3">
      <c r="A41" t="s">
        <v>139</v>
      </c>
      <c r="B41" t="s">
        <v>140</v>
      </c>
      <c r="C41" t="s">
        <v>141</v>
      </c>
      <c r="D41" t="s">
        <v>16</v>
      </c>
      <c r="E41" t="s">
        <v>27</v>
      </c>
      <c r="F41" t="s">
        <v>17</v>
      </c>
      <c r="G41" t="s">
        <v>27</v>
      </c>
      <c r="H41" t="s">
        <v>27</v>
      </c>
      <c r="I41" t="s">
        <v>28</v>
      </c>
      <c r="J41" t="s">
        <v>27</v>
      </c>
      <c r="K41" t="s">
        <v>27</v>
      </c>
      <c r="L41" t="s">
        <v>27</v>
      </c>
      <c r="M41" t="s">
        <v>26</v>
      </c>
      <c r="N41">
        <f t="shared" si="0"/>
        <v>1.35</v>
      </c>
      <c r="P41">
        <f>VLOOKUP("phyTh", Sheet2!$A$2:$I$10, MATCH(E41, Sheet2!$A$1:$I$1, 0), FALSE)</f>
        <v>0</v>
      </c>
      <c r="Q41">
        <f>VLOOKUP("phyPr", Sheet2!$A$2:$I$10, MATCH(F41, Sheet2!$A$1:$I$1, 0), FALSE)</f>
        <v>0.4</v>
      </c>
      <c r="R41">
        <f>VLOOKUP("m1Th", Sheet2!$A$2:$I$10, MATCH(G41, Sheet2!$A$1:$I$1, 0), FALSE)</f>
        <v>0</v>
      </c>
      <c r="S41">
        <f>VLOOKUP("beeTh", Sheet2!$A$2:$I$10, MATCH(H41, Sheet2!$A$1:$I$1, 0), FALSE)</f>
        <v>0</v>
      </c>
      <c r="T41">
        <f>VLOOKUP("beePr", Sheet2!$A$2:$I$10, MATCH(I41, Sheet2!$A$1:$I$1, 0), FALSE)</f>
        <v>0.35</v>
      </c>
      <c r="U41">
        <f>VLOOKUP("egTh", Sheet2!$A$2:$I$10, MATCH(J41, Sheet2!$A$1:$I$1, 0), FALSE)</f>
        <v>0</v>
      </c>
      <c r="V41">
        <f>VLOOKUP("egPr", Sheet2!$A$2:$I$10, MATCH(K41, Sheet2!$A$1:$I$1, 0), FALSE)</f>
        <v>0</v>
      </c>
      <c r="W41">
        <f>VLOOKUP("emTh", Sheet2!$A$2:$I$10, MATCH(L41, Sheet2!$A$1:$I$1, 0), FALSE)</f>
        <v>0</v>
      </c>
      <c r="X41">
        <f>VLOOKUP("eePr", Sheet2!$A$2:$I$10, MATCH(M41, Sheet2!$A$1:$I$1, 0), FALSE)</f>
        <v>0.6</v>
      </c>
    </row>
    <row r="42" spans="1:24" x14ac:dyDescent="0.3">
      <c r="A42" t="s">
        <v>142</v>
      </c>
      <c r="B42" t="s">
        <v>143</v>
      </c>
      <c r="C42" t="s">
        <v>144</v>
      </c>
      <c r="D42" t="s">
        <v>16</v>
      </c>
      <c r="E42" t="s">
        <v>45</v>
      </c>
      <c r="F42" t="s">
        <v>28</v>
      </c>
      <c r="G42" t="s">
        <v>26</v>
      </c>
      <c r="H42" t="s">
        <v>28</v>
      </c>
      <c r="I42" t="s">
        <v>18</v>
      </c>
      <c r="J42" t="s">
        <v>45</v>
      </c>
      <c r="K42" t="s">
        <v>28</v>
      </c>
      <c r="L42" t="s">
        <v>27</v>
      </c>
      <c r="M42" t="s">
        <v>17</v>
      </c>
      <c r="N42">
        <f t="shared" si="0"/>
        <v>5.8</v>
      </c>
      <c r="P42">
        <f>VLOOKUP("phyTh", Sheet2!$A$2:$I$10, MATCH(E42, Sheet2!$A$1:$I$1, 0), FALSE)</f>
        <v>0.75</v>
      </c>
      <c r="Q42">
        <f>VLOOKUP("phyPr", Sheet2!$A$2:$I$10, MATCH(F42, Sheet2!$A$1:$I$1, 0), FALSE)</f>
        <v>0.35</v>
      </c>
      <c r="R42">
        <f>VLOOKUP("m1Th", Sheet2!$A$2:$I$10, MATCH(G42, Sheet2!$A$1:$I$1, 0), FALSE)</f>
        <v>1.2</v>
      </c>
      <c r="S42">
        <f>VLOOKUP("beeTh", Sheet2!$A$2:$I$10, MATCH(H42, Sheet2!$A$1:$I$1, 0), FALSE)</f>
        <v>1.05</v>
      </c>
      <c r="T42">
        <f>VLOOKUP("beePr", Sheet2!$A$2:$I$10, MATCH(I42, Sheet2!$A$1:$I$1, 0), FALSE)</f>
        <v>0.45</v>
      </c>
      <c r="U42">
        <f>VLOOKUP("egTh", Sheet2!$A$2:$I$10, MATCH(J42, Sheet2!$A$1:$I$1, 0), FALSE)</f>
        <v>0.5</v>
      </c>
      <c r="V42">
        <f>VLOOKUP("egPr", Sheet2!$A$2:$I$10, MATCH(K42, Sheet2!$A$1:$I$1, 0), FALSE)</f>
        <v>0.7</v>
      </c>
      <c r="W42">
        <f>VLOOKUP("emTh", Sheet2!$A$2:$I$10, MATCH(L42, Sheet2!$A$1:$I$1, 0), FALSE)</f>
        <v>0</v>
      </c>
      <c r="X42">
        <f>VLOOKUP("eePr", Sheet2!$A$2:$I$10, MATCH(M42, Sheet2!$A$1:$I$1, 0), FALSE)</f>
        <v>0.8</v>
      </c>
    </row>
    <row r="43" spans="1:24" x14ac:dyDescent="0.3">
      <c r="A43" t="s">
        <v>145</v>
      </c>
      <c r="B43" t="s">
        <v>146</v>
      </c>
      <c r="C43" t="s">
        <v>147</v>
      </c>
      <c r="D43" t="s">
        <v>16</v>
      </c>
      <c r="E43" t="s">
        <v>28</v>
      </c>
      <c r="F43" t="s">
        <v>17</v>
      </c>
      <c r="G43" t="s">
        <v>26</v>
      </c>
      <c r="H43" t="s">
        <v>45</v>
      </c>
      <c r="I43" t="s">
        <v>18</v>
      </c>
      <c r="J43" t="s">
        <v>45</v>
      </c>
      <c r="K43" t="s">
        <v>17</v>
      </c>
      <c r="L43" t="s">
        <v>27</v>
      </c>
      <c r="M43" t="s">
        <v>17</v>
      </c>
      <c r="N43">
        <f t="shared" si="0"/>
        <v>5.95</v>
      </c>
      <c r="P43">
        <f>VLOOKUP("phyTh", Sheet2!$A$2:$I$10, MATCH(E43, Sheet2!$A$1:$I$1, 0), FALSE)</f>
        <v>1.05</v>
      </c>
      <c r="Q43">
        <f>VLOOKUP("phyPr", Sheet2!$A$2:$I$10, MATCH(F43, Sheet2!$A$1:$I$1, 0), FALSE)</f>
        <v>0.4</v>
      </c>
      <c r="R43">
        <f>VLOOKUP("m1Th", Sheet2!$A$2:$I$10, MATCH(G43, Sheet2!$A$1:$I$1, 0), FALSE)</f>
        <v>1.2</v>
      </c>
      <c r="S43">
        <f>VLOOKUP("beeTh", Sheet2!$A$2:$I$10, MATCH(H43, Sheet2!$A$1:$I$1, 0), FALSE)</f>
        <v>0.75</v>
      </c>
      <c r="T43">
        <f>VLOOKUP("beePr", Sheet2!$A$2:$I$10, MATCH(I43, Sheet2!$A$1:$I$1, 0), FALSE)</f>
        <v>0.45</v>
      </c>
      <c r="U43">
        <f>VLOOKUP("egTh", Sheet2!$A$2:$I$10, MATCH(J43, Sheet2!$A$1:$I$1, 0), FALSE)</f>
        <v>0.5</v>
      </c>
      <c r="V43">
        <f>VLOOKUP("egPr", Sheet2!$A$2:$I$10, MATCH(K43, Sheet2!$A$1:$I$1, 0), FALSE)</f>
        <v>0.8</v>
      </c>
      <c r="W43">
        <f>VLOOKUP("emTh", Sheet2!$A$2:$I$10, MATCH(L43, Sheet2!$A$1:$I$1, 0), FALSE)</f>
        <v>0</v>
      </c>
      <c r="X43">
        <f>VLOOKUP("eePr", Sheet2!$A$2:$I$10, MATCH(M43, Sheet2!$A$1:$I$1, 0), FALSE)</f>
        <v>0.8</v>
      </c>
    </row>
    <row r="44" spans="1:24" x14ac:dyDescent="0.3">
      <c r="A44" t="s">
        <v>148</v>
      </c>
      <c r="B44" t="s">
        <v>149</v>
      </c>
      <c r="C44" t="s">
        <v>150</v>
      </c>
      <c r="D44" t="s">
        <v>16</v>
      </c>
      <c r="E44" t="s">
        <v>27</v>
      </c>
      <c r="F44" t="s">
        <v>28</v>
      </c>
      <c r="G44" t="s">
        <v>27</v>
      </c>
      <c r="H44" t="s">
        <v>27</v>
      </c>
      <c r="I44" t="s">
        <v>28</v>
      </c>
      <c r="J44" t="s">
        <v>27</v>
      </c>
      <c r="K44" t="s">
        <v>28</v>
      </c>
      <c r="L44" t="s">
        <v>27</v>
      </c>
      <c r="M44" t="s">
        <v>28</v>
      </c>
      <c r="N44">
        <f t="shared" si="0"/>
        <v>2.0999999999999996</v>
      </c>
      <c r="P44">
        <f>VLOOKUP("phyTh", Sheet2!$A$2:$I$10, MATCH(E44, Sheet2!$A$1:$I$1, 0), FALSE)</f>
        <v>0</v>
      </c>
      <c r="Q44">
        <f>VLOOKUP("phyPr", Sheet2!$A$2:$I$10, MATCH(F44, Sheet2!$A$1:$I$1, 0), FALSE)</f>
        <v>0.35</v>
      </c>
      <c r="R44">
        <f>VLOOKUP("m1Th", Sheet2!$A$2:$I$10, MATCH(G44, Sheet2!$A$1:$I$1, 0), FALSE)</f>
        <v>0</v>
      </c>
      <c r="S44">
        <f>VLOOKUP("beeTh", Sheet2!$A$2:$I$10, MATCH(H44, Sheet2!$A$1:$I$1, 0), FALSE)</f>
        <v>0</v>
      </c>
      <c r="T44">
        <f>VLOOKUP("beePr", Sheet2!$A$2:$I$10, MATCH(I44, Sheet2!$A$1:$I$1, 0), FALSE)</f>
        <v>0.35</v>
      </c>
      <c r="U44">
        <f>VLOOKUP("egTh", Sheet2!$A$2:$I$10, MATCH(J44, Sheet2!$A$1:$I$1, 0), FALSE)</f>
        <v>0</v>
      </c>
      <c r="V44">
        <f>VLOOKUP("egPr", Sheet2!$A$2:$I$10, MATCH(K44, Sheet2!$A$1:$I$1, 0), FALSE)</f>
        <v>0.7</v>
      </c>
      <c r="W44">
        <f>VLOOKUP("emTh", Sheet2!$A$2:$I$10, MATCH(L44, Sheet2!$A$1:$I$1, 0), FALSE)</f>
        <v>0</v>
      </c>
      <c r="X44">
        <f>VLOOKUP("eePr", Sheet2!$A$2:$I$10, MATCH(M44, Sheet2!$A$1:$I$1, 0), FALSE)</f>
        <v>0.7</v>
      </c>
    </row>
    <row r="45" spans="1:24" x14ac:dyDescent="0.3">
      <c r="A45" t="s">
        <v>151</v>
      </c>
      <c r="B45" t="s">
        <v>152</v>
      </c>
      <c r="C45" t="s">
        <v>153</v>
      </c>
      <c r="D45" t="s">
        <v>16</v>
      </c>
      <c r="E45" t="s">
        <v>45</v>
      </c>
      <c r="F45" t="s">
        <v>17</v>
      </c>
      <c r="G45" t="s">
        <v>28</v>
      </c>
      <c r="H45" t="s">
        <v>29</v>
      </c>
      <c r="I45" t="s">
        <v>17</v>
      </c>
      <c r="J45" t="s">
        <v>27</v>
      </c>
      <c r="K45" t="s">
        <v>26</v>
      </c>
      <c r="L45" t="s">
        <v>27</v>
      </c>
      <c r="M45" t="s">
        <v>17</v>
      </c>
      <c r="N45">
        <f t="shared" si="0"/>
        <v>4.9499999999999993</v>
      </c>
      <c r="P45">
        <f>VLOOKUP("phyTh", Sheet2!$A$2:$I$10, MATCH(E45, Sheet2!$A$1:$I$1, 0), FALSE)</f>
        <v>0.75</v>
      </c>
      <c r="Q45">
        <f>VLOOKUP("phyPr", Sheet2!$A$2:$I$10, MATCH(F45, Sheet2!$A$1:$I$1, 0), FALSE)</f>
        <v>0.4</v>
      </c>
      <c r="R45">
        <f>VLOOKUP("m1Th", Sheet2!$A$2:$I$10, MATCH(G45, Sheet2!$A$1:$I$1, 0), FALSE)</f>
        <v>1.4</v>
      </c>
      <c r="S45">
        <f>VLOOKUP("beeTh", Sheet2!$A$2:$I$10, MATCH(H45, Sheet2!$A$1:$I$1, 0), FALSE)</f>
        <v>0.6</v>
      </c>
      <c r="T45">
        <f>VLOOKUP("beePr", Sheet2!$A$2:$I$10, MATCH(I45, Sheet2!$A$1:$I$1, 0), FALSE)</f>
        <v>0.4</v>
      </c>
      <c r="U45">
        <f>VLOOKUP("egTh", Sheet2!$A$2:$I$10, MATCH(J45, Sheet2!$A$1:$I$1, 0), FALSE)</f>
        <v>0</v>
      </c>
      <c r="V45">
        <f>VLOOKUP("egPr", Sheet2!$A$2:$I$10, MATCH(K45, Sheet2!$A$1:$I$1, 0), FALSE)</f>
        <v>0.6</v>
      </c>
      <c r="W45">
        <f>VLOOKUP("emTh", Sheet2!$A$2:$I$10, MATCH(L45, Sheet2!$A$1:$I$1, 0), FALSE)</f>
        <v>0</v>
      </c>
      <c r="X45">
        <f>VLOOKUP("eePr", Sheet2!$A$2:$I$10, MATCH(M45, Sheet2!$A$1:$I$1, 0), FALSE)</f>
        <v>0.8</v>
      </c>
    </row>
    <row r="46" spans="1:24" x14ac:dyDescent="0.3">
      <c r="A46" t="s">
        <v>154</v>
      </c>
      <c r="B46" t="s">
        <v>155</v>
      </c>
      <c r="C46" t="s">
        <v>156</v>
      </c>
      <c r="D46" t="s">
        <v>16</v>
      </c>
      <c r="E46" t="s">
        <v>27</v>
      </c>
      <c r="F46" t="s">
        <v>17</v>
      </c>
      <c r="G46" t="s">
        <v>26</v>
      </c>
      <c r="H46" t="s">
        <v>27</v>
      </c>
      <c r="I46" t="s">
        <v>28</v>
      </c>
      <c r="J46" t="s">
        <v>26</v>
      </c>
      <c r="K46" t="s">
        <v>28</v>
      </c>
      <c r="L46" t="s">
        <v>27</v>
      </c>
      <c r="M46" t="s">
        <v>26</v>
      </c>
      <c r="N46">
        <f t="shared" si="0"/>
        <v>3.85</v>
      </c>
      <c r="P46">
        <f>VLOOKUP("phyTh", Sheet2!$A$2:$I$10, MATCH(E46, Sheet2!$A$1:$I$1, 0), FALSE)</f>
        <v>0</v>
      </c>
      <c r="Q46">
        <f>VLOOKUP("phyPr", Sheet2!$A$2:$I$10, MATCH(F46, Sheet2!$A$1:$I$1, 0), FALSE)</f>
        <v>0.4</v>
      </c>
      <c r="R46">
        <f>VLOOKUP("m1Th", Sheet2!$A$2:$I$10, MATCH(G46, Sheet2!$A$1:$I$1, 0), FALSE)</f>
        <v>1.2</v>
      </c>
      <c r="S46">
        <f>VLOOKUP("beeTh", Sheet2!$A$2:$I$10, MATCH(H46, Sheet2!$A$1:$I$1, 0), FALSE)</f>
        <v>0</v>
      </c>
      <c r="T46">
        <f>VLOOKUP("beePr", Sheet2!$A$2:$I$10, MATCH(I46, Sheet2!$A$1:$I$1, 0), FALSE)</f>
        <v>0.35</v>
      </c>
      <c r="U46">
        <f>VLOOKUP("egTh", Sheet2!$A$2:$I$10, MATCH(J46, Sheet2!$A$1:$I$1, 0), FALSE)</f>
        <v>0.6</v>
      </c>
      <c r="V46">
        <f>VLOOKUP("egPr", Sheet2!$A$2:$I$10, MATCH(K46, Sheet2!$A$1:$I$1, 0), FALSE)</f>
        <v>0.7</v>
      </c>
      <c r="W46">
        <f>VLOOKUP("emTh", Sheet2!$A$2:$I$10, MATCH(L46, Sheet2!$A$1:$I$1, 0), FALSE)</f>
        <v>0</v>
      </c>
      <c r="X46">
        <f>VLOOKUP("eePr", Sheet2!$A$2:$I$10, MATCH(M46, Sheet2!$A$1:$I$1, 0), FALSE)</f>
        <v>0.6</v>
      </c>
    </row>
    <row r="47" spans="1:24" x14ac:dyDescent="0.3">
      <c r="A47" t="s">
        <v>157</v>
      </c>
      <c r="B47" t="s">
        <v>158</v>
      </c>
      <c r="C47" t="s">
        <v>159</v>
      </c>
      <c r="D47" t="s">
        <v>16</v>
      </c>
      <c r="E47" t="s">
        <v>27</v>
      </c>
      <c r="F47" t="s">
        <v>28</v>
      </c>
      <c r="G47" t="s">
        <v>27</v>
      </c>
      <c r="H47" t="s">
        <v>27</v>
      </c>
      <c r="I47" t="s">
        <v>26</v>
      </c>
      <c r="J47" t="s">
        <v>27</v>
      </c>
      <c r="K47" t="s">
        <v>45</v>
      </c>
      <c r="L47" t="s">
        <v>27</v>
      </c>
      <c r="M47" t="s">
        <v>28</v>
      </c>
      <c r="N47">
        <f t="shared" si="0"/>
        <v>1.8499999999999999</v>
      </c>
      <c r="P47">
        <f>VLOOKUP("phyTh", Sheet2!$A$2:$I$10, MATCH(E47, Sheet2!$A$1:$I$1, 0), FALSE)</f>
        <v>0</v>
      </c>
      <c r="Q47">
        <f>VLOOKUP("phyPr", Sheet2!$A$2:$I$10, MATCH(F47, Sheet2!$A$1:$I$1, 0), FALSE)</f>
        <v>0.35</v>
      </c>
      <c r="R47">
        <f>VLOOKUP("m1Th", Sheet2!$A$2:$I$10, MATCH(G47, Sheet2!$A$1:$I$1, 0), FALSE)</f>
        <v>0</v>
      </c>
      <c r="S47">
        <f>VLOOKUP("beeTh", Sheet2!$A$2:$I$10, MATCH(H47, Sheet2!$A$1:$I$1, 0), FALSE)</f>
        <v>0</v>
      </c>
      <c r="T47">
        <f>VLOOKUP("beePr", Sheet2!$A$2:$I$10, MATCH(I47, Sheet2!$A$1:$I$1, 0), FALSE)</f>
        <v>0.3</v>
      </c>
      <c r="U47">
        <f>VLOOKUP("egTh", Sheet2!$A$2:$I$10, MATCH(J47, Sheet2!$A$1:$I$1, 0), FALSE)</f>
        <v>0</v>
      </c>
      <c r="V47">
        <f>VLOOKUP("egPr", Sheet2!$A$2:$I$10, MATCH(K47, Sheet2!$A$1:$I$1, 0), FALSE)</f>
        <v>0.5</v>
      </c>
      <c r="W47">
        <f>VLOOKUP("emTh", Sheet2!$A$2:$I$10, MATCH(L47, Sheet2!$A$1:$I$1, 0), FALSE)</f>
        <v>0</v>
      </c>
      <c r="X47">
        <f>VLOOKUP("eePr", Sheet2!$A$2:$I$10, MATCH(M47, Sheet2!$A$1:$I$1, 0), FALSE)</f>
        <v>0.7</v>
      </c>
    </row>
    <row r="48" spans="1:24" x14ac:dyDescent="0.3">
      <c r="A48" t="s">
        <v>160</v>
      </c>
      <c r="B48" t="s">
        <v>161</v>
      </c>
      <c r="C48" t="s">
        <v>162</v>
      </c>
      <c r="D48" t="s">
        <v>16</v>
      </c>
      <c r="E48" t="s">
        <v>27</v>
      </c>
      <c r="F48" t="s">
        <v>18</v>
      </c>
      <c r="G48" t="s">
        <v>28</v>
      </c>
      <c r="H48" t="s">
        <v>29</v>
      </c>
      <c r="I48" t="s">
        <v>26</v>
      </c>
      <c r="J48" t="s">
        <v>27</v>
      </c>
      <c r="K48" t="s">
        <v>28</v>
      </c>
      <c r="L48" t="s">
        <v>27</v>
      </c>
      <c r="M48" t="s">
        <v>28</v>
      </c>
      <c r="N48">
        <f t="shared" si="0"/>
        <v>4.1499999999999995</v>
      </c>
      <c r="P48">
        <f>VLOOKUP("phyTh", Sheet2!$A$2:$I$10, MATCH(E48, Sheet2!$A$1:$I$1, 0), FALSE)</f>
        <v>0</v>
      </c>
      <c r="Q48">
        <f>VLOOKUP("phyPr", Sheet2!$A$2:$I$10, MATCH(F48, Sheet2!$A$1:$I$1, 0), FALSE)</f>
        <v>0.45</v>
      </c>
      <c r="R48">
        <f>VLOOKUP("m1Th", Sheet2!$A$2:$I$10, MATCH(G48, Sheet2!$A$1:$I$1, 0), FALSE)</f>
        <v>1.4</v>
      </c>
      <c r="S48">
        <f>VLOOKUP("beeTh", Sheet2!$A$2:$I$10, MATCH(H48, Sheet2!$A$1:$I$1, 0), FALSE)</f>
        <v>0.6</v>
      </c>
      <c r="T48">
        <f>VLOOKUP("beePr", Sheet2!$A$2:$I$10, MATCH(I48, Sheet2!$A$1:$I$1, 0), FALSE)</f>
        <v>0.3</v>
      </c>
      <c r="U48">
        <f>VLOOKUP("egTh", Sheet2!$A$2:$I$10, MATCH(J48, Sheet2!$A$1:$I$1, 0), FALSE)</f>
        <v>0</v>
      </c>
      <c r="V48">
        <f>VLOOKUP("egPr", Sheet2!$A$2:$I$10, MATCH(K48, Sheet2!$A$1:$I$1, 0), FALSE)</f>
        <v>0.7</v>
      </c>
      <c r="W48">
        <f>VLOOKUP("emTh", Sheet2!$A$2:$I$10, MATCH(L48, Sheet2!$A$1:$I$1, 0), FALSE)</f>
        <v>0</v>
      </c>
      <c r="X48">
        <f>VLOOKUP("eePr", Sheet2!$A$2:$I$10, MATCH(M48, Sheet2!$A$1:$I$1, 0), FALSE)</f>
        <v>0.7</v>
      </c>
    </row>
    <row r="49" spans="1:24" x14ac:dyDescent="0.3">
      <c r="A49" t="s">
        <v>163</v>
      </c>
      <c r="B49" t="s">
        <v>164</v>
      </c>
      <c r="C49" t="s">
        <v>165</v>
      </c>
      <c r="D49" t="s">
        <v>16</v>
      </c>
      <c r="E49" t="s">
        <v>45</v>
      </c>
      <c r="F49" t="s">
        <v>28</v>
      </c>
      <c r="G49" t="s">
        <v>45</v>
      </c>
      <c r="H49" t="s">
        <v>29</v>
      </c>
      <c r="I49" t="s">
        <v>17</v>
      </c>
      <c r="J49" t="s">
        <v>29</v>
      </c>
      <c r="K49" t="s">
        <v>18</v>
      </c>
      <c r="L49" t="s">
        <v>27</v>
      </c>
      <c r="M49" t="s">
        <v>26</v>
      </c>
      <c r="N49">
        <f t="shared" si="0"/>
        <v>5</v>
      </c>
      <c r="P49">
        <f>VLOOKUP("phyTh", Sheet2!$A$2:$I$10, MATCH(E49, Sheet2!$A$1:$I$1, 0), FALSE)</f>
        <v>0.75</v>
      </c>
      <c r="Q49">
        <f>VLOOKUP("phyPr", Sheet2!$A$2:$I$10, MATCH(F49, Sheet2!$A$1:$I$1, 0), FALSE)</f>
        <v>0.35</v>
      </c>
      <c r="R49">
        <f>VLOOKUP("m1Th", Sheet2!$A$2:$I$10, MATCH(G49, Sheet2!$A$1:$I$1, 0), FALSE)</f>
        <v>1</v>
      </c>
      <c r="S49">
        <f>VLOOKUP("beeTh", Sheet2!$A$2:$I$10, MATCH(H49, Sheet2!$A$1:$I$1, 0), FALSE)</f>
        <v>0.6</v>
      </c>
      <c r="T49">
        <f>VLOOKUP("beePr", Sheet2!$A$2:$I$10, MATCH(I49, Sheet2!$A$1:$I$1, 0), FALSE)</f>
        <v>0.4</v>
      </c>
      <c r="U49">
        <f>VLOOKUP("egTh", Sheet2!$A$2:$I$10, MATCH(J49, Sheet2!$A$1:$I$1, 0), FALSE)</f>
        <v>0.4</v>
      </c>
      <c r="V49">
        <f>VLOOKUP("egPr", Sheet2!$A$2:$I$10, MATCH(K49, Sheet2!$A$1:$I$1, 0), FALSE)</f>
        <v>0.9</v>
      </c>
      <c r="W49">
        <f>VLOOKUP("emTh", Sheet2!$A$2:$I$10, MATCH(L49, Sheet2!$A$1:$I$1, 0), FALSE)</f>
        <v>0</v>
      </c>
      <c r="X49">
        <f>VLOOKUP("eePr", Sheet2!$A$2:$I$10, MATCH(M49, Sheet2!$A$1:$I$1, 0), FALSE)</f>
        <v>0.6</v>
      </c>
    </row>
    <row r="50" spans="1:24" x14ac:dyDescent="0.3">
      <c r="A50" t="s">
        <v>166</v>
      </c>
      <c r="B50" t="s">
        <v>167</v>
      </c>
      <c r="C50" t="s">
        <v>168</v>
      </c>
      <c r="D50" t="s">
        <v>16</v>
      </c>
      <c r="E50" t="s">
        <v>27</v>
      </c>
      <c r="F50" t="s">
        <v>28</v>
      </c>
      <c r="G50" t="s">
        <v>26</v>
      </c>
      <c r="H50" t="s">
        <v>27</v>
      </c>
      <c r="I50" t="s">
        <v>17</v>
      </c>
      <c r="J50" t="s">
        <v>27</v>
      </c>
      <c r="K50" t="s">
        <v>17</v>
      </c>
      <c r="L50" t="s">
        <v>27</v>
      </c>
      <c r="M50" t="s">
        <v>28</v>
      </c>
      <c r="N50">
        <f t="shared" si="0"/>
        <v>3.45</v>
      </c>
      <c r="P50">
        <f>VLOOKUP("phyTh", Sheet2!$A$2:$I$10, MATCH(E50, Sheet2!$A$1:$I$1, 0), FALSE)</f>
        <v>0</v>
      </c>
      <c r="Q50">
        <f>VLOOKUP("phyPr", Sheet2!$A$2:$I$10, MATCH(F50, Sheet2!$A$1:$I$1, 0), FALSE)</f>
        <v>0.35</v>
      </c>
      <c r="R50">
        <f>VLOOKUP("m1Th", Sheet2!$A$2:$I$10, MATCH(G50, Sheet2!$A$1:$I$1, 0), FALSE)</f>
        <v>1.2</v>
      </c>
      <c r="S50">
        <f>VLOOKUP("beeTh", Sheet2!$A$2:$I$10, MATCH(H50, Sheet2!$A$1:$I$1, 0), FALSE)</f>
        <v>0</v>
      </c>
      <c r="T50">
        <f>VLOOKUP("beePr", Sheet2!$A$2:$I$10, MATCH(I50, Sheet2!$A$1:$I$1, 0), FALSE)</f>
        <v>0.4</v>
      </c>
      <c r="U50">
        <f>VLOOKUP("egTh", Sheet2!$A$2:$I$10, MATCH(J50, Sheet2!$A$1:$I$1, 0), FALSE)</f>
        <v>0</v>
      </c>
      <c r="V50">
        <f>VLOOKUP("egPr", Sheet2!$A$2:$I$10, MATCH(K50, Sheet2!$A$1:$I$1, 0), FALSE)</f>
        <v>0.8</v>
      </c>
      <c r="W50">
        <f>VLOOKUP("emTh", Sheet2!$A$2:$I$10, MATCH(L50, Sheet2!$A$1:$I$1, 0), FALSE)</f>
        <v>0</v>
      </c>
      <c r="X50">
        <f>VLOOKUP("eePr", Sheet2!$A$2:$I$10, MATCH(M50, Sheet2!$A$1:$I$1, 0), FALSE)</f>
        <v>0.7</v>
      </c>
    </row>
    <row r="51" spans="1:24" x14ac:dyDescent="0.3">
      <c r="A51" t="s">
        <v>169</v>
      </c>
      <c r="B51" t="s">
        <v>170</v>
      </c>
      <c r="C51" t="s">
        <v>171</v>
      </c>
      <c r="D51" t="s">
        <v>16</v>
      </c>
      <c r="E51" t="s">
        <v>27</v>
      </c>
      <c r="F51" t="s">
        <v>17</v>
      </c>
      <c r="G51" t="s">
        <v>27</v>
      </c>
      <c r="H51" t="s">
        <v>27</v>
      </c>
      <c r="I51" t="s">
        <v>28</v>
      </c>
      <c r="J51" t="s">
        <v>27</v>
      </c>
      <c r="K51" t="s">
        <v>17</v>
      </c>
      <c r="L51" t="s">
        <v>27</v>
      </c>
      <c r="M51" t="s">
        <v>28</v>
      </c>
      <c r="N51">
        <f t="shared" si="0"/>
        <v>2.25</v>
      </c>
      <c r="P51">
        <f>VLOOKUP("phyTh", Sheet2!$A$2:$I$10, MATCH(E51, Sheet2!$A$1:$I$1, 0), FALSE)</f>
        <v>0</v>
      </c>
      <c r="Q51">
        <f>VLOOKUP("phyPr", Sheet2!$A$2:$I$10, MATCH(F51, Sheet2!$A$1:$I$1, 0), FALSE)</f>
        <v>0.4</v>
      </c>
      <c r="R51">
        <f>VLOOKUP("m1Th", Sheet2!$A$2:$I$10, MATCH(G51, Sheet2!$A$1:$I$1, 0), FALSE)</f>
        <v>0</v>
      </c>
      <c r="S51">
        <f>VLOOKUP("beeTh", Sheet2!$A$2:$I$10, MATCH(H51, Sheet2!$A$1:$I$1, 0), FALSE)</f>
        <v>0</v>
      </c>
      <c r="T51">
        <f>VLOOKUP("beePr", Sheet2!$A$2:$I$10, MATCH(I51, Sheet2!$A$1:$I$1, 0), FALSE)</f>
        <v>0.35</v>
      </c>
      <c r="U51">
        <f>VLOOKUP("egTh", Sheet2!$A$2:$I$10, MATCH(J51, Sheet2!$A$1:$I$1, 0), FALSE)</f>
        <v>0</v>
      </c>
      <c r="V51">
        <f>VLOOKUP("egPr", Sheet2!$A$2:$I$10, MATCH(K51, Sheet2!$A$1:$I$1, 0), FALSE)</f>
        <v>0.8</v>
      </c>
      <c r="W51">
        <f>VLOOKUP("emTh", Sheet2!$A$2:$I$10, MATCH(L51, Sheet2!$A$1:$I$1, 0), FALSE)</f>
        <v>0</v>
      </c>
      <c r="X51">
        <f>VLOOKUP("eePr", Sheet2!$A$2:$I$10, MATCH(M51, Sheet2!$A$1:$I$1, 0), FALSE)</f>
        <v>0.7</v>
      </c>
    </row>
    <row r="52" spans="1:24" x14ac:dyDescent="0.3">
      <c r="A52" t="s">
        <v>172</v>
      </c>
      <c r="B52" t="s">
        <v>173</v>
      </c>
      <c r="C52" t="s">
        <v>174</v>
      </c>
      <c r="D52" t="s">
        <v>16</v>
      </c>
      <c r="E52" t="s">
        <v>28</v>
      </c>
      <c r="F52" t="s">
        <v>18</v>
      </c>
      <c r="G52" t="s">
        <v>28</v>
      </c>
      <c r="H52" t="s">
        <v>26</v>
      </c>
      <c r="I52" t="s">
        <v>17</v>
      </c>
      <c r="J52" t="s">
        <v>26</v>
      </c>
      <c r="K52" t="s">
        <v>17</v>
      </c>
      <c r="L52" t="s">
        <v>27</v>
      </c>
      <c r="M52" t="s">
        <v>17</v>
      </c>
      <c r="N52">
        <f t="shared" si="0"/>
        <v>6.3999999999999995</v>
      </c>
      <c r="P52">
        <f>VLOOKUP("phyTh", Sheet2!$A$2:$I$10, MATCH(E52, Sheet2!$A$1:$I$1, 0), FALSE)</f>
        <v>1.05</v>
      </c>
      <c r="Q52">
        <f>VLOOKUP("phyPr", Sheet2!$A$2:$I$10, MATCH(F52, Sheet2!$A$1:$I$1, 0), FALSE)</f>
        <v>0.45</v>
      </c>
      <c r="R52">
        <f>VLOOKUP("m1Th", Sheet2!$A$2:$I$10, MATCH(G52, Sheet2!$A$1:$I$1, 0), FALSE)</f>
        <v>1.4</v>
      </c>
      <c r="S52">
        <f>VLOOKUP("beeTh", Sheet2!$A$2:$I$10, MATCH(H52, Sheet2!$A$1:$I$1, 0), FALSE)</f>
        <v>0.9</v>
      </c>
      <c r="T52">
        <f>VLOOKUP("beePr", Sheet2!$A$2:$I$10, MATCH(I52, Sheet2!$A$1:$I$1, 0), FALSE)</f>
        <v>0.4</v>
      </c>
      <c r="U52">
        <f>VLOOKUP("egTh", Sheet2!$A$2:$I$10, MATCH(J52, Sheet2!$A$1:$I$1, 0), FALSE)</f>
        <v>0.6</v>
      </c>
      <c r="V52">
        <f>VLOOKUP("egPr", Sheet2!$A$2:$I$10, MATCH(K52, Sheet2!$A$1:$I$1, 0), FALSE)</f>
        <v>0.8</v>
      </c>
      <c r="W52">
        <f>VLOOKUP("emTh", Sheet2!$A$2:$I$10, MATCH(L52, Sheet2!$A$1:$I$1, 0), FALSE)</f>
        <v>0</v>
      </c>
      <c r="X52">
        <f>VLOOKUP("eePr", Sheet2!$A$2:$I$10, MATCH(M52, Sheet2!$A$1:$I$1, 0), FALSE)</f>
        <v>0.8</v>
      </c>
    </row>
    <row r="53" spans="1:24" x14ac:dyDescent="0.3">
      <c r="A53" t="s">
        <v>175</v>
      </c>
      <c r="B53" t="s">
        <v>176</v>
      </c>
      <c r="C53" t="s">
        <v>177</v>
      </c>
      <c r="D53" t="s">
        <v>16</v>
      </c>
      <c r="E53" t="s">
        <v>27</v>
      </c>
      <c r="F53" t="s">
        <v>18</v>
      </c>
      <c r="G53" t="s">
        <v>45</v>
      </c>
      <c r="H53" t="s">
        <v>27</v>
      </c>
      <c r="I53" t="s">
        <v>17</v>
      </c>
      <c r="J53" t="s">
        <v>27</v>
      </c>
      <c r="K53" t="s">
        <v>17</v>
      </c>
      <c r="L53" t="s">
        <v>27</v>
      </c>
      <c r="M53" t="s">
        <v>18</v>
      </c>
      <c r="N53">
        <f t="shared" si="0"/>
        <v>3.5500000000000003</v>
      </c>
      <c r="P53">
        <f>VLOOKUP("phyTh", Sheet2!$A$2:$I$10, MATCH(E53, Sheet2!$A$1:$I$1, 0), FALSE)</f>
        <v>0</v>
      </c>
      <c r="Q53">
        <f>VLOOKUP("phyPr", Sheet2!$A$2:$I$10, MATCH(F53, Sheet2!$A$1:$I$1, 0), FALSE)</f>
        <v>0.45</v>
      </c>
      <c r="R53">
        <f>VLOOKUP("m1Th", Sheet2!$A$2:$I$10, MATCH(G53, Sheet2!$A$1:$I$1, 0), FALSE)</f>
        <v>1</v>
      </c>
      <c r="S53">
        <f>VLOOKUP("beeTh", Sheet2!$A$2:$I$10, MATCH(H53, Sheet2!$A$1:$I$1, 0), FALSE)</f>
        <v>0</v>
      </c>
      <c r="T53">
        <f>VLOOKUP("beePr", Sheet2!$A$2:$I$10, MATCH(I53, Sheet2!$A$1:$I$1, 0), FALSE)</f>
        <v>0.4</v>
      </c>
      <c r="U53">
        <f>VLOOKUP("egTh", Sheet2!$A$2:$I$10, MATCH(J53, Sheet2!$A$1:$I$1, 0), FALSE)</f>
        <v>0</v>
      </c>
      <c r="V53">
        <f>VLOOKUP("egPr", Sheet2!$A$2:$I$10, MATCH(K53, Sheet2!$A$1:$I$1, 0), FALSE)</f>
        <v>0.8</v>
      </c>
      <c r="W53">
        <f>VLOOKUP("emTh", Sheet2!$A$2:$I$10, MATCH(L53, Sheet2!$A$1:$I$1, 0), FALSE)</f>
        <v>0</v>
      </c>
      <c r="X53">
        <f>VLOOKUP("eePr", Sheet2!$A$2:$I$10, MATCH(M53, Sheet2!$A$1:$I$1, 0), FALSE)</f>
        <v>0.9</v>
      </c>
    </row>
    <row r="54" spans="1:24" x14ac:dyDescent="0.3">
      <c r="A54" t="s">
        <v>178</v>
      </c>
      <c r="B54" t="s">
        <v>179</v>
      </c>
      <c r="C54" t="s">
        <v>180</v>
      </c>
      <c r="D54" t="s">
        <v>16</v>
      </c>
      <c r="E54" t="s">
        <v>19</v>
      </c>
      <c r="F54" t="s">
        <v>45</v>
      </c>
      <c r="G54" t="s">
        <v>17</v>
      </c>
      <c r="H54" t="s">
        <v>18</v>
      </c>
      <c r="I54" t="s">
        <v>28</v>
      </c>
      <c r="J54" t="s">
        <v>18</v>
      </c>
      <c r="K54" t="s">
        <v>18</v>
      </c>
      <c r="L54" t="s">
        <v>28</v>
      </c>
      <c r="M54" t="s">
        <v>28</v>
      </c>
      <c r="N54">
        <f t="shared" si="0"/>
        <v>8.25</v>
      </c>
      <c r="P54">
        <f>VLOOKUP("phyTh", Sheet2!$A$2:$I$10, MATCH(E54, Sheet2!$A$1:$I$1, 0), FALSE)</f>
        <v>1.5</v>
      </c>
      <c r="Q54">
        <f>VLOOKUP("phyPr", Sheet2!$A$2:$I$10, MATCH(F54, Sheet2!$A$1:$I$1, 0), FALSE)</f>
        <v>0.25</v>
      </c>
      <c r="R54">
        <f>VLOOKUP("m1Th", Sheet2!$A$2:$I$10, MATCH(G54, Sheet2!$A$1:$I$1, 0), FALSE)</f>
        <v>1.6</v>
      </c>
      <c r="S54">
        <f>VLOOKUP("beeTh", Sheet2!$A$2:$I$10, MATCH(H54, Sheet2!$A$1:$I$1, 0), FALSE)</f>
        <v>1.35</v>
      </c>
      <c r="T54">
        <f>VLOOKUP("beePr", Sheet2!$A$2:$I$10, MATCH(I54, Sheet2!$A$1:$I$1, 0), FALSE)</f>
        <v>0.35</v>
      </c>
      <c r="U54">
        <f>VLOOKUP("egTh", Sheet2!$A$2:$I$10, MATCH(J54, Sheet2!$A$1:$I$1, 0), FALSE)</f>
        <v>0.9</v>
      </c>
      <c r="V54">
        <f>VLOOKUP("egPr", Sheet2!$A$2:$I$10, MATCH(K54, Sheet2!$A$1:$I$1, 0), FALSE)</f>
        <v>0.9</v>
      </c>
      <c r="W54">
        <f>VLOOKUP("emTh", Sheet2!$A$2:$I$10, MATCH(L54, Sheet2!$A$1:$I$1, 0), FALSE)</f>
        <v>0.7</v>
      </c>
      <c r="X54">
        <f>VLOOKUP("eePr", Sheet2!$A$2:$I$10, MATCH(M54, Sheet2!$A$1:$I$1, 0), FALSE)</f>
        <v>0.7</v>
      </c>
    </row>
    <row r="55" spans="1:24" x14ac:dyDescent="0.3">
      <c r="A55" t="s">
        <v>181</v>
      </c>
      <c r="B55" t="s">
        <v>182</v>
      </c>
      <c r="C55" t="s">
        <v>183</v>
      </c>
      <c r="D55" t="s">
        <v>16</v>
      </c>
      <c r="E55" t="s">
        <v>28</v>
      </c>
      <c r="F55" t="s">
        <v>18</v>
      </c>
      <c r="G55" t="s">
        <v>28</v>
      </c>
      <c r="H55" t="s">
        <v>17</v>
      </c>
      <c r="I55" t="s">
        <v>17</v>
      </c>
      <c r="J55" t="s">
        <v>17</v>
      </c>
      <c r="K55" t="s">
        <v>17</v>
      </c>
      <c r="L55" t="s">
        <v>45</v>
      </c>
      <c r="M55" t="s">
        <v>18</v>
      </c>
      <c r="N55">
        <f t="shared" si="0"/>
        <v>7.5</v>
      </c>
      <c r="P55">
        <f>VLOOKUP("phyTh", Sheet2!$A$2:$I$10, MATCH(E55, Sheet2!$A$1:$I$1, 0), FALSE)</f>
        <v>1.05</v>
      </c>
      <c r="Q55">
        <f>VLOOKUP("phyPr", Sheet2!$A$2:$I$10, MATCH(F55, Sheet2!$A$1:$I$1, 0), FALSE)</f>
        <v>0.45</v>
      </c>
      <c r="R55">
        <f>VLOOKUP("m1Th", Sheet2!$A$2:$I$10, MATCH(G55, Sheet2!$A$1:$I$1, 0), FALSE)</f>
        <v>1.4</v>
      </c>
      <c r="S55">
        <f>VLOOKUP("beeTh", Sheet2!$A$2:$I$10, MATCH(H55, Sheet2!$A$1:$I$1, 0), FALSE)</f>
        <v>1.2</v>
      </c>
      <c r="T55">
        <f>VLOOKUP("beePr", Sheet2!$A$2:$I$10, MATCH(I55, Sheet2!$A$1:$I$1, 0), FALSE)</f>
        <v>0.4</v>
      </c>
      <c r="U55">
        <f>VLOOKUP("egTh", Sheet2!$A$2:$I$10, MATCH(J55, Sheet2!$A$1:$I$1, 0), FALSE)</f>
        <v>0.8</v>
      </c>
      <c r="V55">
        <f>VLOOKUP("egPr", Sheet2!$A$2:$I$10, MATCH(K55, Sheet2!$A$1:$I$1, 0), FALSE)</f>
        <v>0.8</v>
      </c>
      <c r="W55">
        <f>VLOOKUP("emTh", Sheet2!$A$2:$I$10, MATCH(L55, Sheet2!$A$1:$I$1, 0), FALSE)</f>
        <v>0.5</v>
      </c>
      <c r="X55">
        <f>VLOOKUP("eePr", Sheet2!$A$2:$I$10, MATCH(M55, Sheet2!$A$1:$I$1, 0), FALSE)</f>
        <v>0.9</v>
      </c>
    </row>
    <row r="56" spans="1:24" x14ac:dyDescent="0.3">
      <c r="A56" t="s">
        <v>184</v>
      </c>
      <c r="B56" t="s">
        <v>185</v>
      </c>
      <c r="C56" t="s">
        <v>186</v>
      </c>
      <c r="D56" t="s">
        <v>16</v>
      </c>
      <c r="E56" t="s">
        <v>29</v>
      </c>
      <c r="F56" t="s">
        <v>28</v>
      </c>
      <c r="G56" t="s">
        <v>26</v>
      </c>
      <c r="H56" t="s">
        <v>45</v>
      </c>
      <c r="I56" t="s">
        <v>28</v>
      </c>
      <c r="J56" t="s">
        <v>28</v>
      </c>
      <c r="K56" t="s">
        <v>17</v>
      </c>
      <c r="L56" t="s">
        <v>27</v>
      </c>
      <c r="M56" t="s">
        <v>28</v>
      </c>
      <c r="N56">
        <f t="shared" si="0"/>
        <v>5.45</v>
      </c>
      <c r="P56">
        <f>VLOOKUP("phyTh", Sheet2!$A$2:$I$10, MATCH(E56, Sheet2!$A$1:$I$1, 0), FALSE)</f>
        <v>0.6</v>
      </c>
      <c r="Q56">
        <f>VLOOKUP("phyPr", Sheet2!$A$2:$I$10, MATCH(F56, Sheet2!$A$1:$I$1, 0), FALSE)</f>
        <v>0.35</v>
      </c>
      <c r="R56">
        <f>VLOOKUP("m1Th", Sheet2!$A$2:$I$10, MATCH(G56, Sheet2!$A$1:$I$1, 0), FALSE)</f>
        <v>1.2</v>
      </c>
      <c r="S56">
        <f>VLOOKUP("beeTh", Sheet2!$A$2:$I$10, MATCH(H56, Sheet2!$A$1:$I$1, 0), FALSE)</f>
        <v>0.75</v>
      </c>
      <c r="T56">
        <f>VLOOKUP("beePr", Sheet2!$A$2:$I$10, MATCH(I56, Sheet2!$A$1:$I$1, 0), FALSE)</f>
        <v>0.35</v>
      </c>
      <c r="U56">
        <f>VLOOKUP("egTh", Sheet2!$A$2:$I$10, MATCH(J56, Sheet2!$A$1:$I$1, 0), FALSE)</f>
        <v>0.7</v>
      </c>
      <c r="V56">
        <f>VLOOKUP("egPr", Sheet2!$A$2:$I$10, MATCH(K56, Sheet2!$A$1:$I$1, 0), FALSE)</f>
        <v>0.8</v>
      </c>
      <c r="W56">
        <f>VLOOKUP("emTh", Sheet2!$A$2:$I$10, MATCH(L56, Sheet2!$A$1:$I$1, 0), FALSE)</f>
        <v>0</v>
      </c>
      <c r="X56">
        <f>VLOOKUP("eePr", Sheet2!$A$2:$I$10, MATCH(M56, Sheet2!$A$1:$I$1, 0), FALSE)</f>
        <v>0.7</v>
      </c>
    </row>
    <row r="57" spans="1:24" x14ac:dyDescent="0.3">
      <c r="A57" t="s">
        <v>187</v>
      </c>
      <c r="B57" t="s">
        <v>188</v>
      </c>
      <c r="C57" t="s">
        <v>189</v>
      </c>
      <c r="D57" t="s">
        <v>16</v>
      </c>
      <c r="E57" t="s">
        <v>26</v>
      </c>
      <c r="F57" t="s">
        <v>17</v>
      </c>
      <c r="G57" t="s">
        <v>45</v>
      </c>
      <c r="H57" t="s">
        <v>26</v>
      </c>
      <c r="I57" t="s">
        <v>28</v>
      </c>
      <c r="J57" t="s">
        <v>45</v>
      </c>
      <c r="K57" t="s">
        <v>17</v>
      </c>
      <c r="L57" t="s">
        <v>27</v>
      </c>
      <c r="M57" t="s">
        <v>26</v>
      </c>
      <c r="N57">
        <f t="shared" si="0"/>
        <v>5.4499999999999993</v>
      </c>
      <c r="P57">
        <f>VLOOKUP("phyTh", Sheet2!$A$2:$I$10, MATCH(E57, Sheet2!$A$1:$I$1, 0), FALSE)</f>
        <v>0.9</v>
      </c>
      <c r="Q57">
        <f>VLOOKUP("phyPr", Sheet2!$A$2:$I$10, MATCH(F57, Sheet2!$A$1:$I$1, 0), FALSE)</f>
        <v>0.4</v>
      </c>
      <c r="R57">
        <f>VLOOKUP("m1Th", Sheet2!$A$2:$I$10, MATCH(G57, Sheet2!$A$1:$I$1, 0), FALSE)</f>
        <v>1</v>
      </c>
      <c r="S57">
        <f>VLOOKUP("beeTh", Sheet2!$A$2:$I$10, MATCH(H57, Sheet2!$A$1:$I$1, 0), FALSE)</f>
        <v>0.9</v>
      </c>
      <c r="T57">
        <f>VLOOKUP("beePr", Sheet2!$A$2:$I$10, MATCH(I57, Sheet2!$A$1:$I$1, 0), FALSE)</f>
        <v>0.35</v>
      </c>
      <c r="U57">
        <f>VLOOKUP("egTh", Sheet2!$A$2:$I$10, MATCH(J57, Sheet2!$A$1:$I$1, 0), FALSE)</f>
        <v>0.5</v>
      </c>
      <c r="V57">
        <f>VLOOKUP("egPr", Sheet2!$A$2:$I$10, MATCH(K57, Sheet2!$A$1:$I$1, 0), FALSE)</f>
        <v>0.8</v>
      </c>
      <c r="W57">
        <f>VLOOKUP("emTh", Sheet2!$A$2:$I$10, MATCH(L57, Sheet2!$A$1:$I$1, 0), FALSE)</f>
        <v>0</v>
      </c>
      <c r="X57">
        <f>VLOOKUP("eePr", Sheet2!$A$2:$I$10, MATCH(M57, Sheet2!$A$1:$I$1, 0), FALSE)</f>
        <v>0.6</v>
      </c>
    </row>
    <row r="58" spans="1:24" x14ac:dyDescent="0.3">
      <c r="A58" t="s">
        <v>190</v>
      </c>
      <c r="B58" t="s">
        <v>191</v>
      </c>
      <c r="C58" t="s">
        <v>192</v>
      </c>
      <c r="D58" t="s">
        <v>16</v>
      </c>
      <c r="E58" t="s">
        <v>27</v>
      </c>
      <c r="F58" t="s">
        <v>18</v>
      </c>
      <c r="G58" t="s">
        <v>29</v>
      </c>
      <c r="H58" t="s">
        <v>27</v>
      </c>
      <c r="I58" t="s">
        <v>17</v>
      </c>
      <c r="J58" t="s">
        <v>27</v>
      </c>
      <c r="K58" t="s">
        <v>28</v>
      </c>
      <c r="L58" t="s">
        <v>27</v>
      </c>
      <c r="M58" t="s">
        <v>28</v>
      </c>
      <c r="N58">
        <f t="shared" si="0"/>
        <v>3.05</v>
      </c>
      <c r="P58">
        <f>VLOOKUP("phyTh", Sheet2!$A$2:$I$10, MATCH(E58, Sheet2!$A$1:$I$1, 0), FALSE)</f>
        <v>0</v>
      </c>
      <c r="Q58">
        <f>VLOOKUP("phyPr", Sheet2!$A$2:$I$10, MATCH(F58, Sheet2!$A$1:$I$1, 0), FALSE)</f>
        <v>0.45</v>
      </c>
      <c r="R58">
        <f>VLOOKUP("m1Th", Sheet2!$A$2:$I$10, MATCH(G58, Sheet2!$A$1:$I$1, 0), FALSE)</f>
        <v>0.8</v>
      </c>
      <c r="S58">
        <f>VLOOKUP("beeTh", Sheet2!$A$2:$I$10, MATCH(H58, Sheet2!$A$1:$I$1, 0), FALSE)</f>
        <v>0</v>
      </c>
      <c r="T58">
        <f>VLOOKUP("beePr", Sheet2!$A$2:$I$10, MATCH(I58, Sheet2!$A$1:$I$1, 0), FALSE)</f>
        <v>0.4</v>
      </c>
      <c r="U58">
        <f>VLOOKUP("egTh", Sheet2!$A$2:$I$10, MATCH(J58, Sheet2!$A$1:$I$1, 0), FALSE)</f>
        <v>0</v>
      </c>
      <c r="V58">
        <f>VLOOKUP("egPr", Sheet2!$A$2:$I$10, MATCH(K58, Sheet2!$A$1:$I$1, 0), FALSE)</f>
        <v>0.7</v>
      </c>
      <c r="W58">
        <f>VLOOKUP("emTh", Sheet2!$A$2:$I$10, MATCH(L58, Sheet2!$A$1:$I$1, 0), FALSE)</f>
        <v>0</v>
      </c>
      <c r="X58">
        <f>VLOOKUP("eePr", Sheet2!$A$2:$I$10, MATCH(M58, Sheet2!$A$1:$I$1, 0), FALSE)</f>
        <v>0.7</v>
      </c>
    </row>
    <row r="59" spans="1:24" x14ac:dyDescent="0.3">
      <c r="A59" t="s">
        <v>193</v>
      </c>
      <c r="B59" t="s">
        <v>194</v>
      </c>
      <c r="C59" t="s">
        <v>195</v>
      </c>
      <c r="D59" t="s">
        <v>16</v>
      </c>
      <c r="E59" t="s">
        <v>18</v>
      </c>
      <c r="F59" t="s">
        <v>18</v>
      </c>
      <c r="G59" t="s">
        <v>17</v>
      </c>
      <c r="H59" t="s">
        <v>18</v>
      </c>
      <c r="I59" t="s">
        <v>17</v>
      </c>
      <c r="J59" t="s">
        <v>18</v>
      </c>
      <c r="K59" t="s">
        <v>18</v>
      </c>
      <c r="L59" t="s">
        <v>28</v>
      </c>
      <c r="M59" t="s">
        <v>17</v>
      </c>
      <c r="N59">
        <f t="shared" si="0"/>
        <v>8.4500000000000011</v>
      </c>
      <c r="P59">
        <f>VLOOKUP("phyTh", Sheet2!$A$2:$I$10, MATCH(E59, Sheet2!$A$1:$I$1, 0), FALSE)</f>
        <v>1.35</v>
      </c>
      <c r="Q59">
        <f>VLOOKUP("phyPr", Sheet2!$A$2:$I$10, MATCH(F59, Sheet2!$A$1:$I$1, 0), FALSE)</f>
        <v>0.45</v>
      </c>
      <c r="R59">
        <f>VLOOKUP("m1Th", Sheet2!$A$2:$I$10, MATCH(G59, Sheet2!$A$1:$I$1, 0), FALSE)</f>
        <v>1.6</v>
      </c>
      <c r="S59">
        <f>VLOOKUP("beeTh", Sheet2!$A$2:$I$10, MATCH(H59, Sheet2!$A$1:$I$1, 0), FALSE)</f>
        <v>1.35</v>
      </c>
      <c r="T59">
        <f>VLOOKUP("beePr", Sheet2!$A$2:$I$10, MATCH(I59, Sheet2!$A$1:$I$1, 0), FALSE)</f>
        <v>0.4</v>
      </c>
      <c r="U59">
        <f>VLOOKUP("egTh", Sheet2!$A$2:$I$10, MATCH(J59, Sheet2!$A$1:$I$1, 0), FALSE)</f>
        <v>0.9</v>
      </c>
      <c r="V59">
        <f>VLOOKUP("egPr", Sheet2!$A$2:$I$10, MATCH(K59, Sheet2!$A$1:$I$1, 0), FALSE)</f>
        <v>0.9</v>
      </c>
      <c r="W59">
        <f>VLOOKUP("emTh", Sheet2!$A$2:$I$10, MATCH(L59, Sheet2!$A$1:$I$1, 0), FALSE)</f>
        <v>0.7</v>
      </c>
      <c r="X59">
        <f>VLOOKUP("eePr", Sheet2!$A$2:$I$10, MATCH(M59, Sheet2!$A$1:$I$1, 0), FALSE)</f>
        <v>0.8</v>
      </c>
    </row>
    <row r="60" spans="1:24" x14ac:dyDescent="0.3">
      <c r="A60" t="s">
        <v>196</v>
      </c>
      <c r="B60" t="s">
        <v>197</v>
      </c>
      <c r="C60" t="s">
        <v>198</v>
      </c>
      <c r="D60" t="s">
        <v>16</v>
      </c>
      <c r="E60" t="s">
        <v>27</v>
      </c>
      <c r="F60" t="s">
        <v>19</v>
      </c>
      <c r="G60" t="s">
        <v>27</v>
      </c>
      <c r="H60" t="s">
        <v>27</v>
      </c>
      <c r="I60" t="s">
        <v>17</v>
      </c>
      <c r="J60" t="s">
        <v>27</v>
      </c>
      <c r="K60" t="s">
        <v>17</v>
      </c>
      <c r="L60" t="s">
        <v>27</v>
      </c>
      <c r="M60" t="s">
        <v>26</v>
      </c>
      <c r="N60">
        <f t="shared" si="0"/>
        <v>2.3000000000000003</v>
      </c>
      <c r="P60">
        <f>VLOOKUP("phyTh", Sheet2!$A$2:$I$10, MATCH(E60, Sheet2!$A$1:$I$1, 0), FALSE)</f>
        <v>0</v>
      </c>
      <c r="Q60">
        <f>VLOOKUP("phyPr", Sheet2!$A$2:$I$10, MATCH(F60, Sheet2!$A$1:$I$1, 0), FALSE)</f>
        <v>0.5</v>
      </c>
      <c r="R60">
        <f>VLOOKUP("m1Th", Sheet2!$A$2:$I$10, MATCH(G60, Sheet2!$A$1:$I$1, 0), FALSE)</f>
        <v>0</v>
      </c>
      <c r="S60">
        <f>VLOOKUP("beeTh", Sheet2!$A$2:$I$10, MATCH(H60, Sheet2!$A$1:$I$1, 0), FALSE)</f>
        <v>0</v>
      </c>
      <c r="T60">
        <f>VLOOKUP("beePr", Sheet2!$A$2:$I$10, MATCH(I60, Sheet2!$A$1:$I$1, 0), FALSE)</f>
        <v>0.4</v>
      </c>
      <c r="U60">
        <f>VLOOKUP("egTh", Sheet2!$A$2:$I$10, MATCH(J60, Sheet2!$A$1:$I$1, 0), FALSE)</f>
        <v>0</v>
      </c>
      <c r="V60">
        <f>VLOOKUP("egPr", Sheet2!$A$2:$I$10, MATCH(K60, Sheet2!$A$1:$I$1, 0), FALSE)</f>
        <v>0.8</v>
      </c>
      <c r="W60">
        <f>VLOOKUP("emTh", Sheet2!$A$2:$I$10, MATCH(L60, Sheet2!$A$1:$I$1, 0), FALSE)</f>
        <v>0</v>
      </c>
      <c r="X60">
        <f>VLOOKUP("eePr", Sheet2!$A$2:$I$10, MATCH(M60, Sheet2!$A$1:$I$1, 0), FALSE)</f>
        <v>0.6</v>
      </c>
    </row>
    <row r="61" spans="1:24" x14ac:dyDescent="0.3">
      <c r="A61" t="s">
        <v>199</v>
      </c>
      <c r="B61" t="s">
        <v>200</v>
      </c>
      <c r="C61" t="s">
        <v>201</v>
      </c>
      <c r="D61" t="s">
        <v>16</v>
      </c>
      <c r="E61" t="s">
        <v>28</v>
      </c>
      <c r="F61" t="s">
        <v>17</v>
      </c>
      <c r="G61" t="s">
        <v>28</v>
      </c>
      <c r="H61" t="s">
        <v>17</v>
      </c>
      <c r="I61" t="s">
        <v>17</v>
      </c>
      <c r="J61" t="s">
        <v>17</v>
      </c>
      <c r="K61" t="s">
        <v>17</v>
      </c>
      <c r="L61" t="s">
        <v>29</v>
      </c>
      <c r="M61" t="s">
        <v>28</v>
      </c>
      <c r="N61">
        <f t="shared" si="0"/>
        <v>7.15</v>
      </c>
      <c r="P61">
        <f>VLOOKUP("phyTh", Sheet2!$A$2:$I$10, MATCH(E61, Sheet2!$A$1:$I$1, 0), FALSE)</f>
        <v>1.05</v>
      </c>
      <c r="Q61">
        <f>VLOOKUP("phyPr", Sheet2!$A$2:$I$10, MATCH(F61, Sheet2!$A$1:$I$1, 0), FALSE)</f>
        <v>0.4</v>
      </c>
      <c r="R61">
        <f>VLOOKUP("m1Th", Sheet2!$A$2:$I$10, MATCH(G61, Sheet2!$A$1:$I$1, 0), FALSE)</f>
        <v>1.4</v>
      </c>
      <c r="S61">
        <f>VLOOKUP("beeTh", Sheet2!$A$2:$I$10, MATCH(H61, Sheet2!$A$1:$I$1, 0), FALSE)</f>
        <v>1.2</v>
      </c>
      <c r="T61">
        <f>VLOOKUP("beePr", Sheet2!$A$2:$I$10, MATCH(I61, Sheet2!$A$1:$I$1, 0), FALSE)</f>
        <v>0.4</v>
      </c>
      <c r="U61">
        <f>VLOOKUP("egTh", Sheet2!$A$2:$I$10, MATCH(J61, Sheet2!$A$1:$I$1, 0), FALSE)</f>
        <v>0.8</v>
      </c>
      <c r="V61">
        <f>VLOOKUP("egPr", Sheet2!$A$2:$I$10, MATCH(K61, Sheet2!$A$1:$I$1, 0), FALSE)</f>
        <v>0.8</v>
      </c>
      <c r="W61">
        <f>VLOOKUP("emTh", Sheet2!$A$2:$I$10, MATCH(L61, Sheet2!$A$1:$I$1, 0), FALSE)</f>
        <v>0.4</v>
      </c>
      <c r="X61">
        <f>VLOOKUP("eePr", Sheet2!$A$2:$I$10, MATCH(M61, Sheet2!$A$1:$I$1, 0), FALSE)</f>
        <v>0.7</v>
      </c>
    </row>
    <row r="62" spans="1:24" x14ac:dyDescent="0.3">
      <c r="A62" t="s">
        <v>202</v>
      </c>
      <c r="B62" t="s">
        <v>203</v>
      </c>
      <c r="C62" t="s">
        <v>204</v>
      </c>
      <c r="D62" t="s">
        <v>16</v>
      </c>
      <c r="E62" t="s">
        <v>28</v>
      </c>
      <c r="F62" t="s">
        <v>17</v>
      </c>
      <c r="G62" t="s">
        <v>26</v>
      </c>
      <c r="H62" t="s">
        <v>26</v>
      </c>
      <c r="I62" t="s">
        <v>17</v>
      </c>
      <c r="J62" t="s">
        <v>45</v>
      </c>
      <c r="K62" t="s">
        <v>28</v>
      </c>
      <c r="L62" t="s">
        <v>27</v>
      </c>
      <c r="M62" t="s">
        <v>28</v>
      </c>
      <c r="N62">
        <f t="shared" si="0"/>
        <v>5.8500000000000005</v>
      </c>
      <c r="P62">
        <f>VLOOKUP("phyTh", Sheet2!$A$2:$I$10, MATCH(E62, Sheet2!$A$1:$I$1, 0), FALSE)</f>
        <v>1.05</v>
      </c>
      <c r="Q62">
        <f>VLOOKUP("phyPr", Sheet2!$A$2:$I$10, MATCH(F62, Sheet2!$A$1:$I$1, 0), FALSE)</f>
        <v>0.4</v>
      </c>
      <c r="R62">
        <f>VLOOKUP("m1Th", Sheet2!$A$2:$I$10, MATCH(G62, Sheet2!$A$1:$I$1, 0), FALSE)</f>
        <v>1.2</v>
      </c>
      <c r="S62">
        <f>VLOOKUP("beeTh", Sheet2!$A$2:$I$10, MATCH(H62, Sheet2!$A$1:$I$1, 0), FALSE)</f>
        <v>0.9</v>
      </c>
      <c r="T62">
        <f>VLOOKUP("beePr", Sheet2!$A$2:$I$10, MATCH(I62, Sheet2!$A$1:$I$1, 0), FALSE)</f>
        <v>0.4</v>
      </c>
      <c r="U62">
        <f>VLOOKUP("egTh", Sheet2!$A$2:$I$10, MATCH(J62, Sheet2!$A$1:$I$1, 0), FALSE)</f>
        <v>0.5</v>
      </c>
      <c r="V62">
        <f>VLOOKUP("egPr", Sheet2!$A$2:$I$10, MATCH(K62, Sheet2!$A$1:$I$1, 0), FALSE)</f>
        <v>0.7</v>
      </c>
      <c r="W62">
        <f>VLOOKUP("emTh", Sheet2!$A$2:$I$10, MATCH(L62, Sheet2!$A$1:$I$1, 0), FALSE)</f>
        <v>0</v>
      </c>
      <c r="X62">
        <f>VLOOKUP("eePr", Sheet2!$A$2:$I$10, MATCH(M62, Sheet2!$A$1:$I$1, 0), FALSE)</f>
        <v>0.7</v>
      </c>
    </row>
    <row r="63" spans="1:24" x14ac:dyDescent="0.3">
      <c r="A63" t="s">
        <v>205</v>
      </c>
      <c r="B63" t="s">
        <v>206</v>
      </c>
      <c r="C63" t="s">
        <v>207</v>
      </c>
      <c r="D63" t="s">
        <v>16</v>
      </c>
      <c r="E63" t="s">
        <v>27</v>
      </c>
      <c r="F63" t="s">
        <v>18</v>
      </c>
      <c r="G63" t="s">
        <v>27</v>
      </c>
      <c r="H63" t="s">
        <v>27</v>
      </c>
      <c r="I63" t="s">
        <v>45</v>
      </c>
      <c r="J63" t="s">
        <v>27</v>
      </c>
      <c r="K63" t="s">
        <v>28</v>
      </c>
      <c r="L63" t="s">
        <v>27</v>
      </c>
      <c r="M63" t="s">
        <v>19</v>
      </c>
      <c r="N63">
        <f t="shared" si="0"/>
        <v>2.4</v>
      </c>
      <c r="P63">
        <f>VLOOKUP("phyTh", Sheet2!$A$2:$I$10, MATCH(E63, Sheet2!$A$1:$I$1, 0), FALSE)</f>
        <v>0</v>
      </c>
      <c r="Q63">
        <f>VLOOKUP("phyPr", Sheet2!$A$2:$I$10, MATCH(F63, Sheet2!$A$1:$I$1, 0), FALSE)</f>
        <v>0.45</v>
      </c>
      <c r="R63">
        <f>VLOOKUP("m1Th", Sheet2!$A$2:$I$10, MATCH(G63, Sheet2!$A$1:$I$1, 0), FALSE)</f>
        <v>0</v>
      </c>
      <c r="S63">
        <f>VLOOKUP("beeTh", Sheet2!$A$2:$I$10, MATCH(H63, Sheet2!$A$1:$I$1, 0), FALSE)</f>
        <v>0</v>
      </c>
      <c r="T63">
        <f>VLOOKUP("beePr", Sheet2!$A$2:$I$10, MATCH(I63, Sheet2!$A$1:$I$1, 0), FALSE)</f>
        <v>0.25</v>
      </c>
      <c r="U63">
        <f>VLOOKUP("egTh", Sheet2!$A$2:$I$10, MATCH(J63, Sheet2!$A$1:$I$1, 0), FALSE)</f>
        <v>0</v>
      </c>
      <c r="V63">
        <f>VLOOKUP("egPr", Sheet2!$A$2:$I$10, MATCH(K63, Sheet2!$A$1:$I$1, 0), FALSE)</f>
        <v>0.7</v>
      </c>
      <c r="W63">
        <f>VLOOKUP("emTh", Sheet2!$A$2:$I$10, MATCH(L63, Sheet2!$A$1:$I$1, 0), FALSE)</f>
        <v>0</v>
      </c>
      <c r="X63">
        <f>VLOOKUP("eePr", Sheet2!$A$2:$I$10, MATCH(M63, Sheet2!$A$1:$I$1, 0), FALSE)</f>
        <v>1</v>
      </c>
    </row>
    <row r="64" spans="1:24" x14ac:dyDescent="0.3">
      <c r="A64" t="s">
        <v>208</v>
      </c>
      <c r="B64" t="s">
        <v>209</v>
      </c>
      <c r="C64" t="s">
        <v>210</v>
      </c>
      <c r="D64" t="s">
        <v>16</v>
      </c>
      <c r="E64" t="s">
        <v>29</v>
      </c>
      <c r="F64" t="s">
        <v>17</v>
      </c>
      <c r="G64" t="s">
        <v>45</v>
      </c>
      <c r="H64" t="s">
        <v>27</v>
      </c>
      <c r="I64" t="s">
        <v>17</v>
      </c>
      <c r="J64" t="s">
        <v>26</v>
      </c>
      <c r="K64" t="s">
        <v>17</v>
      </c>
      <c r="L64" t="s">
        <v>29</v>
      </c>
      <c r="M64" t="s">
        <v>18</v>
      </c>
      <c r="N64">
        <f t="shared" si="0"/>
        <v>5.1000000000000005</v>
      </c>
      <c r="P64">
        <f>VLOOKUP("phyTh", Sheet2!$A$2:$I$10, MATCH(E64, Sheet2!$A$1:$I$1, 0), FALSE)</f>
        <v>0.6</v>
      </c>
      <c r="Q64">
        <f>VLOOKUP("phyPr", Sheet2!$A$2:$I$10, MATCH(F64, Sheet2!$A$1:$I$1, 0), FALSE)</f>
        <v>0.4</v>
      </c>
      <c r="R64">
        <f>VLOOKUP("m1Th", Sheet2!$A$2:$I$10, MATCH(G64, Sheet2!$A$1:$I$1, 0), FALSE)</f>
        <v>1</v>
      </c>
      <c r="S64">
        <f>VLOOKUP("beeTh", Sheet2!$A$2:$I$10, MATCH(H64, Sheet2!$A$1:$I$1, 0), FALSE)</f>
        <v>0</v>
      </c>
      <c r="T64">
        <f>VLOOKUP("beePr", Sheet2!$A$2:$I$10, MATCH(I64, Sheet2!$A$1:$I$1, 0), FALSE)</f>
        <v>0.4</v>
      </c>
      <c r="U64">
        <f>VLOOKUP("egTh", Sheet2!$A$2:$I$10, MATCH(J64, Sheet2!$A$1:$I$1, 0), FALSE)</f>
        <v>0.6</v>
      </c>
      <c r="V64">
        <f>VLOOKUP("egPr", Sheet2!$A$2:$I$10, MATCH(K64, Sheet2!$A$1:$I$1, 0), FALSE)</f>
        <v>0.8</v>
      </c>
      <c r="W64">
        <f>VLOOKUP("emTh", Sheet2!$A$2:$I$10, MATCH(L64, Sheet2!$A$1:$I$1, 0), FALSE)</f>
        <v>0.4</v>
      </c>
      <c r="X64">
        <f>VLOOKUP("eePr", Sheet2!$A$2:$I$10, MATCH(M64, Sheet2!$A$1:$I$1, 0), FALSE)</f>
        <v>0.9</v>
      </c>
    </row>
    <row r="65" spans="1:24" x14ac:dyDescent="0.3">
      <c r="A65" t="s">
        <v>211</v>
      </c>
      <c r="B65" t="s">
        <v>212</v>
      </c>
      <c r="C65" t="s">
        <v>213</v>
      </c>
      <c r="D65" t="s">
        <v>16</v>
      </c>
      <c r="E65" t="s">
        <v>28</v>
      </c>
      <c r="F65" t="s">
        <v>28</v>
      </c>
      <c r="G65" t="s">
        <v>28</v>
      </c>
      <c r="H65" t="s">
        <v>26</v>
      </c>
      <c r="I65" t="s">
        <v>17</v>
      </c>
      <c r="J65" t="s">
        <v>17</v>
      </c>
      <c r="K65" t="s">
        <v>17</v>
      </c>
      <c r="L65" t="s">
        <v>45</v>
      </c>
      <c r="M65" t="s">
        <v>17</v>
      </c>
      <c r="N65">
        <f t="shared" si="0"/>
        <v>6.9999999999999991</v>
      </c>
      <c r="P65">
        <f>VLOOKUP("phyTh", Sheet2!$A$2:$I$10, MATCH(E65, Sheet2!$A$1:$I$1, 0), FALSE)</f>
        <v>1.05</v>
      </c>
      <c r="Q65">
        <f>VLOOKUP("phyPr", Sheet2!$A$2:$I$10, MATCH(F65, Sheet2!$A$1:$I$1, 0), FALSE)</f>
        <v>0.35</v>
      </c>
      <c r="R65">
        <f>VLOOKUP("m1Th", Sheet2!$A$2:$I$10, MATCH(G65, Sheet2!$A$1:$I$1, 0), FALSE)</f>
        <v>1.4</v>
      </c>
      <c r="S65">
        <f>VLOOKUP("beeTh", Sheet2!$A$2:$I$10, MATCH(H65, Sheet2!$A$1:$I$1, 0), FALSE)</f>
        <v>0.9</v>
      </c>
      <c r="T65">
        <f>VLOOKUP("beePr", Sheet2!$A$2:$I$10, MATCH(I65, Sheet2!$A$1:$I$1, 0), FALSE)</f>
        <v>0.4</v>
      </c>
      <c r="U65">
        <f>VLOOKUP("egTh", Sheet2!$A$2:$I$10, MATCH(J65, Sheet2!$A$1:$I$1, 0), FALSE)</f>
        <v>0.8</v>
      </c>
      <c r="V65">
        <f>VLOOKUP("egPr", Sheet2!$A$2:$I$10, MATCH(K65, Sheet2!$A$1:$I$1, 0), FALSE)</f>
        <v>0.8</v>
      </c>
      <c r="W65">
        <f>VLOOKUP("emTh", Sheet2!$A$2:$I$10, MATCH(L65, Sheet2!$A$1:$I$1, 0), FALSE)</f>
        <v>0.5</v>
      </c>
      <c r="X65">
        <f>VLOOKUP("eePr", Sheet2!$A$2:$I$10, MATCH(M65, Sheet2!$A$1:$I$1, 0), FALSE)</f>
        <v>0.8</v>
      </c>
    </row>
    <row r="66" spans="1:24" x14ac:dyDescent="0.3">
      <c r="A66" t="s">
        <v>214</v>
      </c>
      <c r="B66" t="s">
        <v>215</v>
      </c>
      <c r="C66" t="s">
        <v>216</v>
      </c>
      <c r="D66" t="s">
        <v>16</v>
      </c>
      <c r="E66" t="s">
        <v>26</v>
      </c>
      <c r="F66" t="s">
        <v>28</v>
      </c>
      <c r="G66" t="s">
        <v>26</v>
      </c>
      <c r="H66" t="s">
        <v>28</v>
      </c>
      <c r="I66" t="s">
        <v>17</v>
      </c>
      <c r="J66" t="s">
        <v>17</v>
      </c>
      <c r="K66" t="s">
        <v>17</v>
      </c>
      <c r="L66" t="s">
        <v>27</v>
      </c>
      <c r="M66" t="s">
        <v>17</v>
      </c>
      <c r="N66">
        <f t="shared" si="0"/>
        <v>6.3</v>
      </c>
      <c r="P66">
        <f>VLOOKUP("phyTh", Sheet2!$A$2:$I$10, MATCH(E66, Sheet2!$A$1:$I$1, 0), FALSE)</f>
        <v>0.9</v>
      </c>
      <c r="Q66">
        <f>VLOOKUP("phyPr", Sheet2!$A$2:$I$10, MATCH(F66, Sheet2!$A$1:$I$1, 0), FALSE)</f>
        <v>0.35</v>
      </c>
      <c r="R66">
        <f>VLOOKUP("m1Th", Sheet2!$A$2:$I$10, MATCH(G66, Sheet2!$A$1:$I$1, 0), FALSE)</f>
        <v>1.2</v>
      </c>
      <c r="S66">
        <f>VLOOKUP("beeTh", Sheet2!$A$2:$I$10, MATCH(H66, Sheet2!$A$1:$I$1, 0), FALSE)</f>
        <v>1.05</v>
      </c>
      <c r="T66">
        <f>VLOOKUP("beePr", Sheet2!$A$2:$I$10, MATCH(I66, Sheet2!$A$1:$I$1, 0), FALSE)</f>
        <v>0.4</v>
      </c>
      <c r="U66">
        <f>VLOOKUP("egTh", Sheet2!$A$2:$I$10, MATCH(J66, Sheet2!$A$1:$I$1, 0), FALSE)</f>
        <v>0.8</v>
      </c>
      <c r="V66">
        <f>VLOOKUP("egPr", Sheet2!$A$2:$I$10, MATCH(K66, Sheet2!$A$1:$I$1, 0), FALSE)</f>
        <v>0.8</v>
      </c>
      <c r="W66">
        <f>VLOOKUP("emTh", Sheet2!$A$2:$I$10, MATCH(L66, Sheet2!$A$1:$I$1, 0), FALSE)</f>
        <v>0</v>
      </c>
      <c r="X66">
        <f>VLOOKUP("eePr", Sheet2!$A$2:$I$10, MATCH(M66, Sheet2!$A$1:$I$1, 0), FALSE)</f>
        <v>0.8</v>
      </c>
    </row>
    <row r="67" spans="1:24" x14ac:dyDescent="0.3">
      <c r="A67" t="s">
        <v>217</v>
      </c>
      <c r="B67" t="s">
        <v>218</v>
      </c>
      <c r="C67" t="s">
        <v>219</v>
      </c>
      <c r="D67" t="s">
        <v>16</v>
      </c>
      <c r="E67" t="s">
        <v>28</v>
      </c>
      <c r="F67" t="s">
        <v>28</v>
      </c>
      <c r="G67" t="s">
        <v>28</v>
      </c>
      <c r="H67" t="s">
        <v>17</v>
      </c>
      <c r="I67" t="s">
        <v>17</v>
      </c>
      <c r="J67" t="s">
        <v>26</v>
      </c>
      <c r="K67" t="s">
        <v>17</v>
      </c>
      <c r="L67" t="s">
        <v>26</v>
      </c>
      <c r="M67" t="s">
        <v>18</v>
      </c>
      <c r="N67">
        <f t="shared" ref="N67" si="1">SUM(P67:X67)</f>
        <v>7.3</v>
      </c>
      <c r="P67">
        <f>VLOOKUP("phyTh", Sheet2!$A$2:$I$10, MATCH(E67, Sheet2!$A$1:$I$1, 0), FALSE)</f>
        <v>1.05</v>
      </c>
      <c r="Q67">
        <f>VLOOKUP("phyPr", Sheet2!$A$2:$I$10, MATCH(F67, Sheet2!$A$1:$I$1, 0), FALSE)</f>
        <v>0.35</v>
      </c>
      <c r="R67">
        <f>VLOOKUP("m1Th", Sheet2!$A$2:$I$10, MATCH(G67, Sheet2!$A$1:$I$1, 0), FALSE)</f>
        <v>1.4</v>
      </c>
      <c r="S67">
        <f>VLOOKUP("beeTh", Sheet2!$A$2:$I$10, MATCH(H67, Sheet2!$A$1:$I$1, 0), FALSE)</f>
        <v>1.2</v>
      </c>
      <c r="T67">
        <f>VLOOKUP("beePr", Sheet2!$A$2:$I$10, MATCH(I67, Sheet2!$A$1:$I$1, 0), FALSE)</f>
        <v>0.4</v>
      </c>
      <c r="U67">
        <f>VLOOKUP("egTh", Sheet2!$A$2:$I$10, MATCH(J67, Sheet2!$A$1:$I$1, 0), FALSE)</f>
        <v>0.6</v>
      </c>
      <c r="V67">
        <f>VLOOKUP("egPr", Sheet2!$A$2:$I$10, MATCH(K67, Sheet2!$A$1:$I$1, 0), FALSE)</f>
        <v>0.8</v>
      </c>
      <c r="W67">
        <f>VLOOKUP("emTh", Sheet2!$A$2:$I$10, MATCH(L67, Sheet2!$A$1:$I$1, 0), FALSE)</f>
        <v>0.6</v>
      </c>
      <c r="X67">
        <f>VLOOKUP("eePr", Sheet2!$A$2:$I$10, MATCH(M67, Sheet2!$A$1:$I$1, 0), FALSE)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 1(C)</vt:lpstr>
      <vt:lpstr>Sheet2</vt:lpstr>
      <vt:lpstr>Sheet2 (2)</vt:lpstr>
      <vt:lpstr>Sheet1Main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cp:lastPrinted>2023-07-22T22:38:03Z</cp:lastPrinted>
  <dcterms:created xsi:type="dcterms:W3CDTF">2023-07-22T20:15:11Z</dcterms:created>
  <dcterms:modified xsi:type="dcterms:W3CDTF">2023-07-26T18:18:15Z</dcterms:modified>
</cp:coreProperties>
</file>