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HMgL6O7YR0i0JGLHqwNqScK1R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0">
      <text>
        <t xml:space="preserve">======
ID#AAAAJAjEllc
    (2021-04-01 15:30:58)
Responder updated this value.</t>
      </text>
    </comment>
    <comment authorId="0" ref="AA53">
      <text>
        <t xml:space="preserve">======
ID#AAAAJAjEllQ
    (2021-04-01 15:30:58)
Responder updated this value.</t>
      </text>
    </comment>
    <comment authorId="0" ref="N25">
      <text>
        <t xml:space="preserve">======
ID#AAAAJAjEllU
    (2021-04-01 15:30:58)
Responder updated this value.</t>
      </text>
    </comment>
    <comment authorId="0" ref="J72">
      <text>
        <t xml:space="preserve">======
ID#AAAAJAjEllY
    (2021-04-01 15:30:58)
Responder updated this value.</t>
      </text>
    </comment>
    <comment authorId="0" ref="Z9">
      <text>
        <t xml:space="preserve">======
ID#AAAAJAjEllI
    (2021-04-01 15:30:58)
Responder updated this value.</t>
      </text>
    </comment>
    <comment authorId="0" ref="Z74">
      <text>
        <t xml:space="preserve">======
ID#AAAAJAjEllM
    (2021-04-01 15:30:58)
Responder updated this value.</t>
      </text>
    </comment>
    <comment authorId="0" ref="R16">
      <text>
        <t xml:space="preserve">======
ID#AAAAJAjElk4
    (2021-04-01 15:30:58)
Responder updated this value.</t>
      </text>
    </comment>
    <comment authorId="0" ref="Z33">
      <text>
        <t xml:space="preserve">======
ID#AAAAJAjElks
    (2021-04-01 15:30:58)
Responder updated this value.</t>
      </text>
    </comment>
    <comment authorId="0" ref="AA64">
      <text>
        <t xml:space="preserve">======
ID#AAAAJAjElkw
    (2021-04-01 15:30:58)
Responder updated this value.</t>
      </text>
    </comment>
    <comment authorId="0" ref="N9">
      <text>
        <t xml:space="preserve">======
ID#AAAAJAjElk0
    (2021-04-01 15:30:58)
Responder updated this value.</t>
      </text>
    </comment>
    <comment authorId="0" ref="N7">
      <text>
        <t xml:space="preserve">======
ID#AAAAJAjElkk
    (2021-04-01 15:30:58)
Responder updated this value.</t>
      </text>
    </comment>
    <comment authorId="0" ref="AP24">
      <text>
        <t xml:space="preserve">======
ID#AAAAJAjElkc
    (2021-04-01 15:30:58)
Responder updated this value.</t>
      </text>
    </comment>
    <comment authorId="0" ref="AA46">
      <text>
        <t xml:space="preserve">======
ID#AAAAJAjElkg
    (2021-04-01 15:30:58)
Responder updated this value.</t>
      </text>
    </comment>
    <comment authorId="0" ref="E24">
      <text>
        <t xml:space="preserve">======
ID#AAAAJAjElkY
    (2021-04-01 15:30:58)
Responder updated this value.</t>
      </text>
    </comment>
    <comment authorId="0" ref="Z55">
      <text>
        <t xml:space="preserve">======
ID#AAAAJAjElkQ
    (2021-04-01 15:30:58)
Responder updated this value.</t>
      </text>
    </comment>
    <comment authorId="0" ref="K53">
      <text>
        <t xml:space="preserve">======
ID#AAAAJAjElkI
    (2021-04-01 15:30:58)
Responder updated this value.</t>
      </text>
    </comment>
    <comment authorId="0" ref="R20">
      <text>
        <t xml:space="preserve">======
ID#AAAAJAjElkM
    (2021-04-01 15:30:58)
Responder updated this value.</t>
      </text>
    </comment>
    <comment authorId="0" ref="E39">
      <text>
        <t xml:space="preserve">======
ID#AAAAJAjElj4
    (2021-04-01 15:30:58)
Responder updated this value.</t>
      </text>
    </comment>
    <comment authorId="0" ref="AG30">
      <text>
        <t xml:space="preserve">======
ID#AAAAJAjEljw
    (2021-04-01 15:30:58)
Responder updated this value.</t>
      </text>
    </comment>
    <comment authorId="0" ref="BC57">
      <text>
        <t xml:space="preserve">======
ID#AAAAJAjEljg
    (2021-04-01 15:30:58)
Responder updated this value.</t>
      </text>
    </comment>
    <comment authorId="0" ref="AA44">
      <text>
        <t xml:space="preserve">======
ID#AAAAJAjEljc
    (2021-04-01 15:30:58)
Responder updated this value.</t>
      </text>
    </comment>
    <comment authorId="0" ref="AE28">
      <text>
        <t xml:space="preserve">======
ID#AAAAJAjEljQ
    (2021-04-01 15:30:58)
Responder updated this value.</t>
      </text>
    </comment>
    <comment authorId="0" ref="S22">
      <text>
        <t xml:space="preserve">======
ID#AAAAJAjEljU
    (2021-04-01 15:30:58)
Responder updated this value.</t>
      </text>
    </comment>
    <comment authorId="0" ref="N47">
      <text>
        <t xml:space="preserve">======
ID#AAAAJAjEljA
    (2021-04-01 15:30:58)
Responder updated this value.</t>
      </text>
    </comment>
    <comment authorId="0" ref="Z20">
      <text>
        <t xml:space="preserve">======
ID#AAAAJAjEli8
    (2021-04-01 15:30:58)
Responder updated this value.</t>
      </text>
    </comment>
    <comment authorId="0" ref="N14">
      <text>
        <t xml:space="preserve">======
ID#AAAAJAjEliw
    (2021-04-01 15:30:58)
Responder updated this value.</t>
      </text>
    </comment>
    <comment authorId="0" ref="S53">
      <text>
        <t xml:space="preserve">======
ID#AAAAJAjEli0
    (2021-04-01 15:30:58)
Responder updated this value.</t>
      </text>
    </comment>
    <comment authorId="0" ref="AC69">
      <text>
        <t xml:space="preserve">======
ID#AAAAJAjElio
    (2021-04-01 15:30:58)
Responder updated this value.</t>
      </text>
    </comment>
    <comment authorId="0" ref="AC20">
      <text>
        <t xml:space="preserve">======
ID#AAAAJAjElik
    (2021-04-01 15:30:58)
Responder updated this value.</t>
      </text>
    </comment>
    <comment authorId="0" ref="P24">
      <text>
        <t xml:space="preserve">======
ID#AAAAJAjEliU
    (2021-04-01 15:30:58)
Responder updated this value.</t>
      </text>
    </comment>
    <comment authorId="0" ref="N37">
      <text>
        <t xml:space="preserve">======
ID#AAAAJAjEliY
    (2021-04-01 15:30:58)
Responder updated this value.</t>
      </text>
    </comment>
    <comment authorId="0" ref="T30">
      <text>
        <t xml:space="preserve">======
ID#AAAAJAjEliE
    (2021-04-01 15:30:58)
Responder updated this value.</t>
      </text>
    </comment>
    <comment authorId="0" ref="AH53">
      <text>
        <t xml:space="preserve">======
ID#AAAAJAjEliI
    (2021-04-01 15:30:58)
Responder updated this value.</t>
      </text>
    </comment>
    <comment authorId="0" ref="I24">
      <text>
        <t xml:space="preserve">======
ID#AAAAJAjElh8
    (2021-04-01 15:30:58)
Responder updated this value.</t>
      </text>
    </comment>
    <comment authorId="0" ref="AH14">
      <text>
        <t xml:space="preserve">======
ID#AAAAJAjEliA
    (2021-04-01 15:30:58)
Responder updated this value.</t>
      </text>
    </comment>
    <comment authorId="0" ref="AP9">
      <text>
        <t xml:space="preserve">======
ID#AAAAJAjElh4
    (2021-04-01 15:30:58)
Responder updated this value.</t>
      </text>
    </comment>
    <comment authorId="0" ref="AT43">
      <text>
        <t xml:space="preserve">======
ID#AAAAJAjElhs
    (2021-04-01 15:30:58)
Responder updated this value.</t>
      </text>
    </comment>
    <comment authorId="0" ref="AE42">
      <text>
        <t xml:space="preserve">======
ID#AAAAJAjElhw
    (2021-04-01 15:30:58)
Responder updated this value.</t>
      </text>
    </comment>
    <comment authorId="0" ref="AE4">
      <text>
        <t xml:space="preserve">======
ID#AAAAJAjElho
    (2021-04-01 15:30:58)
Responder updated this value.</t>
      </text>
    </comment>
    <comment authorId="0" ref="AE3">
      <text>
        <t xml:space="preserve">======
ID#AAAAJAjElhk
    (2021-04-01 15:30:58)
Responder updated this value.</t>
      </text>
    </comment>
    <comment authorId="0" ref="W39">
      <text>
        <t xml:space="preserve">======
ID#AAAAJAjElhc
    (2021-04-01 15:30:58)
Responder updated this value.</t>
      </text>
    </comment>
    <comment authorId="0" ref="AA42">
      <text>
        <t xml:space="preserve">======
ID#AAAAJAjElhY
    (2021-04-01 15:30:58)
Responder updated this value.</t>
      </text>
    </comment>
    <comment authorId="0" ref="AC59">
      <text>
        <t xml:space="preserve">======
ID#AAAAJAjElhQ
    (2021-04-01 15:30:58)
Responder updated this value.</t>
      </text>
    </comment>
    <comment authorId="0" ref="N63">
      <text>
        <t xml:space="preserve">======
ID#AAAAJAjElhA
    (2021-04-01 15:30:58)
Responder updated this value.</t>
      </text>
    </comment>
    <comment authorId="0" ref="AA33">
      <text>
        <t xml:space="preserve">======
ID#AAAAJAjElhE
    (2021-04-01 15:30:58)
Responder updated this value.</t>
      </text>
    </comment>
    <comment authorId="0" ref="N19">
      <text>
        <t xml:space="preserve">======
ID#AAAAJAjElg0
    (2021-04-01 15:30:58)
Responder updated this value.</t>
      </text>
    </comment>
    <comment authorId="0" ref="AH42">
      <text>
        <t xml:space="preserve">======
ID#AAAAJAjElg4
    (2021-04-01 15:30:58)
Responder updated this value.</t>
      </text>
    </comment>
    <comment authorId="0" ref="AQ66">
      <text>
        <t xml:space="preserve">======
ID#AAAAJAjElg8
    (2021-04-01 15:30:58)
Responder updated this value.</t>
      </text>
    </comment>
    <comment authorId="0" ref="E73">
      <text>
        <t xml:space="preserve">======
ID#AAAAJAjElgg
    (2021-04-01 15:30:58)
Responder updated this value.</t>
      </text>
    </comment>
    <comment authorId="0" ref="AU53">
      <text>
        <t xml:space="preserve">======
ID#AAAAJAjElgk
    (2021-04-01 15:30:58)
Responder updated this value.</t>
      </text>
    </comment>
    <comment authorId="0" ref="AH49">
      <text>
        <t xml:space="preserve">======
ID#AAAAJAjElgo
    (2021-04-01 15:30:58)
Responder updated this value.</t>
      </text>
    </comment>
    <comment authorId="0" ref="AY12">
      <text>
        <t xml:space="preserve">======
ID#AAAAJAjElgc
    (2021-04-01 15:30:58)
Responder updated this value.</t>
      </text>
    </comment>
    <comment authorId="0" ref="AE44">
      <text>
        <t xml:space="preserve">======
ID#AAAAJAjElgM
    (2021-04-01 15:30:58)
Responder updated this value.</t>
      </text>
    </comment>
    <comment authorId="0" ref="AA9">
      <text>
        <t xml:space="preserve">======
ID#AAAAJAjElgI
    (2021-04-01 15:30:58)
Responder updated this value.</t>
      </text>
    </comment>
    <comment authorId="0" ref="AE49">
      <text>
        <t xml:space="preserve">======
ID#AAAAJAjElf4
    (2021-04-01 15:30:58)
Responder updated this value.</t>
      </text>
    </comment>
    <comment authorId="0" ref="M54">
      <text>
        <t xml:space="preserve">======
ID#AAAAJAjElf8
    (2021-04-01 15:30:58)
Responder updated this value.</t>
      </text>
    </comment>
    <comment authorId="0" ref="AA24">
      <text>
        <t xml:space="preserve">======
ID#AAAAJAjElfw
    (2021-04-01 15:30:58)
Responder updated this value.</t>
      </text>
    </comment>
    <comment authorId="0" ref="V47">
      <text>
        <t xml:space="preserve">======
ID#AAAAJAjElfg
    (2021-04-01 15:30:58)
Responder updated this value.</t>
      </text>
    </comment>
    <comment authorId="0" ref="AO66">
      <text>
        <t xml:space="preserve">======
ID#AAAAJAjElfk
    (2021-04-01 15:30:58)
Responder updated this value.</t>
      </text>
    </comment>
    <comment authorId="0" ref="AV24">
      <text>
        <t xml:space="preserve">======
ID#AAAAJAjElfc
    (2021-04-01 15:30:58)
Responder updated this value.</t>
      </text>
    </comment>
    <comment authorId="0" ref="O24">
      <text>
        <t xml:space="preserve">======
ID#AAAAJAjElfY
    (2021-04-01 15:30:58)
Responder updated this value.</t>
      </text>
    </comment>
    <comment authorId="0" ref="Z32">
      <text>
        <t xml:space="preserve">======
ID#AAAAJAjElfU
    (2021-04-01 15:30:58)
Responder updated this value.</t>
      </text>
    </comment>
    <comment authorId="0" ref="U50">
      <text>
        <t xml:space="preserve">======
ID#AAAAJAjElfA
    (2021-04-01 15:30:58)
Responder updated this value.</t>
      </text>
    </comment>
    <comment authorId="0" ref="AC4">
      <text>
        <t xml:space="preserve">======
ID#AAAAJAjElfE
    (2021-04-01 15:30:58)
Responder updated this value.</t>
      </text>
    </comment>
    <comment authorId="0" ref="N66">
      <text>
        <t xml:space="preserve">======
ID#AAAAJAjEle4
    (2021-04-01 15:30:58)
Responder updated this value.</t>
      </text>
    </comment>
    <comment authorId="0" ref="AC24">
      <text>
        <t xml:space="preserve">======
ID#AAAAJAjEle8
    (2021-04-01 15:30:58)
Responder updated this value.</t>
      </text>
    </comment>
    <comment authorId="0" ref="K56">
      <text>
        <t xml:space="preserve">======
ID#AAAAJAjEle0
    (2021-04-01 15:30:58)
Responder updated this value.</t>
      </text>
    </comment>
    <comment authorId="0" ref="AH16">
      <text>
        <t xml:space="preserve">======
ID#AAAAJAjElek
    (2021-04-01 15:30:58)
Responder updated this value.</t>
      </text>
    </comment>
    <comment authorId="0" ref="AE72">
      <text>
        <t xml:space="preserve">======
ID#AAAAJAjElec
    (2021-04-01 15:30:58)
Responder updated this value.</t>
      </text>
    </comment>
    <comment authorId="0" ref="AZ9">
      <text>
        <t xml:space="preserve">======
ID#AAAAJAjEleY
    (2021-04-01 15:30:58)
Responder updated this value.</t>
      </text>
    </comment>
    <comment authorId="0" ref="W2">
      <text>
        <t xml:space="preserve">======
ID#AAAAJAjEleM
    (2021-04-01 15:30:58)
Responder updated this value.</t>
      </text>
    </comment>
    <comment authorId="0" ref="AE51">
      <text>
        <t xml:space="preserve">======
ID#AAAAJAjEleI
    (2021-04-01 15:30:58)
Responder updated this value.</t>
      </text>
    </comment>
    <comment authorId="0" ref="AH72">
      <text>
        <t xml:space="preserve">======
ID#AAAAJAjEld8
    (2021-04-01 15:30:58)
Responder updated this value.</t>
      </text>
    </comment>
    <comment authorId="0" ref="AC9">
      <text>
        <t xml:space="preserve">======
ID#AAAAJAjEleA
    (2021-04-01 15:30:58)
Responder updated this value.</t>
      </text>
    </comment>
    <comment authorId="0" ref="B12">
      <text>
        <t xml:space="preserve">======
ID#AAAAJAjEleE
    (2021-04-01 15:30:58)
Responder updated this value.</t>
      </text>
    </comment>
    <comment authorId="0" ref="Z54">
      <text>
        <t xml:space="preserve">======
ID#AAAAJAjEld0
    (2021-04-01 15:30:58)
Responder updated this value.</t>
      </text>
    </comment>
    <comment authorId="0" ref="W42">
      <text>
        <t xml:space="preserve">======
ID#AAAAJAjEld4
    (2021-04-01 15:30:58)
Responder updated this value.</t>
      </text>
    </comment>
    <comment authorId="0" ref="N24">
      <text>
        <t xml:space="preserve">======
ID#AAAAJAjElds
    (2021-04-01 15:30:58)
Responder updated this value.</t>
      </text>
    </comment>
    <comment authorId="0" ref="E53">
      <text>
        <t xml:space="preserve">======
ID#AAAAJAjEldw
    (2021-04-01 15:30:58)
Responder updated this value.</t>
      </text>
    </comment>
    <comment authorId="0" ref="Z59">
      <text>
        <t xml:space="preserve">======
ID#AAAAJAjEldk
    (2021-04-01 15:30:58)
Responder updated this value.</t>
      </text>
    </comment>
    <comment authorId="0" ref="W74">
      <text>
        <t xml:space="preserve">======
ID#AAAAJAjEldo
    (2021-04-01 15:30:58)
Responder updated this value.</t>
      </text>
    </comment>
    <comment authorId="0" ref="W3">
      <text>
        <t xml:space="preserve">======
ID#AAAAJAjEldc
    (2021-04-01 15:30:58)
Responder updated this value.</t>
      </text>
    </comment>
    <comment authorId="0" ref="N27">
      <text>
        <t xml:space="preserve">======
ID#AAAAJAjEldg
    (2021-04-01 15:30:58)
Responder updated this value.</t>
      </text>
    </comment>
    <comment authorId="0" ref="N46">
      <text>
        <t xml:space="preserve">======
ID#AAAAJAjEldY
    (2021-04-01 15:30:58)
Responder updated this value.</t>
      </text>
    </comment>
    <comment authorId="0" ref="W46">
      <text>
        <t xml:space="preserve">======
ID#AAAAJAjEldU
    (2021-04-01 15:30:58)
Responder updated this value.</t>
      </text>
    </comment>
    <comment authorId="0" ref="AZ16">
      <text>
        <t xml:space="preserve">======
ID#AAAAJAjEldI
    (2021-04-01 15:30:58)
Responder updated this value.</t>
      </text>
    </comment>
    <comment authorId="0" ref="AY16">
      <text>
        <t xml:space="preserve">======
ID#AAAAJAjEldM
    (2021-04-01 15:30:58)
Responder updated this value.</t>
      </text>
    </comment>
    <comment authorId="0" ref="Z14">
      <text>
        <t xml:space="preserve">======
ID#AAAAJAjEldA
    (2021-04-01 15:30:58)
Responder updated this value.</t>
      </text>
    </comment>
    <comment authorId="0" ref="N6">
      <text>
        <t xml:space="preserve">======
ID#AAAAJAjEldE
    (2021-04-01 15:30:58)
Responder updated this value.</t>
      </text>
    </comment>
    <comment authorId="0" ref="Z28">
      <text>
        <t xml:space="preserve">======
ID#AAAAJAjElc4
    (2021-04-01 15:30:58)
Responder updated this value.</t>
      </text>
    </comment>
    <comment authorId="0" ref="R26">
      <text>
        <t xml:space="preserve">======
ID#AAAAJAjElc0
    (2021-04-01 15:30:58)
Responder updated this value.</t>
      </text>
    </comment>
    <comment authorId="0" ref="AA59">
      <text>
        <t xml:space="preserve">======
ID#AAAAJAjElco
    (2021-04-01 15:30:58)
Responder updated this value.</t>
      </text>
    </comment>
    <comment authorId="0" ref="AH39">
      <text>
        <t xml:space="preserve">======
ID#AAAAJAjElcc
    (2021-04-01 15:30:58)
Responder updated this value.</t>
      </text>
    </comment>
    <comment authorId="0" ref="AZ43">
      <text>
        <t xml:space="preserve">======
ID#AAAAJAjElcg
    (2021-04-01 15:30:58)
Responder updated this value.</t>
      </text>
    </comment>
    <comment authorId="0" ref="R8">
      <text>
        <t xml:space="preserve">======
ID#AAAAJAjElcY
    (2021-04-01 15:30:58)
Responder updated this value.</t>
      </text>
    </comment>
    <comment authorId="0" ref="W59">
      <text>
        <t xml:space="preserve">======
ID#AAAAJAjElcU
    (2021-04-01 15:30:58)
Responder updated this value.</t>
      </text>
    </comment>
    <comment authorId="0" ref="N3">
      <text>
        <t xml:space="preserve">======
ID#AAAAJAjElcM
    (2021-04-01 15:30:58)
Responder updated this value.</t>
      </text>
    </comment>
    <comment authorId="0" ref="AY3">
      <text>
        <t xml:space="preserve">======
ID#AAAAJAjElcQ
    (2021-04-01 15:30:58)
Responder updated this value.</t>
      </text>
    </comment>
    <comment authorId="0" ref="Z72">
      <text>
        <t xml:space="preserve">======
ID#AAAAJAjElcA
    (2021-04-01 15:30:58)
Responder updated this value.</t>
      </text>
    </comment>
    <comment authorId="0" ref="W16">
      <text>
        <t xml:space="preserve">======
ID#AAAAJAjElb8
    (2021-04-01 15:30:58)
Responder updated this value.</t>
      </text>
    </comment>
    <comment authorId="0" ref="K72">
      <text>
        <t xml:space="preserve">======
ID#AAAAJAjElb0
    (2021-04-01 15:30:58)
Responder updated this value.</t>
      </text>
    </comment>
    <comment authorId="0" ref="Z42">
      <text>
        <t xml:space="preserve">======
ID#AAAAJAjElbo
    (2021-04-01 15:30:58)
Responder updated this value.</t>
      </text>
    </comment>
    <comment authorId="0" ref="AE50">
      <text>
        <t xml:space="preserve">======
ID#AAAAJAjElbg
    (2021-04-01 15:30:58)
Responder updated this value.</t>
      </text>
    </comment>
    <comment authorId="0" ref="AZ7">
      <text>
        <t xml:space="preserve">======
ID#AAAAJAjElbY
    (2021-04-01 15:30:58)
Responder updated this value.</t>
      </text>
    </comment>
    <comment authorId="0" ref="W9">
      <text>
        <t xml:space="preserve">======
ID#AAAAJAjElbM
    (2021-04-01 15:30:58)
Responder updated this value.</t>
      </text>
    </comment>
    <comment authorId="0" ref="AE9">
      <text>
        <t xml:space="preserve">======
ID#AAAAJAjElbQ
    (2021-04-01 15:30:58)
Responder updated this value.</t>
      </text>
    </comment>
    <comment authorId="0" ref="AH9">
      <text>
        <t xml:space="preserve">======
ID#AAAAJAjElbU
    (2021-04-01 15:30:58)
Responder updated this value.</t>
      </text>
    </comment>
    <comment authorId="0" ref="AR3">
      <text>
        <t xml:space="preserve">======
ID#AAAAJAjElbE
    (2021-04-01 15:30:58)
Responder updated this value.</t>
      </text>
    </comment>
    <comment authorId="0" ref="N31">
      <text>
        <t xml:space="preserve">======
ID#AAAAJAjElbA
    (2021-04-01 15:30:58)
Responder updated this value.</t>
      </text>
    </comment>
    <comment authorId="0" ref="AH59">
      <text>
        <t xml:space="preserve">======
ID#AAAAJAjEla8
    (2021-04-01 15:30:58)
Responder updated this value.</t>
      </text>
    </comment>
    <comment authorId="0" ref="AH66">
      <text>
        <t xml:space="preserve">======
ID#AAAAJAjElaw
    (2021-04-01 15:30:58)
Responder updated this value.</t>
      </text>
    </comment>
    <comment authorId="0" ref="AC32">
      <text>
        <t xml:space="preserve">======
ID#AAAAJAjEla0
    (2021-04-01 15:30:58)
Responder updated this value.</t>
      </text>
    </comment>
    <comment authorId="0" ref="AC49">
      <text>
        <t xml:space="preserve">======
ID#AAAAJAjEla4
    (2021-04-01 15:30:58)
Responder updated this value.</t>
      </text>
    </comment>
    <comment authorId="0" ref="AA14">
      <text>
        <t xml:space="preserve">======
ID#AAAAJAjElao
    (2021-04-01 15:30:58)
Responder updated this value.</t>
      </text>
    </comment>
    <comment authorId="0" ref="AE59">
      <text>
        <t xml:space="preserve">======
ID#AAAAJAjElas
    (2021-04-01 15:30:58)
Responder updated this value.</t>
      </text>
    </comment>
    <comment authorId="0" ref="AA20">
      <text>
        <t xml:space="preserve">======
ID#AAAAJAjElac
    (2021-04-01 15:30:58)
Responder updated this value.</t>
      </text>
    </comment>
    <comment authorId="0" ref="AA29">
      <text>
        <t xml:space="preserve">======
ID#AAAAJAjElaQ
    (2021-04-01 15:30:58)
Responder updated this value.</t>
      </text>
    </comment>
    <comment authorId="0" ref="AC53">
      <text>
        <t xml:space="preserve">======
ID#AAAAJAjElaU
    (2021-04-01 15:30:58)
Responder updated this value.</t>
      </text>
    </comment>
    <comment authorId="0" ref="H22">
      <text>
        <t xml:space="preserve">======
ID#AAAAJAjElaI
    (2021-04-01 15:30:58)
Responder updated this value.</t>
      </text>
    </comment>
    <comment authorId="0" ref="N72">
      <text>
        <t xml:space="preserve">======
ID#AAAAJAjElaE
    (2021-04-01 15:30:58)
Responder updated this value.</t>
      </text>
    </comment>
    <comment authorId="0" ref="W4">
      <text>
        <t xml:space="preserve">======
ID#AAAAJAjElZ4
    (2021-04-01 15:30:58)
Responder updated this value.</t>
      </text>
    </comment>
    <comment authorId="0" ref="G53">
      <text>
        <t xml:space="preserve">======
ID#AAAAJAjElZc
    (2021-04-01 15:30:58)
Responder updated this value.</t>
      </text>
    </comment>
    <comment authorId="0" ref="AE30">
      <text>
        <t xml:space="preserve">======
ID#AAAAJAjElZQ
    (2021-04-01 15:30:58)
Responder updated this value.</t>
      </text>
    </comment>
    <comment authorId="0" ref="AA72">
      <text>
        <t xml:space="preserve">======
ID#AAAAJAjElZU
    (2021-04-01 15:30:58)
Responder updated this value.</t>
      </text>
    </comment>
    <comment authorId="0" ref="E29">
      <text>
        <t xml:space="preserve">======
ID#AAAAJAjElZY
    (2021-04-01 15:30:58)
Responder updated this value.</t>
      </text>
    </comment>
    <comment authorId="0" ref="E59">
      <text>
        <t xml:space="preserve">======
ID#AAAAJAjElZE
    (2021-04-01 15:30:58)
Responder updated this value.</t>
      </text>
    </comment>
    <comment authorId="0" ref="AA16">
      <text>
        <t xml:space="preserve">======
ID#AAAAJAjElZA
    (2021-04-01 15:30:58)
Responder updated this value.</t>
      </text>
    </comment>
    <comment authorId="0" ref="AP39">
      <text>
        <t xml:space="preserve">======
ID#AAAAJAjElYo
    (2021-04-01 15:30:58)
Responder updated this value.</t>
      </text>
    </comment>
    <comment authorId="0" ref="AC44">
      <text>
        <t xml:space="preserve">======
ID#AAAAJAjElYg
    (2021-04-01 15:30:58)
Responder updated this value.</t>
      </text>
    </comment>
    <comment authorId="0" ref="AE20">
      <text>
        <t xml:space="preserve">======
ID#AAAAJAjElYc
    (2021-04-01 15:30:58)
Responder updated this value.</t>
      </text>
    </comment>
    <comment authorId="0" ref="AC3">
      <text>
        <t xml:space="preserve">======
ID#AAAAJAjElYY
    (2021-04-01 15:30:58)
Responder updated this value.</t>
      </text>
    </comment>
    <comment authorId="0" ref="V50">
      <text>
        <t xml:space="preserve">======
ID#AAAAJAjElYQ
    (2021-04-01 15:30:58)
Responder updated this value.</t>
      </text>
    </comment>
    <comment authorId="0" ref="N54">
      <text>
        <t xml:space="preserve">======
ID#AAAAJAjElYM
    (2021-04-01 15:30:58)
Responder updated this value.</t>
      </text>
    </comment>
    <comment authorId="0" ref="AH29">
      <text>
        <t xml:space="preserve">======
ID#AAAAJAjElYA
    (2021-04-01 15:30:58)
Responder updated this value.</t>
      </text>
    </comment>
    <comment authorId="0" ref="AH30">
      <text>
        <t xml:space="preserve">======
ID#AAAAJAjElYE
    (2021-04-01 15:30:58)
Responder updated this value.</t>
      </text>
    </comment>
    <comment authorId="0" ref="W54">
      <text>
        <t xml:space="preserve">======
ID#AAAAJAjElX0
    (2021-04-01 15:30:58)
Responder updated this value.</t>
      </text>
    </comment>
    <comment authorId="0" ref="G66">
      <text>
        <t xml:space="preserve">======
ID#AAAAJAjElXs
    (2021-04-01 15:30:58)
Responder updated this value.</t>
      </text>
    </comment>
    <comment authorId="0" ref="AH32">
      <text>
        <t xml:space="preserve">======
ID#AAAAJAjElXg
    (2021-04-01 15:30:58)
Responder updated this value.</t>
      </text>
    </comment>
    <comment authorId="0" ref="G12">
      <text>
        <t xml:space="preserve">======
ID#AAAAJAjElXk
    (2021-04-01 15:30:58)
Responder updated this value.</t>
      </text>
    </comment>
    <comment authorId="0" ref="W29">
      <text>
        <t xml:space="preserve">======
ID#AAAAJAjElXc
    (2021-04-01 15:30:58)
Responder updated this value.</t>
      </text>
    </comment>
    <comment authorId="0" ref="AA54">
      <text>
        <t xml:space="preserve">======
ID#AAAAJAjElXQ
    (2021-04-01 15:30:58)
Responder updated this value.</t>
      </text>
    </comment>
    <comment authorId="0" ref="AH20">
      <text>
        <t xml:space="preserve">======
ID#AAAAJAjElXU
    (2021-04-01 15:30:58)
Responder updated this value.</t>
      </text>
    </comment>
    <comment authorId="0" ref="N33">
      <text>
        <t xml:space="preserve">======
ID#AAAAJAjElXM
    (2021-04-01 15:30:58)
Responder updated this value.</t>
      </text>
    </comment>
    <comment authorId="0" ref="AR12">
      <text>
        <t xml:space="preserve">======
ID#AAAAJAjElW8
    (2021-04-01 15:30:58)
Responder updated this value.</t>
      </text>
    </comment>
    <comment authorId="0" ref="N53">
      <text>
        <t xml:space="preserve">======
ID#AAAAJAjElXA
    (2021-04-01 15:30:58)
Responder updated this value.</t>
      </text>
    </comment>
    <comment authorId="0" ref="AH74">
      <text>
        <t xml:space="preserve">======
ID#AAAAJAjElW0
    (2021-04-01 15:30:58)
Responder updated this value.</t>
      </text>
    </comment>
    <comment authorId="0" ref="G5">
      <text>
        <t xml:space="preserve">======
ID#AAAAJAjElWo
    (2021-04-01 15:30:58)
Responder updated this value.</t>
      </text>
    </comment>
    <comment authorId="0" ref="N15">
      <text>
        <t xml:space="preserve">======
ID#AAAAJAjElWs
    (2021-04-01 15:30:58)
Responder updated this value.</t>
      </text>
    </comment>
    <comment authorId="0" ref="N2">
      <text>
        <t xml:space="preserve">======
ID#AAAAJAjElWw
    (2021-04-01 15:30:58)
Responder updated this value.</t>
      </text>
    </comment>
    <comment authorId="0" ref="V54">
      <text>
        <t xml:space="preserve">======
ID#AAAAJAjElWc
    (2021-04-01 15:30:58)
Responder updated this value.</t>
      </text>
    </comment>
    <comment authorId="0" ref="Z25">
      <text>
        <t xml:space="preserve">======
ID#AAAAJAjElWg
    (2021-04-01 15:30:58)
Responder updated this value.</t>
      </text>
    </comment>
    <comment authorId="0" ref="S8">
      <text>
        <t xml:space="preserve">======
ID#AAAAJAjElWQ
    (2021-04-01 15:30:58)
Responder updated this value.</t>
      </text>
    </comment>
    <comment authorId="0" ref="AA30">
      <text>
        <t xml:space="preserve">======
ID#AAAAJAjElWU
    (2021-04-01 15:30:58)
Responder updated this value.</t>
      </text>
    </comment>
    <comment authorId="0" ref="AH24">
      <text>
        <t xml:space="preserve">======
ID#AAAAJAjElWA
    (2021-04-01 15:30:58)
Responder updated this value.</t>
      </text>
    </comment>
    <comment authorId="0" ref="N64">
      <text>
        <t xml:space="preserve">======
ID#AAAAJAjElWE
    (2021-04-01 15:30:58)
Responder updated this value.</t>
      </text>
    </comment>
    <comment authorId="0" ref="AC42">
      <text>
        <t xml:space="preserve">======
ID#AAAAJAjElV4
    (2021-04-01 15:30:58)
Responder updated this value.</t>
      </text>
    </comment>
    <comment authorId="0" ref="AE14">
      <text>
        <t xml:space="preserve">======
ID#AAAAJAjElV0
    (2021-04-01 15:30:58)
Responder updated this value.</t>
      </text>
    </comment>
    <comment authorId="0" ref="AA32">
      <text>
        <t xml:space="preserve">======
ID#AAAAJAjElVo
    (2021-04-01 15:30:58)
Responder updated this value.</t>
      </text>
    </comment>
    <comment authorId="0" ref="AH61">
      <text>
        <t xml:space="preserve">======
ID#AAAAJAjElVs
    (2021-04-01 15:30:58)
Responder updated this value.</t>
      </text>
    </comment>
    <comment authorId="0" ref="N60">
      <text>
        <t xml:space="preserve">======
ID#AAAAJAjElVc
    (2021-04-01 15:30:58)
Responder updated this value.</t>
      </text>
    </comment>
    <comment authorId="0" ref="N11">
      <text>
        <t xml:space="preserve">======
ID#AAAAJAjElVg
    (2021-04-01 15:30:58)
Responder updated this value.</t>
      </text>
    </comment>
    <comment authorId="0" ref="Z30">
      <text>
        <t xml:space="preserve">======
ID#AAAAJAjElVk
    (2021-04-01 15:30:58)
Responder updated this value.</t>
      </text>
    </comment>
    <comment authorId="0" ref="B37">
      <text>
        <t xml:space="preserve">======
ID#AAAAJAjElVI
    (2021-04-01 15:30:58)
Responder updated this value.</t>
      </text>
    </comment>
    <comment authorId="0" ref="N26">
      <text>
        <t xml:space="preserve">======
ID#AAAAJAjElU4
    (2021-04-01 15:30:58)
Responder updated this value.</t>
      </text>
    </comment>
    <comment authorId="0" ref="Z16">
      <text>
        <t xml:space="preserve">======
ID#AAAAJAjElVA
    (2021-04-01 15:30:58)
Responder updated this value.</t>
      </text>
    </comment>
    <comment authorId="0" ref="AC64">
      <text>
        <t xml:space="preserve">======
ID#AAAAJAjElU0
    (2021-04-01 15:30:58)
Responder updated this value.</t>
      </text>
    </comment>
    <comment authorId="0" ref="AX24">
      <text>
        <t xml:space="preserve">======
ID#AAAAJAjElUk
    (2021-04-01 15:30:58)
Responder updated this value.</t>
      </text>
    </comment>
    <comment authorId="0" ref="AP12">
      <text>
        <t xml:space="preserve">======
ID#AAAAJAjElUg
    (2021-04-01 15:30:58)
Responder updated this value.</t>
      </text>
    </comment>
    <comment authorId="0" ref="AE16">
      <text>
        <t xml:space="preserve">======
ID#AAAAJAjElUY
    (2021-04-01 15:30:58)
Responder updated this value.</t>
      </text>
    </comment>
    <comment authorId="0" ref="N50">
      <text>
        <t xml:space="preserve">======
ID#AAAAJAjElUc
    (2021-04-01 15:30:58)
Responder updated this value.</t>
      </text>
    </comment>
    <comment authorId="0" ref="AA12">
      <text>
        <t xml:space="preserve">======
ID#AAAAJAjElUQ
    (2021-04-01 15:30:58)
Responder updated this value.</t>
      </text>
    </comment>
    <comment authorId="0" ref="I39">
      <text>
        <t xml:space="preserve">======
ID#AAAAJAjElUU
    (2021-04-01 15:30:58)
Responder updated this value.</t>
      </text>
    </comment>
    <comment authorId="0" ref="K33">
      <text>
        <t xml:space="preserve">======
ID#AAAAJAjElUI
    (2021-04-01 15:30:58)
Responder updated this value.</t>
      </text>
    </comment>
    <comment authorId="0" ref="W49">
      <text>
        <t xml:space="preserve">======
ID#AAAAJAjElUA
    (2021-04-01 15:30:58)
Responder updated this value.</t>
      </text>
    </comment>
    <comment authorId="0" ref="AW3">
      <text>
        <t xml:space="preserve">======
ID#AAAAJAjElUE
    (2021-04-01 15:30:58)
Responder updated this value.</t>
      </text>
    </comment>
    <comment authorId="0" ref="AP43">
      <text>
        <t xml:space="preserve">======
ID#AAAAJAjElT8
    (2021-04-01 15:30:58)
Responder updated this value.</t>
      </text>
    </comment>
    <comment authorId="0" ref="AE32">
      <text>
        <t xml:space="preserve">======
ID#AAAAJAjElT0
    (2021-04-01 15:30:58)
Responder updated this value.</t>
      </text>
    </comment>
    <comment authorId="0" ref="Z24">
      <text>
        <t xml:space="preserve">======
ID#AAAAJAjElTw
    (2021-04-01 15:30:58)
Responder updated this value.</t>
      </text>
    </comment>
    <comment authorId="0" ref="P7">
      <text>
        <t xml:space="preserve">======
ID#AAAAJAjElTk
    (2021-04-01 15:30:58)
Responder updated this value.</t>
      </text>
    </comment>
    <comment authorId="0" ref="R53">
      <text>
        <t xml:space="preserve">======
ID#AAAAJAjElTo
    (2021-04-01 15:30:58)
Responder updated this value.</t>
      </text>
    </comment>
    <comment authorId="0" ref="N29">
      <text>
        <t xml:space="preserve">======
ID#AAAAJAjElTg
    (2021-04-01 15:30:58)
Responder updated this value.</t>
      </text>
    </comment>
    <comment authorId="0" ref="AC55">
      <text>
        <t xml:space="preserve">======
ID#AAAAJAjElTU
    (2021-04-01 15:30:58)
Responder updated this value.</t>
      </text>
    </comment>
    <comment authorId="0" ref="AC2">
      <text>
        <t xml:space="preserve">======
ID#AAAAJAjElTY
    (2021-04-01 15:30:58)
Responder updated this value.</t>
      </text>
    </comment>
    <comment authorId="0" ref="N28">
      <text>
        <t xml:space="preserve">======
ID#AAAAJAjElTM
    (2021-04-01 15:30:58)
Responder updated this value.</t>
      </text>
    </comment>
    <comment authorId="0" ref="Z39">
      <text>
        <t xml:space="preserve">======
ID#AAAAJAjElTQ
    (2021-04-01 15:30:58)
Responder updated this value.</t>
      </text>
    </comment>
    <comment authorId="0" ref="N39">
      <text>
        <t xml:space="preserve">======
ID#AAAAJAjElTE
    (2021-04-01 15:30:58)
Responder updated this value.</t>
      </text>
    </comment>
    <comment authorId="0" ref="Z4">
      <text>
        <t xml:space="preserve">======
ID#AAAAJAjElTI
    (2021-04-01 15:30:58)
Responder updated this value.</t>
      </text>
    </comment>
    <comment authorId="0" ref="N30">
      <text>
        <t xml:space="preserve">======
ID#AAAAJAjElS8
    (2021-04-01 15:30:58)
Responder updated this value.</t>
      </text>
    </comment>
    <comment authorId="0" ref="N59">
      <text>
        <t xml:space="preserve">======
ID#AAAAJAjElTA
    (2021-04-01 15:30:58)
Responder updated this value.</t>
      </text>
    </comment>
    <comment authorId="0" ref="AE2">
      <text>
        <t xml:space="preserve">======
ID#AAAAJAjElS4
    (2021-04-01 15:30:58)
Responder updated this value.</t>
      </text>
    </comment>
    <comment authorId="0" ref="W20">
      <text>
        <t xml:space="preserve">======
ID#AAAAJAjElSw
    (2021-04-01 15:30:58)
Responder updated this value.</t>
      </text>
    </comment>
    <comment authorId="0" ref="N49">
      <text>
        <t xml:space="preserve">======
ID#AAAAJAjElSk
    (2021-04-01 15:30:58)
Responder updated this value.</t>
      </text>
    </comment>
    <comment authorId="0" ref="AU33">
      <text>
        <t xml:space="preserve">======
ID#AAAAJAjElSo
    (2021-04-01 15:30:58)
Responder updated this value.</t>
      </text>
    </comment>
    <comment authorId="0" ref="AO36">
      <text>
        <t xml:space="preserve">======
ID#AAAAJAjElSY
    (2021-04-01 15:30:58)
Responder updated this value.</t>
      </text>
    </comment>
    <comment authorId="0" ref="AA39">
      <text>
        <t xml:space="preserve">======
ID#AAAAJAjElSc
    (2021-04-01 15:30:58)
Responder updated this value.</t>
      </text>
    </comment>
    <comment authorId="0" ref="S26">
      <text>
        <t xml:space="preserve">======
ID#AAAAJAjElSg
    (2021-04-01 15:30:58)
Responder updated this value.</t>
      </text>
    </comment>
    <comment authorId="0" ref="AO24">
      <text>
        <t xml:space="preserve">======
ID#AAAAJAjElSM
    (2021-04-01 15:30:58)
Responder updated this value.</t>
      </text>
    </comment>
    <comment authorId="0" ref="S20">
      <text>
        <t xml:space="preserve">======
ID#AAAAJAjElR8
    (2021-04-01 15:30:58)
Responder updated this value.</t>
      </text>
    </comment>
    <comment authorId="0" ref="N16">
      <text>
        <t xml:space="preserve">======
ID#AAAAJAjElRw
    (2021-04-01 15:30:58)
Responder updated this value.</t>
      </text>
    </comment>
    <comment authorId="0" ref="AE24">
      <text>
        <t xml:space="preserve">======
ID#AAAAJAjElR0
    (2021-04-01 15:30:58)
Responder updated this value.</t>
      </text>
    </comment>
    <comment authorId="0" ref="AA74">
      <text>
        <t xml:space="preserve">======
ID#AAAAJAjElRo
    (2021-04-01 15:30:58)
Responder updated this value.</t>
      </text>
    </comment>
    <comment authorId="0" ref="AE66">
      <text>
        <t xml:space="preserve">======
ID#AAAAJAjElRk
    (2021-04-01 15:30:58)
Responder updated this value.</t>
      </text>
    </comment>
    <comment authorId="0" ref="AC16">
      <text>
        <t xml:space="preserve">======
ID#AAAAJAjElRc
    (2021-04-01 15:30:58)
Responder updated this value.</t>
      </text>
    </comment>
    <comment authorId="0" ref="N55">
      <text>
        <t xml:space="preserve">======
ID#AAAAJAjElRM
    (2021-04-01 15:30:58)
Responder updated this value.</t>
      </text>
    </comment>
    <comment authorId="0" ref="AP26">
      <text>
        <t xml:space="preserve">======
ID#AAAAJAjElRQ
    (2021-04-01 15:30:58)
Responder updated this value.</t>
      </text>
    </comment>
    <comment authorId="0" ref="R22">
      <text>
        <t xml:space="preserve">======
ID#AAAAJAjElRI
    (2021-04-01 15:30:58)
Responder updated this value.</t>
      </text>
    </comment>
    <comment authorId="0" ref="BB4">
      <text>
        <t xml:space="preserve">======
ID#AAAAJAjElRA
    (2021-04-01 15:30:58)
Responder updated this value.</t>
      </text>
    </comment>
    <comment authorId="0" ref="N51">
      <text>
        <t xml:space="preserve">======
ID#AAAAJAjElQ8
    (2021-04-01 15:30:58)
Responder updated this value.</t>
      </text>
    </comment>
    <comment authorId="0" ref="N52">
      <text>
        <t xml:space="preserve">======
ID#AAAAJAjElQw
    (2021-04-01 15:30:58)
Responder updated this value.</t>
      </text>
    </comment>
    <comment authorId="0" ref="AH51">
      <text>
        <t xml:space="preserve">======
ID#AAAAJAjElQs
    (2021-04-01 15:30:58)
Responder updated this value.</t>
      </text>
    </comment>
    <comment authorId="0" ref="AC54">
      <text>
        <t xml:space="preserve">======
ID#AAAAJAjElQk
    (2021-04-01 15:30:58)
Responder updated this value.</t>
      </text>
    </comment>
    <comment authorId="0" ref="AX44">
      <text>
        <t xml:space="preserve">======
ID#AAAAJAjElQo
    (2021-04-01 15:30:58)
Responder updated this value.</t>
      </text>
    </comment>
    <comment authorId="0" ref="J9">
      <text>
        <t xml:space="preserve">======
ID#AAAAJAjElQg
    (2021-04-01 15:30:58)
Responder updated this value.</t>
      </text>
    </comment>
    <comment authorId="0" ref="AC30">
      <text>
        <t xml:space="preserve">======
ID#AAAAJAjElQc
    (2021-04-01 15:30:58)
Responder updated this value.</t>
      </text>
    </comment>
    <comment authorId="0" ref="AE61">
      <text>
        <t xml:space="preserve">======
ID#AAAAJAjElQM
    (2021-04-01 15:30:58)
Responder updated this value.</t>
      </text>
    </comment>
    <comment authorId="0" ref="AE53">
      <text>
        <t xml:space="preserve">======
ID#AAAAJAjElQQ
    (2021-04-01 15:30:58)
Responder updated this value.</t>
      </text>
    </comment>
    <comment authorId="0" ref="AA49">
      <text>
        <t xml:space="preserve">======
ID#AAAAJAjElQI
    (2021-04-01 15:30:58)
Responder updated this value.</t>
      </text>
    </comment>
    <comment authorId="0" ref="AP5">
      <text>
        <t xml:space="preserve">======
ID#AAAAJAjElQE
    (2021-04-01 15:30:58)
Responder updated this value.</t>
      </text>
    </comment>
    <comment authorId="0" ref="Z3">
      <text>
        <t xml:space="preserve">======
ID#AAAAJAjElP8
    (2021-04-01 15:30:58)
Responder updated this value.</t>
      </text>
    </comment>
    <comment authorId="0" ref="W25">
      <text>
        <t xml:space="preserve">======
ID#AAAAJAjElPw
    (2021-04-01 15:30:58)
Responder updated this value.</t>
      </text>
    </comment>
    <comment authorId="0" ref="E47">
      <text>
        <t xml:space="preserve">======
ID#AAAAJAjElP0
    (2021-04-01 15:30:58)
Responder updated this value.</t>
      </text>
    </comment>
    <comment authorId="0" ref="AP2">
      <text>
        <t xml:space="preserve">======
ID#AAAAJAjElPs
    (2021-04-01 15:30:58)
Responder updated this value.</t>
      </text>
    </comment>
    <comment authorId="0" ref="N56">
      <text>
        <t xml:space="preserve">======
ID#AAAAJAjElPo
    (2021-04-01 15:30:58)
Responder updated this value.</t>
      </text>
    </comment>
    <comment authorId="0" ref="AC33">
      <text>
        <t xml:space="preserve">======
ID#AAAAJAjElPY
    (2021-04-01 15:30:58)
Responder updated this value.</t>
      </text>
    </comment>
    <comment authorId="0" ref="K9">
      <text>
        <t xml:space="preserve">======
ID#AAAAJAjElPM
    (2021-04-01 15:30:58)
Responder updated this value.</t>
      </text>
    </comment>
    <comment authorId="0" ref="N69">
      <text>
        <t xml:space="preserve">======
ID#AAAAJAjElO4
    (2021-04-01 15:30:58)
Responder updated this value.</t>
      </text>
    </comment>
    <comment authorId="0" ref="N61">
      <text>
        <t xml:space="preserve">======
ID#AAAAJAjElPA
    (2021-04-01 15:30:58)
Responder updated this value.</t>
      </text>
    </comment>
    <comment authorId="0" ref="W12">
      <text>
        <t xml:space="preserve">======
ID#AAAAJAjElO0
    (2021-04-01 15:30:58)
Responder updated this value.</t>
      </text>
    </comment>
    <comment authorId="0" ref="W32">
      <text>
        <t xml:space="preserve">======
ID#AAAAJAjElOw
    (2021-04-01 15:30:58)
Responder updated this value.</t>
      </text>
    </comment>
    <comment authorId="0" ref="Z49">
      <text>
        <t xml:space="preserve">======
ID#AAAAJAjElOs
    (2021-04-01 15:30:58)
Responder updated this value.</t>
      </text>
    </comment>
    <comment authorId="0" ref="N4">
      <text>
        <t xml:space="preserve">======
ID#AAAAJAjElOg
    (2021-04-01 15:30:58)
Responder updated this value.</t>
      </text>
    </comment>
    <comment authorId="0" ref="AR39">
      <text>
        <t xml:space="preserve">======
ID#AAAAJAjElOo
    (2021-04-01 15:30:58)
Responder updated this value.</t>
      </text>
    </comment>
    <comment authorId="0" ref="W14">
      <text>
        <t xml:space="preserve">======
ID#AAAAJAjElOc
    (2021-04-01 15:30:58)
Responder updated this value.</t>
      </text>
    </comment>
    <comment authorId="0" ref="AU8">
      <text>
        <t xml:space="preserve">======
ID#AAAAJAjElOU
    (2021-04-01 15:30:58)
Responder updated this value.</t>
      </text>
    </comment>
    <comment authorId="0" ref="Q24">
      <text>
        <t xml:space="preserve">======
ID#AAAAJAjElOY
    (2021-04-01 15:30:58)
Responder updated this value.</t>
      </text>
    </comment>
    <comment authorId="0" ref="W53">
      <text>
        <t xml:space="preserve">======
ID#AAAAJAjElOQ
    (2021-04-01 15:30:58)
Responder updated this value.</t>
      </text>
    </comment>
  </commentList>
  <extLst>
    <ext uri="GoogleSheetsCustomDataVersion1">
      <go:sheetsCustomData xmlns:go="http://customooxmlschemas.google.com/" r:id="rId1" roundtripDataSignature="AMtx7mh7bGHHrEbW2cCrrjx/Gccr+IqxK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2">
      <text>
        <t xml:space="preserve">======
ID#AAAAJAjEllw
    (2021-04-01 15:30:58)
Responder updated this value.</t>
      </text>
    </comment>
    <comment authorId="0" ref="L30">
      <text>
        <t xml:space="preserve">======
ID#AAAAJAjElls
    (2021-04-01 15:30:58)
Responder updated this value.</t>
      </text>
    </comment>
    <comment authorId="0" ref="I30">
      <text>
        <t xml:space="preserve">======
ID#AAAAJAjEllo
    (2021-04-01 15:30:58)
Responder updated this value.</t>
      </text>
    </comment>
    <comment authorId="0" ref="J14">
      <text>
        <t xml:space="preserve">======
ID#AAAAJAjEllg
    (2021-04-01 15:30:58)
Responder updated this value.</t>
      </text>
    </comment>
    <comment authorId="0" ref="K68">
      <text>
        <t xml:space="preserve">======
ID#AAAAJAjEllk
    (2021-04-01 15:30:58)
Responder updated this value.</t>
      </text>
    </comment>
    <comment authorId="0" ref="L55">
      <text>
        <t xml:space="preserve">======
ID#AAAAJAjEllE
    (2021-04-01 15:30:58)
Responder updated this value.</t>
      </text>
    </comment>
    <comment authorId="0" ref="J3">
      <text>
        <t xml:space="preserve">======
ID#AAAAJAjEllA
    (2021-04-01 15:30:58)
Responder updated this value.</t>
      </text>
    </comment>
    <comment authorId="0" ref="L2">
      <text>
        <t xml:space="preserve">======
ID#AAAAJAjElk8
    (2021-04-01 15:30:58)
Responder updated this value.</t>
      </text>
    </comment>
    <comment authorId="0" ref="J33">
      <text>
        <t xml:space="preserve">======
ID#AAAAJAjElko
    (2021-04-01 15:30:58)
Responder updated this value.</t>
      </text>
    </comment>
    <comment authorId="0" ref="L42">
      <text>
        <t xml:space="preserve">======
ID#AAAAJAjElkU
    (2021-04-01 15:30:58)
Responder updated this value.</t>
      </text>
    </comment>
    <comment authorId="0" ref="I53">
      <text>
        <t xml:space="preserve">======
ID#AAAAJAjElkA
    (2021-04-01 15:30:58)
Responder updated this value.</t>
      </text>
    </comment>
    <comment authorId="0" ref="K33">
      <text>
        <t xml:space="preserve">======
ID#AAAAJAjElkE
    (2021-04-01 15:30:58)
Responder updated this value.</t>
      </text>
    </comment>
    <comment authorId="0" ref="I2">
      <text>
        <t xml:space="preserve">======
ID#AAAAJAjElj8
    (2021-04-01 15:30:58)
Responder updated this value.</t>
      </text>
    </comment>
    <comment authorId="0" ref="H22">
      <text>
        <t xml:space="preserve">======
ID#AAAAJAjEljs
    (2021-04-01 15:30:58)
Responder updated this value.</t>
      </text>
    </comment>
    <comment authorId="0" ref="L9">
      <text>
        <t xml:space="preserve">======
ID#AAAAJAjEljo
    (2021-04-01 15:30:58)
Responder updated this value.</t>
      </text>
    </comment>
    <comment authorId="0" ref="H26">
      <text>
        <t xml:space="preserve">======
ID#AAAAJAjEljk
    (2021-04-01 15:30:58)
Responder updated this value.</t>
      </text>
    </comment>
    <comment authorId="0" ref="I3">
      <text>
        <t xml:space="preserve">======
ID#AAAAJAjEljY
    (2021-04-01 15:30:58)
Responder updated this value.</t>
      </text>
    </comment>
    <comment authorId="0" ref="L32">
      <text>
        <t xml:space="preserve">======
ID#AAAAJAjEljI
    (2021-04-01 15:30:58)
Responder updated this value.</t>
      </text>
    </comment>
    <comment authorId="0" ref="M3">
      <text>
        <t xml:space="preserve">======
ID#AAAAJAjEljM
    (2021-04-01 15:30:58)
Responder updated this value.</t>
      </text>
    </comment>
    <comment authorId="0" ref="N29">
      <text>
        <t xml:space="preserve">======
ID#AAAAJAjEljE
    (2021-04-01 15:30:58)
Responder updated this value.</t>
      </text>
    </comment>
    <comment authorId="0" ref="L44">
      <text>
        <t xml:space="preserve">======
ID#AAAAJAjEli4
    (2021-04-01 15:30:58)
Responder updated this value.</t>
      </text>
    </comment>
    <comment authorId="0" ref="J30">
      <text>
        <t xml:space="preserve">======
ID#AAAAJAjElis
    (2021-04-01 15:30:58)
Responder updated this value.</t>
      </text>
    </comment>
    <comment authorId="0" ref="M50">
      <text>
        <t xml:space="preserve">======
ID#AAAAJAjElig
    (2021-04-01 15:30:58)
Responder updated this value.</t>
      </text>
    </comment>
    <comment authorId="0" ref="N68">
      <text>
        <t xml:space="preserve">======
ID#AAAAJAjElic
    (2021-04-01 15:30:58)
Responder updated this value.</t>
      </text>
    </comment>
    <comment authorId="0" ref="M53">
      <text>
        <t xml:space="preserve">======
ID#AAAAJAjEliQ
    (2021-04-01 15:30:58)
Responder updated this value.</t>
      </text>
    </comment>
    <comment authorId="0" ref="N9">
      <text>
        <t xml:space="preserve">======
ID#AAAAJAjElhU
    (2021-04-01 15:30:58)
Responder updated this value.</t>
      </text>
    </comment>
    <comment authorId="0" ref="E9">
      <text>
        <t xml:space="preserve">======
ID#AAAAJAjElhI
    (2021-04-01 15:30:58)
Responder updated this value.</t>
      </text>
    </comment>
    <comment authorId="0" ref="K9">
      <text>
        <t xml:space="preserve">======
ID#AAAAJAjElgs
    (2021-04-01 15:30:58)
Responder updated this value.</t>
      </text>
    </comment>
    <comment authorId="0" ref="L20">
      <text>
        <t xml:space="preserve">======
ID#AAAAJAjElgw
    (2021-04-01 15:30:58)
Responder updated this value.</t>
      </text>
    </comment>
    <comment authorId="0" ref="M49">
      <text>
        <t xml:space="preserve">======
ID#AAAAJAjElgY
    (2021-04-01 15:30:58)
Responder updated this value.</t>
      </text>
    </comment>
    <comment authorId="0" ref="I39">
      <text>
        <t xml:space="preserve">======
ID#AAAAJAjElgQ
    (2021-04-01 15:30:58)
Responder updated this value.</t>
      </text>
    </comment>
    <comment authorId="0" ref="J54">
      <text>
        <t xml:space="preserve">======
ID#AAAAJAjElgU
    (2021-04-01 15:30:58)
Responder updated this value.</t>
      </text>
    </comment>
    <comment authorId="0" ref="L24">
      <text>
        <t xml:space="preserve">======
ID#AAAAJAjElgA
    (2021-04-01 15:30:58)
Responder updated this value.</t>
      </text>
    </comment>
    <comment authorId="0" ref="M68">
      <text>
        <t xml:space="preserve">======
ID#AAAAJAjElgE
    (2021-04-01 15:30:58)
Responder updated this value.</t>
      </text>
    </comment>
    <comment authorId="0" ref="I9">
      <text>
        <t xml:space="preserve">======
ID#AAAAJAjElf0
    (2021-04-01 15:30:58)
Responder updated this value.</t>
      </text>
    </comment>
    <comment authorId="0" ref="L63">
      <text>
        <t xml:space="preserve">======
ID#AAAAJAjElfo
    (2021-04-01 15:30:58)
Responder updated this value.</t>
      </text>
    </comment>
    <comment authorId="0" ref="N16">
      <text>
        <t xml:space="preserve">======
ID#AAAAJAjElfs
    (2021-04-01 15:30:58)
Responder updated this value.</t>
      </text>
    </comment>
    <comment authorId="0" ref="H53">
      <text>
        <t xml:space="preserve">======
ID#AAAAJAjElfQ
    (2021-04-01 15:30:58)
Responder updated this value.</t>
      </text>
    </comment>
    <comment authorId="0" ref="K24">
      <text>
        <t xml:space="preserve">======
ID#AAAAJAjElfM
    (2021-04-01 15:30:58)
Responder updated this value.</t>
      </text>
    </comment>
    <comment authorId="0" ref="B12">
      <text>
        <t xml:space="preserve">======
ID#AAAAJAjElew
    (2021-04-01 15:30:58)
Responder updated this value.</t>
      </text>
    </comment>
    <comment authorId="0" ref="K46">
      <text>
        <t xml:space="preserve">======
ID#AAAAJAjEleo
    (2021-04-01 15:30:58)
Responder updated this value.</t>
      </text>
    </comment>
    <comment authorId="0" ref="N24">
      <text>
        <t xml:space="preserve">======
ID#AAAAJAjEles
    (2021-04-01 15:30:58)
Responder updated this value.</t>
      </text>
    </comment>
    <comment authorId="0" ref="L67">
      <text>
        <t xml:space="preserve">======
ID#AAAAJAjEleg
    (2021-04-01 15:30:58)
Responder updated this value.</t>
      </text>
    </comment>
    <comment authorId="0" ref="L4">
      <text>
        <t xml:space="preserve">======
ID#AAAAJAjEleQ
    (2021-04-01 15:30:58)
Responder updated this value.</t>
      </text>
    </comment>
    <comment authorId="0" ref="I49">
      <text>
        <t xml:space="preserve">======
ID#AAAAJAjEleU
    (2021-04-01 15:30:58)
Responder updated this value.</t>
      </text>
    </comment>
    <comment authorId="0" ref="J9">
      <text>
        <t xml:space="preserve">======
ID#AAAAJAjElc8
    (2021-04-01 15:30:58)
Responder updated this value.</t>
      </text>
    </comment>
    <comment authorId="0" ref="J4">
      <text>
        <t xml:space="preserve">======
ID#AAAAJAjElcw
    (2021-04-01 15:30:58)
Responder updated this value.</t>
      </text>
    </comment>
    <comment authorId="0" ref="N42">
      <text>
        <t xml:space="preserve">======
ID#AAAAJAjElcs
    (2021-04-01 15:30:58)
Responder updated this value.</t>
      </text>
    </comment>
    <comment authorId="0" ref="L49">
      <text>
        <t xml:space="preserve">======
ID#AAAAJAjElcI
    (2021-04-01 15:30:58)
Responder updated this value.</t>
      </text>
    </comment>
    <comment authorId="0" ref="J42">
      <text>
        <t xml:space="preserve">======
ID#AAAAJAjElcE
    (2021-04-01 15:30:58)
Responder updated this value.</t>
      </text>
    </comment>
    <comment authorId="0" ref="M24">
      <text>
        <t xml:space="preserve">======
ID#AAAAJAjElb4
    (2021-04-01 15:30:58)
Responder updated this value.</t>
      </text>
    </comment>
    <comment authorId="0" ref="J32">
      <text>
        <t xml:space="preserve">======
ID#AAAAJAjElbw
    (2021-04-01 15:30:58)
Responder updated this value.</t>
      </text>
    </comment>
    <comment authorId="0" ref="K29">
      <text>
        <t xml:space="preserve">======
ID#AAAAJAjElbs
    (2021-04-01 15:30:58)
Responder updated this value.</t>
      </text>
    </comment>
    <comment authorId="0" ref="N49">
      <text>
        <t xml:space="preserve">======
ID#AAAAJAjElbk
    (2021-04-01 15:30:58)
Responder updated this value.</t>
      </text>
    </comment>
    <comment authorId="0" ref="N53">
      <text>
        <t xml:space="preserve">======
ID#AAAAJAjElbc
    (2021-04-01 15:30:58)
Responder updated this value.</t>
      </text>
    </comment>
    <comment authorId="0" ref="K39">
      <text>
        <t xml:space="preserve">======
ID#AAAAJAjElbI
    (2021-04-01 15:30:58)
Responder updated this value.</t>
      </text>
    </comment>
    <comment authorId="0" ref="I25">
      <text>
        <t xml:space="preserve">======
ID#AAAAJAjElag
    (2021-04-01 15:30:58)
Responder updated this value.</t>
      </text>
    </comment>
    <comment authorId="0" ref="I32">
      <text>
        <t xml:space="preserve">======
ID#AAAAJAjElak
    (2021-04-01 15:30:58)
Responder updated this value.</t>
      </text>
    </comment>
    <comment authorId="0" ref="K49">
      <text>
        <t xml:space="preserve">======
ID#AAAAJAjElaY
    (2021-04-01 15:30:58)
Responder updated this value.</t>
      </text>
    </comment>
    <comment authorId="0" ref="I14">
      <text>
        <t xml:space="preserve">======
ID#AAAAJAjElaM
    (2021-04-01 15:30:58)
Responder updated this value.</t>
      </text>
    </comment>
    <comment authorId="0" ref="M20">
      <text>
        <t xml:space="preserve">======
ID#AAAAJAjElaA
    (2021-04-01 15:30:58)
Responder updated this value.</t>
      </text>
    </comment>
    <comment authorId="0" ref="B37">
      <text>
        <t xml:space="preserve">======
ID#AAAAJAjElZ0
    (2021-04-01 15:30:58)
Responder updated this value.</t>
      </text>
    </comment>
    <comment authorId="0" ref="K16">
      <text>
        <t xml:space="preserve">======
ID#AAAAJAjElZ8
    (2021-04-01 15:30:58)
Responder updated this value.</t>
      </text>
    </comment>
    <comment authorId="0" ref="I4">
      <text>
        <t xml:space="preserve">======
ID#AAAAJAjElZw
    (2021-04-01 15:30:58)
Responder updated this value.</t>
      </text>
    </comment>
    <comment authorId="0" ref="K12">
      <text>
        <t xml:space="preserve">======
ID#AAAAJAjElZk
    (2021-04-01 15:30:58)
Responder updated this value.</t>
      </text>
    </comment>
    <comment authorId="0" ref="I20">
      <text>
        <t xml:space="preserve">======
ID#AAAAJAjElZo
    (2021-04-01 15:30:58)
Responder updated this value.</t>
      </text>
    </comment>
    <comment authorId="0" ref="M51">
      <text>
        <t xml:space="preserve">======
ID#AAAAJAjElZg
    (2021-04-01 15:30:58)
Responder updated this value.</t>
      </text>
    </comment>
    <comment authorId="0" ref="K30">
      <text>
        <t xml:space="preserve">======
ID#AAAAJAjElZI
    (2021-04-01 15:30:58)
Responder updated this value.</t>
      </text>
    </comment>
    <comment authorId="0" ref="K44">
      <text>
        <t xml:space="preserve">======
ID#AAAAJAjElZM
    (2021-04-01 15:30:58)
Responder updated this value.</t>
      </text>
    </comment>
    <comment authorId="0" ref="I54">
      <text>
        <t xml:space="preserve">======
ID#AAAAJAjElY4
    (2021-04-01 15:30:58)
Responder updated this value.</t>
      </text>
    </comment>
    <comment authorId="0" ref="K20">
      <text>
        <t xml:space="preserve">======
ID#AAAAJAjElY8
    (2021-04-01 15:30:58)
Responder updated this value.</t>
      </text>
    </comment>
    <comment authorId="0" ref="I29">
      <text>
        <t xml:space="preserve">======
ID#AAAAJAjElYw
    (2021-04-01 15:30:58)
Responder updated this value.</t>
      </text>
    </comment>
    <comment authorId="0" ref="I46">
      <text>
        <t xml:space="preserve">======
ID#AAAAJAjElY0
    (2021-04-01 15:30:58)
Responder updated this value.</t>
      </text>
    </comment>
    <comment authorId="0" ref="H8">
      <text>
        <t xml:space="preserve">======
ID#AAAAJAjElYs
    (2021-04-01 15:30:58)
Responder updated this value.</t>
      </text>
    </comment>
    <comment authorId="0" ref="J28">
      <text>
        <t xml:space="preserve">======
ID#AAAAJAjElYU
    (2021-04-01 15:30:58)
Responder updated this value.</t>
      </text>
    </comment>
    <comment authorId="0" ref="N65">
      <text>
        <t xml:space="preserve">======
ID#AAAAJAjElYI
    (2021-04-01 15:30:58)
Responder updated this value.</t>
      </text>
    </comment>
    <comment authorId="0" ref="M44">
      <text>
        <t xml:space="preserve">======
ID#AAAAJAjElX4
    (2021-04-01 15:30:58)
Responder updated this value.</t>
      </text>
    </comment>
    <comment authorId="0" ref="H20">
      <text>
        <t xml:space="preserve">======
ID#AAAAJAjElX8
    (2021-04-01 15:30:58)
Responder updated this value.</t>
      </text>
    </comment>
    <comment authorId="0" ref="L3">
      <text>
        <t xml:space="preserve">======
ID#AAAAJAjElXo
    (2021-04-01 15:30:58)
Responder updated this value.</t>
      </text>
    </comment>
    <comment authorId="0" ref="K14">
      <text>
        <t xml:space="preserve">======
ID#AAAAJAjElXY
    (2021-04-01 15:30:58)
Responder updated this value.</t>
      </text>
    </comment>
    <comment authorId="0" ref="M65">
      <text>
        <t xml:space="preserve">======
ID#AAAAJAjElXI
    (2021-04-01 15:30:58)
Responder updated this value.</t>
      </text>
    </comment>
    <comment authorId="0" ref="N32">
      <text>
        <t xml:space="preserve">======
ID#AAAAJAjElXE
    (2021-04-01 15:30:58)
Responder updated this value.</t>
      </text>
    </comment>
    <comment authorId="0" ref="L53">
      <text>
        <t xml:space="preserve">======
ID#AAAAJAjElW4
    (2021-04-01 15:30:58)
Responder updated this value.</t>
      </text>
    </comment>
    <comment authorId="0" ref="J24">
      <text>
        <t xml:space="preserve">======
ID#AAAAJAjElWk
    (2021-04-01 15:30:58)
Responder updated this value.</t>
      </text>
    </comment>
    <comment authorId="0" ref="N51">
      <text>
        <t xml:space="preserve">======
ID#AAAAJAjElWM
    (2021-04-01 15:30:58)
Responder updated this value.</t>
      </text>
    </comment>
    <comment authorId="0" ref="N39">
      <text>
        <t xml:space="preserve">======
ID#AAAAJAjElWI
    (2021-04-01 15:30:58)
Responder updated this value.</t>
      </text>
    </comment>
    <comment authorId="0" ref="J55">
      <text>
        <t xml:space="preserve">======
ID#AAAAJAjElV8
    (2021-04-01 15:30:58)
Responder updated this value.</t>
      </text>
    </comment>
    <comment authorId="0" ref="L54">
      <text>
        <t xml:space="preserve">======
ID#AAAAJAjElVw
    (2021-04-01 15:30:58)
Responder updated this value.</t>
      </text>
    </comment>
    <comment authorId="0" ref="E68">
      <text>
        <t xml:space="preserve">======
ID#AAAAJAjElVQ
    (2021-04-01 15:30:58)
Responder updated this value.</t>
      </text>
    </comment>
    <comment authorId="0" ref="N20">
      <text>
        <t xml:space="preserve">======
ID#AAAAJAjElVU
    (2021-04-01 15:30:58)
Responder updated this value.</t>
      </text>
    </comment>
    <comment authorId="0" ref="G24">
      <text>
        <t xml:space="preserve">======
ID#AAAAJAjElVY
    (2021-04-01 15:30:58)
Responder updated this value.</t>
      </text>
    </comment>
    <comment authorId="0" ref="I12">
      <text>
        <t xml:space="preserve">======
ID#AAAAJAjElVM
    (2021-04-01 15:30:58)
Responder updated this value.</t>
      </text>
    </comment>
    <comment authorId="0" ref="M4">
      <text>
        <t xml:space="preserve">======
ID#AAAAJAjElVE
    (2021-04-01 15:30:58)
Responder updated this value.</t>
      </text>
    </comment>
    <comment authorId="0" ref="J16">
      <text>
        <t xml:space="preserve">======
ID#AAAAJAjElU8
    (2021-04-01 15:30:58)
Responder updated this value.</t>
      </text>
    </comment>
    <comment authorId="0" ref="J68">
      <text>
        <t xml:space="preserve">======
ID#AAAAJAjElUs
    (2021-04-01 15:30:58)
Responder updated this value.</t>
      </text>
    </comment>
    <comment authorId="0" ref="M9">
      <text>
        <t xml:space="preserve">======
ID#AAAAJAjElUw
    (2021-04-01 15:30:58)
Responder updated this value.</t>
      </text>
    </comment>
    <comment authorId="0" ref="M60">
      <text>
        <t xml:space="preserve">======
ID#AAAAJAjElUM
    (2021-04-01 15:30:58)
Responder updated this value.</t>
      </text>
    </comment>
    <comment authorId="0" ref="H16">
      <text>
        <t xml:space="preserve">======
ID#AAAAJAjElT4
    (2021-04-01 15:30:58)
Responder updated this value.</t>
      </text>
    </comment>
    <comment authorId="0" ref="I16">
      <text>
        <t xml:space="preserve">======
ID#AAAAJAjElTs
    (2021-04-01 15:30:58)
Responder updated this value.</t>
      </text>
    </comment>
    <comment authorId="0" ref="J49">
      <text>
        <t xml:space="preserve">======
ID#AAAAJAjElTc
    (2021-04-01 15:30:58)
Responder updated this value.</t>
      </text>
    </comment>
    <comment authorId="0" ref="M16">
      <text>
        <t xml:space="preserve">======
ID#AAAAJAjElSs
    (2021-04-01 15:30:58)
Responder updated this value.</t>
      </text>
    </comment>
    <comment authorId="0" ref="K42">
      <text>
        <t xml:space="preserve">======
ID#AAAAJAjElSI
    (2021-04-01 15:30:58)
Responder updated this value.</t>
      </text>
    </comment>
    <comment authorId="0" ref="L16">
      <text>
        <t xml:space="preserve">======
ID#AAAAJAjElSA
    (2021-04-01 15:30:58)
Responder updated this value.</t>
      </text>
    </comment>
    <comment authorId="0" ref="J20">
      <text>
        <t xml:space="preserve">======
ID#AAAAJAjElSE
    (2021-04-01 15:30:58)
Responder updated this value.</t>
      </text>
    </comment>
    <comment authorId="0" ref="N14">
      <text>
        <t xml:space="preserve">======
ID#AAAAJAjElR4
    (2021-04-01 15:30:58)
Responder updated this value.</t>
      </text>
    </comment>
    <comment authorId="0" ref="L33">
      <text>
        <t xml:space="preserve">======
ID#AAAAJAjElRY
    (2021-04-01 15:30:58)
Responder updated this value.</t>
      </text>
    </comment>
    <comment authorId="0" ref="M28">
      <text>
        <t xml:space="preserve">======
ID#AAAAJAjElRU
    (2021-04-01 15:30:58)
Responder updated this value.</t>
      </text>
    </comment>
    <comment authorId="0" ref="G7">
      <text>
        <t xml:space="preserve">======
ID#AAAAJAjElRE
    (2021-04-01 15:30:58)
Responder updated this value.</t>
      </text>
    </comment>
    <comment authorId="0" ref="N60">
      <text>
        <t xml:space="preserve">======
ID#AAAAJAjElQ4
    (2021-04-01 15:30:58)
Responder updated this value.</t>
      </text>
    </comment>
    <comment authorId="0" ref="K53">
      <text>
        <t xml:space="preserve">======
ID#AAAAJAjElQ0
    (2021-04-01 15:30:58)
Responder updated this value.</t>
      </text>
    </comment>
    <comment authorId="0" ref="J25">
      <text>
        <t xml:space="preserve">======
ID#AAAAJAjElQU
    (2021-04-01 15:30:58)
Responder updated this value.</t>
      </text>
    </comment>
    <comment authorId="0" ref="N30">
      <text>
        <t xml:space="preserve">======
ID#AAAAJAjElP4
    (2021-04-01 15:30:58)
Responder updated this value.</t>
      </text>
    </comment>
    <comment authorId="0" ref="K32">
      <text>
        <t xml:space="preserve">======
ID#AAAAJAjElQA
    (2021-04-01 15:30:58)
Responder updated this value.</t>
      </text>
    </comment>
    <comment authorId="0" ref="M14">
      <text>
        <t xml:space="preserve">======
ID#AAAAJAjElPg
    (2021-04-01 15:30:58)
Responder updated this value.</t>
      </text>
    </comment>
    <comment authorId="0" ref="M2">
      <text>
        <t xml:space="preserve">======
ID#AAAAJAjElPk
    (2021-04-01 15:30:58)
Responder updated this value.</t>
      </text>
    </comment>
    <comment authorId="0" ref="J39">
      <text>
        <t xml:space="preserve">======
ID#AAAAJAjElPc
    (2021-04-01 15:30:58)
Responder updated this value.</t>
      </text>
    </comment>
    <comment authorId="0" ref="M32">
      <text>
        <t xml:space="preserve">======
ID#AAAAJAjElPU
    (2021-04-01 15:30:58)
Responder updated this value.</t>
      </text>
    </comment>
    <comment authorId="0" ref="K63">
      <text>
        <t xml:space="preserve">======
ID#AAAAJAjElPI
    (2021-04-01 15:30:58)
Responder updated this value.</t>
      </text>
    </comment>
    <comment authorId="0" ref="M30">
      <text>
        <t xml:space="preserve">======
ID#AAAAJAjElPE
    (2021-04-01 15:30:58)
Responder updated this value.</t>
      </text>
    </comment>
    <comment authorId="0" ref="M42">
      <text>
        <t xml:space="preserve">======
ID#AAAAJAjElO8
    (2021-04-01 15:30:58)
Responder updated this value.</t>
      </text>
    </comment>
    <comment authorId="0" ref="K54">
      <text>
        <t xml:space="preserve">======
ID#AAAAJAjElOk
    (2021-04-01 15:30:58)
Responder updated this value.</t>
      </text>
    </comment>
  </commentList>
  <extLst>
    <ext uri="GoogleSheetsCustomDataVersion1">
      <go:sheetsCustomData xmlns:go="http://customooxmlschemas.google.com/" r:id="rId1" roundtripDataSignature="AMtx7miuKGteqIK/qPMuqkf6LfNfcejqb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ID#AAAAJAjElj0
    (2021-04-01 15:30:58)
Responder updated this value.</t>
      </text>
    </comment>
    <comment authorId="0" ref="F14">
      <text>
        <t xml:space="preserve">======
ID#AAAAJAjEliM
    (2021-04-01 15:30:58)
Responder updated this value.</t>
      </text>
    </comment>
    <comment authorId="0" ref="F9">
      <text>
        <t xml:space="preserve">======
ID#AAAAJAjElh0
    (2021-04-01 15:30:58)
Responder updated this value.</t>
      </text>
    </comment>
    <comment authorId="0" ref="F49">
      <text>
        <t xml:space="preserve">======
ID#AAAAJAjElhg
    (2021-04-01 15:30:58)
Responder updated this value.</t>
      </text>
    </comment>
    <comment authorId="0" ref="F65">
      <text>
        <t xml:space="preserve">======
ID#AAAAJAjElhM
    (2021-04-01 15:30:58)
Responder updated this value.</t>
      </text>
    </comment>
    <comment authorId="0" ref="F30">
      <text>
        <t xml:space="preserve">======
ID#AAAAJAjElfI
    (2021-04-01 15:30:58)
Responder updated this value.</t>
      </text>
    </comment>
    <comment authorId="0" ref="E75">
      <text>
        <t xml:space="preserve">======
ID#AAAAJAjEldQ
    (2021-04-01 15:30:58)
Responder updated this value.</t>
      </text>
    </comment>
    <comment authorId="0" ref="F29">
      <text>
        <t xml:space="preserve">======
ID#AAAAJAjElck
    (2021-04-01 15:30:58)
Responder updated this value.</t>
      </text>
    </comment>
    <comment authorId="0" ref="B37">
      <text>
        <t xml:space="preserve">======
ID#AAAAJAjElZs
    (2021-04-01 15:30:58)
Responder updated this value.</t>
      </text>
    </comment>
    <comment authorId="0" ref="F75">
      <text>
        <t xml:space="preserve">======
ID#AAAAJAjElYk
    (2021-04-01 15:30:58)
Responder updated this value.</t>
      </text>
    </comment>
    <comment authorId="0" ref="F24">
      <text>
        <t xml:space="preserve">======
ID#AAAAJAjElXw
    (2021-04-01 15:30:58)
Responder updated this value.</t>
      </text>
    </comment>
    <comment authorId="0" ref="F20">
      <text>
        <t xml:space="preserve">======
ID#AAAAJAjElWY
    (2021-04-01 15:30:58)
Responder updated this value.</t>
      </text>
    </comment>
    <comment authorId="0" ref="F32">
      <text>
        <t xml:space="preserve">======
ID#AAAAJAjElUo
    (2021-04-01 15:30:58)
Responder updated this value.</t>
      </text>
    </comment>
    <comment authorId="0" ref="E9">
      <text>
        <t xml:space="preserve">======
ID#AAAAJAjElS0
    (2021-04-01 15:30:58)
Responder updated this value.</t>
      </text>
    </comment>
    <comment authorId="0" ref="F42">
      <text>
        <t xml:space="preserve">======
ID#AAAAJAjElSQ
    (2021-04-01 15:30:58)
Responder updated this value.</t>
      </text>
    </comment>
    <comment authorId="0" ref="F53">
      <text>
        <t xml:space="preserve">======
ID#AAAAJAjElSU
    (2021-04-01 15:30:58)
Responder updated this value.</t>
      </text>
    </comment>
    <comment authorId="0" ref="F16">
      <text>
        <t xml:space="preserve">======
ID#AAAAJAjElRs
    (2021-04-01 15:30:58)
Responder updated this value.</t>
      </text>
    </comment>
    <comment authorId="0" ref="F39">
      <text>
        <t xml:space="preserve">======
ID#AAAAJAjElRg
    (2021-04-01 15:30:58)
Responder updated this value.</t>
      </text>
    </comment>
    <comment authorId="0" ref="B12">
      <text>
        <t xml:space="preserve">======
ID#AAAAJAjElQY
    (2021-04-01 15:30:58)
Responder updated this value.</t>
      </text>
    </comment>
    <comment authorId="0" ref="F51">
      <text>
        <t xml:space="preserve">======
ID#AAAAJAjElPQ
    (2021-04-01 15:30:58)
Responder updated this value.</t>
      </text>
    </comment>
  </commentList>
  <extLst>
    <ext uri="GoogleSheetsCustomDataVersion1">
      <go:sheetsCustomData xmlns:go="http://customooxmlschemas.google.com/" r:id="rId1" roundtripDataSignature="AMtx7mjMJ5+z5USXhrI5OxTZcoB35/992g=="/>
    </ext>
  </extLst>
</comments>
</file>

<file path=xl/sharedStrings.xml><?xml version="1.0" encoding="utf-8"?>
<sst xmlns="http://schemas.openxmlformats.org/spreadsheetml/2006/main" count="2169" uniqueCount="629">
  <si>
    <t xml:space="preserve">S.No </t>
  </si>
  <si>
    <t>Roll No.</t>
  </si>
  <si>
    <t>Full Name</t>
  </si>
  <si>
    <t xml:space="preserve">Gender </t>
  </si>
  <si>
    <t>Current Degree. No of Standing Backlogs (Mention 0 if nil)</t>
  </si>
  <si>
    <t>Primary Email ID</t>
  </si>
  <si>
    <t>Alternate Email ID</t>
  </si>
  <si>
    <t>Nationality</t>
  </si>
  <si>
    <t xml:space="preserve">Date of Birth (YYYY-MM-DD) </t>
  </si>
  <si>
    <t xml:space="preserve">Mobile Number 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</si>
  <si>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</si>
  <si>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</si>
  <si>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</si>
  <si>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</si>
  <si>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</si>
  <si>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</si>
  <si>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</si>
  <si>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%</t>
  </si>
  <si>
    <t>Diploma - Year of Passing</t>
  </si>
  <si>
    <t xml:space="preserve">Currently Pursuing </t>
  </si>
  <si>
    <t xml:space="preserve">UG Specialization </t>
  </si>
  <si>
    <t xml:space="preserve">UG Degree </t>
  </si>
  <si>
    <t>Ist Sem</t>
  </si>
  <si>
    <t>1st sem</t>
  </si>
  <si>
    <t>2nd sem</t>
  </si>
  <si>
    <t>2nd Sem</t>
  </si>
  <si>
    <t>3rd Sem</t>
  </si>
  <si>
    <t>3rd sem</t>
  </si>
  <si>
    <t>4th Sem</t>
  </si>
  <si>
    <t>4th sem</t>
  </si>
  <si>
    <t>5th Sem</t>
  </si>
  <si>
    <t>5th sem</t>
  </si>
  <si>
    <t xml:space="preserve">UG - Year of Passing </t>
  </si>
  <si>
    <t>Consolidated (CGPA)</t>
  </si>
  <si>
    <t xml:space="preserve">Consolidated </t>
  </si>
  <si>
    <t>Gap in education (in years)</t>
  </si>
  <si>
    <t>Permanent Address (Line 1)</t>
  </si>
  <si>
    <t>State</t>
  </si>
  <si>
    <t>Permanent Address (Line 2)</t>
  </si>
  <si>
    <t>Permanent City</t>
  </si>
  <si>
    <t>Postal Code</t>
  </si>
  <si>
    <t>Contact Number ( Landline)</t>
  </si>
  <si>
    <t>If any Skill Certifications Obtained - Name the Skill</t>
  </si>
  <si>
    <t>Duration of the course</t>
  </si>
  <si>
    <t>Certification Vendor/Authority/Agency Name</t>
  </si>
  <si>
    <t xml:space="preserve">Pan Card </t>
  </si>
  <si>
    <t xml:space="preserve">Passport </t>
  </si>
  <si>
    <t xml:space="preserve">Aadhaar </t>
  </si>
  <si>
    <t>Aakanksha   Vinnakoti</t>
  </si>
  <si>
    <t>Female</t>
  </si>
  <si>
    <t>aakanksha172014@gmail.com</t>
  </si>
  <si>
    <t>Indian</t>
  </si>
  <si>
    <t>1997-12-17</t>
  </si>
  <si>
    <t>CBIT</t>
  </si>
  <si>
    <t>OU</t>
  </si>
  <si>
    <t>nil</t>
  </si>
  <si>
    <t>UG</t>
  </si>
  <si>
    <t>CSE</t>
  </si>
  <si>
    <t>B.E</t>
  </si>
  <si>
    <t>H. No:13-88/A,G5,Manisha Towers,Malkajgiri,Hyderabad</t>
  </si>
  <si>
    <t>Telangana</t>
  </si>
  <si>
    <t>Hyderabad</t>
  </si>
  <si>
    <t>040-27050585</t>
  </si>
  <si>
    <t>BGKPV7421B</t>
  </si>
  <si>
    <t xml:space="preserve">Akhila  Billakanti </t>
  </si>
  <si>
    <t>akhilarao.billakanti@gmail.com</t>
  </si>
  <si>
    <t>akhila.akhi170@gmail.com</t>
  </si>
  <si>
    <t>1997-10-06</t>
  </si>
  <si>
    <t>Nil</t>
  </si>
  <si>
    <t>HNo-15-312,Teacher's colony,Erragadda,Nagarkurnool dist.</t>
  </si>
  <si>
    <t>Flatno-202,sravanthi enclave 
Madinaguda,Hyderabad</t>
  </si>
  <si>
    <t>Nagarkurnool</t>
  </si>
  <si>
    <t>08540 224646</t>
  </si>
  <si>
    <t>4 Nil</t>
  </si>
  <si>
    <t>Amulya  Kurra</t>
  </si>
  <si>
    <t>amulya3097@gmail.com</t>
  </si>
  <si>
    <t>1997-08-30</t>
  </si>
  <si>
    <t xml:space="preserve">Plot no 664 road no 33 Jubilee Hills Hyderabad </t>
  </si>
  <si>
    <t xml:space="preserve">Telangana </t>
  </si>
  <si>
    <t xml:space="preserve">1) Cambridge summer entrepreneurship 
2) oxford summer business 
3)coursera :Spanish meeting people </t>
  </si>
  <si>
    <t>1)two weeks 2)two weeks 3)four weeks</t>
  </si>
  <si>
    <t xml:space="preserve">1)Cbl international 2) Cbl international 3)Coursera </t>
  </si>
  <si>
    <t>EBUPK8614P</t>
  </si>
  <si>
    <t>M1514986</t>
  </si>
  <si>
    <t>Anjani  Vaddepally</t>
  </si>
  <si>
    <t>anjaniv.14@gmail.com</t>
  </si>
  <si>
    <t>anvadepally@gmail.com</t>
  </si>
  <si>
    <t>1998-05-14</t>
  </si>
  <si>
    <t>1-1-342/A/8,Ashok Nagar,Chikkadpally</t>
  </si>
  <si>
    <t>HYDERABAD</t>
  </si>
  <si>
    <t>D. Avanthika  Shree</t>
  </si>
  <si>
    <t>shree.avanthika9@gmail.com</t>
  </si>
  <si>
    <t>1997-09-20</t>
  </si>
  <si>
    <t>1-5-1055/103,104/403, CSR Maruthi Nilayam</t>
  </si>
  <si>
    <t>Sai Baba Nagar Colony, Old Alwal</t>
  </si>
  <si>
    <t>Photoshop, CorelDraw</t>
  </si>
  <si>
    <t>2 months</t>
  </si>
  <si>
    <t>DOZPD4287J</t>
  </si>
  <si>
    <t>M2824289</t>
  </si>
  <si>
    <t>Bhavya  Guduru</t>
  </si>
  <si>
    <t>bhavyaguduru56@gmail.com</t>
  </si>
  <si>
    <t>bhavyaguduru1997@gmail.com</t>
  </si>
  <si>
    <t>1997-11-05</t>
  </si>
  <si>
    <t xml:space="preserve">H.no 12-1-321/14, SP, Anand Nagar </t>
  </si>
  <si>
    <t>Rd.no4/3, Bandlaguda, Nagole, Hyd</t>
  </si>
  <si>
    <t>DJKPB9276H</t>
  </si>
  <si>
    <t>Charita  Dontireddy</t>
  </si>
  <si>
    <t>charita1997@gmail.com</t>
  </si>
  <si>
    <t>1997-15-12</t>
  </si>
  <si>
    <t>Flat no:301,pearl park appartments,Navodaya colony</t>
  </si>
  <si>
    <t>040-23060662</t>
  </si>
  <si>
    <t>M1068320</t>
  </si>
  <si>
    <t>Divya  B</t>
  </si>
  <si>
    <t>divyabijili@gmail.com</t>
  </si>
  <si>
    <t>divb2513@gmail.com</t>
  </si>
  <si>
    <t>1998-03-25</t>
  </si>
  <si>
    <t>House no:13-3-506/38/121/1,keshav swamy nagar,jiaguda,hyd.</t>
  </si>
  <si>
    <t>H.no:13-3-831,Durga nagar,baldio colony,jiaguda,post:puranapool,hyd</t>
  </si>
  <si>
    <t>Artificial intelligence workshop.</t>
  </si>
  <si>
    <t>One month</t>
  </si>
  <si>
    <t>Climber</t>
  </si>
  <si>
    <t>DJVPD0289P</t>
  </si>
  <si>
    <t>Divyarsha  Koduri</t>
  </si>
  <si>
    <t>kdivyarsha4@gmail.com</t>
  </si>
  <si>
    <t>kdivyarsha04@gmail.com</t>
  </si>
  <si>
    <t>113/B,S2,Sai villa apts, S.R Nagar</t>
  </si>
  <si>
    <t>FUAPK5412B</t>
  </si>
  <si>
    <t>R0642482</t>
  </si>
  <si>
    <t>Thota  Jyothi</t>
  </si>
  <si>
    <t>thotajyothi1697@gmail.com</t>
  </si>
  <si>
    <t>lakshminandalur2@gmail.com</t>
  </si>
  <si>
    <t>1997-01-16</t>
  </si>
  <si>
    <t>Lakshmi kanth house,near village busstand,basara,Adilabad-504101</t>
  </si>
  <si>
    <t>Jaya residency,opp.oceanpark,gandipet-500075</t>
  </si>
  <si>
    <t>AXZPT5798C</t>
  </si>
  <si>
    <t>Thati  Kavya</t>
  </si>
  <si>
    <t>kavyathati333@gmail.com</t>
  </si>
  <si>
    <t>ramyathati666@gmail.com</t>
  </si>
  <si>
    <t>1998-12-13</t>
  </si>
  <si>
    <t>2-12/A, Hanuman nagar colony, Aipoor(vill),Chityala(mdl),Nalgonda(Dist) pin-508114.</t>
  </si>
  <si>
    <t>Flat no.403,Block B,Himasai poojitha appt.,behind white house LBNagar,Hyderabad,pin-500074.</t>
  </si>
  <si>
    <t>Nalgonda</t>
  </si>
  <si>
    <t>Monika  Pothireddy</t>
  </si>
  <si>
    <t>mpothireddy@gmail.com</t>
  </si>
  <si>
    <t>United States (America)</t>
  </si>
  <si>
    <t>1997-07-17</t>
  </si>
  <si>
    <t xml:space="preserve">Nil
</t>
  </si>
  <si>
    <t>Flat C-405, Magnum Opus Apartments, Cyber Hills, Road No 2</t>
  </si>
  <si>
    <t>Gachibowli</t>
  </si>
  <si>
    <t>ECLPP9912D</t>
  </si>
  <si>
    <t>561972508 (US Passport)</t>
  </si>
  <si>
    <t>Nikitha Krishna  Vemulapalli</t>
  </si>
  <si>
    <t>nikkilaxmi@gmail.com</t>
  </si>
  <si>
    <t>nikki192398@gmail.com</t>
  </si>
  <si>
    <t>1998-01-19</t>
  </si>
  <si>
    <t>Plot no 565,Vivekananda Nagar,kukatpally</t>
  </si>
  <si>
    <t>040-23061117</t>
  </si>
  <si>
    <t>L6325853</t>
  </si>
  <si>
    <t>rishitha  bandi</t>
  </si>
  <si>
    <t>banditishitha02@gmail.com</t>
  </si>
  <si>
    <t>bandijyothi0@gmail.com</t>
  </si>
  <si>
    <t>1997-08-16</t>
  </si>
  <si>
    <t>balaji residency 306, reddy colony, miryalaguda</t>
  </si>
  <si>
    <t>telangana</t>
  </si>
  <si>
    <t>miryalaguda</t>
  </si>
  <si>
    <t>CHTPB7558L</t>
  </si>
  <si>
    <t>R0156342</t>
  </si>
  <si>
    <t>shefali  shireen</t>
  </si>
  <si>
    <t>shefalishaik@gmail.com</t>
  </si>
  <si>
    <t>1998-07-08</t>
  </si>
  <si>
    <t>6-6-749, Ambedkarnagar,karimnagar</t>
  </si>
  <si>
    <t>Karimnagar</t>
  </si>
  <si>
    <t xml:space="preserve">nil </t>
  </si>
  <si>
    <t>Butharaju  Sravya</t>
  </si>
  <si>
    <t>sravyabutharaju123@gmail.com</t>
  </si>
  <si>
    <t>sras2926@gmail.com</t>
  </si>
  <si>
    <t>1997-09-29</t>
  </si>
  <si>
    <t>4-33-11/2/1, venkateshwara nagar, alwyn colony, kukatpally</t>
  </si>
  <si>
    <t>Android application development</t>
  </si>
  <si>
    <t>1 Month</t>
  </si>
  <si>
    <t>The climber</t>
  </si>
  <si>
    <t>CSTPB6304F</t>
  </si>
  <si>
    <t>ARABATI  TEJASWI ROOPINI</t>
  </si>
  <si>
    <t>tejaswiroopi28@gmail.com</t>
  </si>
  <si>
    <t>1997-05-28</t>
  </si>
  <si>
    <t>H.no: 5-6-5, Bonakal cross road ,khammam</t>
  </si>
  <si>
    <t>Khammam</t>
  </si>
  <si>
    <t>BQXPA4080J</t>
  </si>
  <si>
    <t>Varshita  Usem</t>
  </si>
  <si>
    <t>varshitausem@gmail.com</t>
  </si>
  <si>
    <t>1998-05-07</t>
  </si>
  <si>
    <t>Flatno:202, Sravanthy enclave</t>
  </si>
  <si>
    <t>Madinaguda, Hyderabad</t>
  </si>
  <si>
    <t>Abdul  Wahed</t>
  </si>
  <si>
    <t>Male</t>
  </si>
  <si>
    <t>abdul.wahed11314@gmail.com</t>
  </si>
  <si>
    <t>wahedabdul11314@gmail.com</t>
  </si>
  <si>
    <t>1997-05-19</t>
  </si>
  <si>
    <t>Pather gatti, aaina galli, hyderabad</t>
  </si>
  <si>
    <t>TELANGANA</t>
  </si>
  <si>
    <t>AEKPW1635H</t>
  </si>
  <si>
    <t>P6664853</t>
  </si>
  <si>
    <t>Abhishek  Darana</t>
  </si>
  <si>
    <t>abhishek.darana@gmail.com</t>
  </si>
  <si>
    <t>1998-02-26</t>
  </si>
  <si>
    <t>Plot no. 539 secratariat hills neknampur hyderabad</t>
  </si>
  <si>
    <t>Hyderbad</t>
  </si>
  <si>
    <t>Abhishek  Venkata</t>
  </si>
  <si>
    <t>abhishekvenkata.199715@gmail.com</t>
  </si>
  <si>
    <t>tsvsmani2001@gmail.com</t>
  </si>
  <si>
    <t>1997-07-15</t>
  </si>
  <si>
    <t>Golden Threshold Apartments,Laxmi Nagar Colony road no: 2B</t>
  </si>
  <si>
    <t>Laxmi Nagar Colony,Kothapet</t>
  </si>
  <si>
    <t>NIL</t>
  </si>
  <si>
    <t>ABRAR ATHAR  HASHMI</t>
  </si>
  <si>
    <t>hashmiabrar14@gmail.com</t>
  </si>
  <si>
    <t>1997-05-31</t>
  </si>
  <si>
    <t>16-2-41/7, Akbarbagh, Malakpet 500036</t>
  </si>
  <si>
    <t>040-24546184</t>
  </si>
  <si>
    <t>APQPH1056L</t>
  </si>
  <si>
    <t>R0635509</t>
  </si>
  <si>
    <t>Akhil  Chilukuri</t>
  </si>
  <si>
    <t>chilukuri.akhil@gmail.com</t>
  </si>
  <si>
    <t>1995-05-16</t>
  </si>
  <si>
    <t>Villa No:30, Aditya Eden Woods, Tellapur, Medak District, Hyderabad</t>
  </si>
  <si>
    <t>BRJPC3554N</t>
  </si>
  <si>
    <t>J1752743</t>
  </si>
  <si>
    <t>Chintapalli  Anil Krishna</t>
  </si>
  <si>
    <t>anilkrishna11@gmail.com</t>
  </si>
  <si>
    <t>chanilkrishna98@gmail.com</t>
  </si>
  <si>
    <t>1998-05-12</t>
  </si>
  <si>
    <t>8-3-318/6/3/10/12, Ali Nagar</t>
  </si>
  <si>
    <t>Yellareddy Guda</t>
  </si>
  <si>
    <t>Thummala  Anish Reddy</t>
  </si>
  <si>
    <t>arthummala1234@gmail.com</t>
  </si>
  <si>
    <t>arthummala12345@gmail.com</t>
  </si>
  <si>
    <t>1997-09-13</t>
  </si>
  <si>
    <t>Flat no-102,sri sai residency-1,beside surya the global school,bachupally,medchal district</t>
  </si>
  <si>
    <t>R5258926</t>
  </si>
  <si>
    <t>Ashvik  Mylarapu</t>
  </si>
  <si>
    <t>ashvikguptamylarapu@gmail.com</t>
  </si>
  <si>
    <t>mylarapuashvik@gmail.com</t>
  </si>
  <si>
    <t>1997-11-27</t>
  </si>
  <si>
    <t>H.No:10-6-575,behind gurudwara,</t>
  </si>
  <si>
    <t>Gajulpet,Nizamabad , Telangana</t>
  </si>
  <si>
    <t>Nizamabad</t>
  </si>
  <si>
    <t>Harish Kumar  Kathi</t>
  </si>
  <si>
    <t>kharishk1998@gmail.com</t>
  </si>
  <si>
    <t>harishlamborghini@gmail.com</t>
  </si>
  <si>
    <t>1998-01-18</t>
  </si>
  <si>
    <t>Plot no.-347,Vivekanandanagar Colony</t>
  </si>
  <si>
    <t>Kukatpally,Hyderabad-072</t>
  </si>
  <si>
    <t>Z3535653</t>
  </si>
  <si>
    <t>Kedam  Karthik</t>
  </si>
  <si>
    <t>karthikmsdian78@gmail.com</t>
  </si>
  <si>
    <t>1997-10-12</t>
  </si>
  <si>
    <t>H-No: 15-30, pochamma street.</t>
  </si>
  <si>
    <t>Husband (m)</t>
  </si>
  <si>
    <t>Husnabad</t>
  </si>
  <si>
    <t>ECTPK9362N</t>
  </si>
  <si>
    <t xml:space="preserve">Varun  Kashyap </t>
  </si>
  <si>
    <t>varun9729@gmail.com</t>
  </si>
  <si>
    <t>vipinkashyap2110@gmail.com</t>
  </si>
  <si>
    <t>1997-07-29</t>
  </si>
  <si>
    <t xml:space="preserve">Nil </t>
  </si>
  <si>
    <t>Gunfoundry,Sadhu Bai Lane,Kesari Apartments,flat no 202,5-9-1071</t>
  </si>
  <si>
    <t>BBSPK3032N</t>
  </si>
  <si>
    <t>K8551632</t>
  </si>
  <si>
    <t>Krishna   Sai vamsi chintala</t>
  </si>
  <si>
    <t>bablusa7@gmail.com</t>
  </si>
  <si>
    <t>vchintala17@gmail.com</t>
  </si>
  <si>
    <t>1998-02-07</t>
  </si>
  <si>
    <t>311,block-1,smr metro polis,miyapur,hyderabad,500049</t>
  </si>
  <si>
    <t>BGNPC9894E</t>
  </si>
  <si>
    <t>F0178535</t>
  </si>
  <si>
    <t>sadhu Manish   kumar</t>
  </si>
  <si>
    <t>sadhumanishkumar@gmail.com</t>
  </si>
  <si>
    <t>sadhulokeshkumar@gmail.com</t>
  </si>
  <si>
    <t>1998-01-7</t>
  </si>
  <si>
    <t>H.no:6-11-73, Shivarampally, P.V. Narasimha Express way Pillar no. 274 ,
Rajendra Nagar , Aaradhana School lane.</t>
  </si>
  <si>
    <t>-</t>
  </si>
  <si>
    <t>nonw</t>
  </si>
  <si>
    <t xml:space="preserve"> nil</t>
  </si>
  <si>
    <t>Manoj kumar  Badalgama</t>
  </si>
  <si>
    <t>manojkumarb368@gmail.com</t>
  </si>
  <si>
    <t>manojb9085@gmail.com</t>
  </si>
  <si>
    <t>1997-08-26</t>
  </si>
  <si>
    <t>BM Prabhakar Hardware shop
H.No: 1-6-111/16</t>
  </si>
  <si>
    <t>Raipally road,NARAYANKHED</t>
  </si>
  <si>
    <t>Narayankhed</t>
  </si>
  <si>
    <t>DFIPB6137M</t>
  </si>
  <si>
    <t xml:space="preserve">MD Asif   Ali </t>
  </si>
  <si>
    <t>asifali281997@gmail.com</t>
  </si>
  <si>
    <t>1997-08-20</t>
  </si>
  <si>
    <t>H.no:4-3-157</t>
  </si>
  <si>
    <t>Ravindra road</t>
  </si>
  <si>
    <t>Korutla</t>
  </si>
  <si>
    <t>Mohammed Sarfraz Khan  Pattan</t>
  </si>
  <si>
    <t>mohammedsarfrazkhan@gmail.com</t>
  </si>
  <si>
    <t>sarfraz1997@yahoo.co.in</t>
  </si>
  <si>
    <t>1997-12-02</t>
  </si>
  <si>
    <t>F.No 502, Raghuram Homes, Lane opp. to RTA Office, Raghavendra Colony</t>
  </si>
  <si>
    <t>Kondapur</t>
  </si>
  <si>
    <t xml:space="preserve">Photography </t>
  </si>
  <si>
    <t>DPFPP3347E</t>
  </si>
  <si>
    <t>N7743063</t>
  </si>
  <si>
    <t>Nagendrababu  Patakula</t>
  </si>
  <si>
    <t>patakulanagendrababu@gmail.com</t>
  </si>
  <si>
    <t>1997-08-21</t>
  </si>
  <si>
    <t>H.NO : 11-92/1,bhagath nagar</t>
  </si>
  <si>
    <t>Julapally ( villa &amp; mdl)</t>
  </si>
  <si>
    <t>peddapalli</t>
  </si>
  <si>
    <t>DZNPP2934K</t>
  </si>
  <si>
    <t>Pranav Chandra  Kallepalli</t>
  </si>
  <si>
    <t>kpc.chandu@gmail.com</t>
  </si>
  <si>
    <t>1997-12-23</t>
  </si>
  <si>
    <t>3 Rd floor,Srt-1141,sanathnagar, Hyderabad.</t>
  </si>
  <si>
    <t>Hyderabad,telangana</t>
  </si>
  <si>
    <t>R5941444</t>
  </si>
  <si>
    <t>Praneeth Kumar  Sajulu</t>
  </si>
  <si>
    <t>spraneethkumar97@gmail.com</t>
  </si>
  <si>
    <t>spraneethkumar97@yahoo.com</t>
  </si>
  <si>
    <t>1997-08-09</t>
  </si>
  <si>
    <t>Flat no 212, Pallavi Apartment</t>
  </si>
  <si>
    <t>Vinayaknagar, Balanagar</t>
  </si>
  <si>
    <t>Python. (4 courses )</t>
  </si>
  <si>
    <t>1 month for each course</t>
  </si>
  <si>
    <t>Coursera</t>
  </si>
  <si>
    <t>RANJITH  AJMEERA</t>
  </si>
  <si>
    <t>ranjithnaik51@gmail.com</t>
  </si>
  <si>
    <t>Vill:Bhavusing palle</t>
  </si>
  <si>
    <t>Mdl:Chityala</t>
  </si>
  <si>
    <t>Warangal</t>
  </si>
  <si>
    <t>Ravi Chandran Reddy  Kallem</t>
  </si>
  <si>
    <t>ravichandrankallem@gmail.com</t>
  </si>
  <si>
    <t>chandu24.chandran@gmail.com</t>
  </si>
  <si>
    <t>1998-03-22</t>
  </si>
  <si>
    <t>1-24/G2, Rohith Residency</t>
  </si>
  <si>
    <t xml:space="preserve"> Bachupally, Miyapur Road</t>
  </si>
  <si>
    <t>ROHITH  REDDY</t>
  </si>
  <si>
    <t>rohithreddy019@gmail.com</t>
  </si>
  <si>
    <t>1998-06-09</t>
  </si>
  <si>
    <t>H-NO : 1-7-207/2/4/B/2 thirumala nagar near mutyalamma temple near petrol bunk suryapet nalgonda telangana</t>
  </si>
  <si>
    <t>Suryapet</t>
  </si>
  <si>
    <t>DCBPB2990A</t>
  </si>
  <si>
    <t>R5259550</t>
  </si>
  <si>
    <t>Singireddy  Rohith Reddy</t>
  </si>
  <si>
    <t>rohithsingireddy98@gmail.com</t>
  </si>
  <si>
    <t>ruashex@gmail.com</t>
  </si>
  <si>
    <t>1998-01-15</t>
  </si>
  <si>
    <t>H.no 1-2-50,Shastri Nagar, Vemulawada ,Siricilla</t>
  </si>
  <si>
    <t>Siricilla</t>
  </si>
  <si>
    <t>Rupesh  Mudavath</t>
  </si>
  <si>
    <t>mudavathrupesh@gmail.com</t>
  </si>
  <si>
    <t>1997-10-31</t>
  </si>
  <si>
    <t>Plno34,CRPF colony,injapur,500070,hyd</t>
  </si>
  <si>
    <t>Machine learning,Data science</t>
  </si>
  <si>
    <t>1 year</t>
  </si>
  <si>
    <t>Coursera, IBM cognitive ai</t>
  </si>
  <si>
    <t>Sai Ashrith  Nadipally</t>
  </si>
  <si>
    <t>ashrithnadipally12@gmail.com</t>
  </si>
  <si>
    <t>1997-06-12</t>
  </si>
  <si>
    <t>H.No. 2-10-1000/1,jyothinagar,karimnagar</t>
  </si>
  <si>
    <t>karimnagar</t>
  </si>
  <si>
    <t>BCBPN5669J</t>
  </si>
  <si>
    <t>M9695311</t>
  </si>
  <si>
    <t>Chikula  Saikumar</t>
  </si>
  <si>
    <t>chikula.saikumar.1078@gmail.com</t>
  </si>
  <si>
    <t>1998-02-20</t>
  </si>
  <si>
    <t>5-8-745/5,ashok nagar, kamareddy</t>
  </si>
  <si>
    <t>Kamareddy</t>
  </si>
  <si>
    <t>BNWPC3855P</t>
  </si>
  <si>
    <t>R1615903</t>
  </si>
  <si>
    <t>Sai Kumar  Sarampati</t>
  </si>
  <si>
    <t>saikumarr9800@gmail.com</t>
  </si>
  <si>
    <t>saikumar9800@gmail.com</t>
  </si>
  <si>
    <t>1998-08-12</t>
  </si>
  <si>
    <t>Plot no:64,H.No:5-4-248,Road No:5,Kamalanagar,Vanasthalipuram,Hyderabad</t>
  </si>
  <si>
    <t>Telengana</t>
  </si>
  <si>
    <t>Programming for Everybody(Getting Started with Python),Android Application Development</t>
  </si>
  <si>
    <t>5weeks</t>
  </si>
  <si>
    <t>University of Michigan(COURSERA),UDEMY</t>
  </si>
  <si>
    <t>HRMPS1866L</t>
  </si>
  <si>
    <t>Sairaja  Yadugiri</t>
  </si>
  <si>
    <t>sairajay39@gmail.com</t>
  </si>
  <si>
    <t>1998-08-26</t>
  </si>
  <si>
    <t>BE</t>
  </si>
  <si>
    <t>1-9-1260/2 flat no 202 lahari classic apartments,postal colony,hanamkonda, warangal</t>
  </si>
  <si>
    <t>Sai Saurabh  Kaushik</t>
  </si>
  <si>
    <t>saisaurabhk@gmail.com</t>
  </si>
  <si>
    <t>1997-02-12</t>
  </si>
  <si>
    <t xml:space="preserve">FLAT NO: 1002, I BLOCK, Rainbow Vistas Apartments </t>
  </si>
  <si>
    <t>Near IDL Road, Moosapet, Hyderabad-500018</t>
  </si>
  <si>
    <t>DWLPK0479M</t>
  </si>
  <si>
    <t>H2907461</t>
  </si>
  <si>
    <t>Sai Sowmith reddy  Chintha</t>
  </si>
  <si>
    <t>chinthasaisowmith@gmail.com</t>
  </si>
  <si>
    <t>sowmithc@gmail.com</t>
  </si>
  <si>
    <t>1997-12-21</t>
  </si>
  <si>
    <t>Dr no 35-3-71(8), seetharampuramseetharampuram ,ongole</t>
  </si>
  <si>
    <t>Andhra Pradesh</t>
  </si>
  <si>
    <t>Ongole</t>
  </si>
  <si>
    <t>SAI THARUN REDDY  PATHAKOTA</t>
  </si>
  <si>
    <t>saitharun1921189@gmail.com</t>
  </si>
  <si>
    <t>butter.sai19@gmail.com</t>
  </si>
  <si>
    <t>1996-09-26</t>
  </si>
  <si>
    <t>Cse</t>
  </si>
  <si>
    <t>Sri jhansi rani residency,flat not 681,vivekananda nagar ,kukatpally,hyderabad</t>
  </si>
  <si>
    <t>Python language</t>
  </si>
  <si>
    <t>1month</t>
  </si>
  <si>
    <t>DHMPP0880H</t>
  </si>
  <si>
    <t>M1272132</t>
  </si>
  <si>
    <t>Soumith  Edla</t>
  </si>
  <si>
    <t>soumith7095@gmail.com</t>
  </si>
  <si>
    <t>soumith8187@gmail.com</t>
  </si>
  <si>
    <t>1997-06-18</t>
  </si>
  <si>
    <t>NA</t>
  </si>
  <si>
    <t xml:space="preserve">7-88. POST OFFICE ROAD, Nereducherla, Nalgonda dstrct , Telangana </t>
  </si>
  <si>
    <t xml:space="preserve">HYDERABAD </t>
  </si>
  <si>
    <t>R5922144</t>
  </si>
  <si>
    <t>M.Surya  Charan</t>
  </si>
  <si>
    <t>19suryacharan@gmail.com</t>
  </si>
  <si>
    <t>msuryacharan5@gmail.com</t>
  </si>
  <si>
    <t>1997-09-19</t>
  </si>
  <si>
    <t>Rajole,kuravi,mahabubabad</t>
  </si>
  <si>
    <t>Telanagana</t>
  </si>
  <si>
    <t>Mahabubabad</t>
  </si>
  <si>
    <t>Samala  Sushanth</t>
  </si>
  <si>
    <t>sushanthsamala678@gmail.com</t>
  </si>
  <si>
    <t>sushanthsamala@gmail.com</t>
  </si>
  <si>
    <t>1998-02-27</t>
  </si>
  <si>
    <t>2-12-29/A, street no:4,Annapurna colony Beerappagadda, Uppal, Hyderabad.</t>
  </si>
  <si>
    <t>HAZPS9469D</t>
  </si>
  <si>
    <t>P3420181</t>
  </si>
  <si>
    <t>Kuppa  Aditya</t>
  </si>
  <si>
    <t>adityakuppa27@gmail.com</t>
  </si>
  <si>
    <t>adityakuppa2627@gmail.com</t>
  </si>
  <si>
    <t>1997-03-26</t>
  </si>
  <si>
    <t>2-2-3/58-61, Flat-201 Bliss Shivam Apts , Vidya Nagar , Hyderabad - 500044</t>
  </si>
  <si>
    <t xml:space="preserve">Certification in Python ( university of Michigan ) 
</t>
  </si>
  <si>
    <t>6 months</t>
  </si>
  <si>
    <t xml:space="preserve">Narayanabhatla   Venkata Sai Dheeraj </t>
  </si>
  <si>
    <t>saidheerajnvs29@gmail.com</t>
  </si>
  <si>
    <t>1998-07-29</t>
  </si>
  <si>
    <t>D-2/1;ICL colony;Malkapur;Tandur;vikarabad district;Telangana;501157</t>
  </si>
  <si>
    <t>R0644131</t>
  </si>
  <si>
    <t>Venkatesh  Ellaboina</t>
  </si>
  <si>
    <t>venkateshellaboina@gmail.com</t>
  </si>
  <si>
    <t>venkysmart1997@gmail.com</t>
  </si>
  <si>
    <t>1997-06-13</t>
  </si>
  <si>
    <t>H.no:6-197, main road bhupalpally</t>
  </si>
  <si>
    <t>Bhupalpally</t>
  </si>
  <si>
    <t>College Brand Ambassador.</t>
  </si>
  <si>
    <t>Ubergrad.</t>
  </si>
  <si>
    <t>Vineeth Rao  Kanaparthi</t>
  </si>
  <si>
    <t>vineeth0025@gmail.com</t>
  </si>
  <si>
    <t>1997-12-25</t>
  </si>
  <si>
    <t>S/o Vengal Rao. 4-3-213/6/A/1</t>
  </si>
  <si>
    <t>BhoomNagar, peddapalli</t>
  </si>
  <si>
    <t>Peddapalli</t>
  </si>
  <si>
    <t>Deep Learning specialization</t>
  </si>
  <si>
    <t>Jan 2018 -</t>
  </si>
  <si>
    <t>EGCPK4120D</t>
  </si>
  <si>
    <t>R5934647</t>
  </si>
  <si>
    <t>Zain ur Rahman  Mohammed</t>
  </si>
  <si>
    <t>zainur98@yahoo.co.in</t>
  </si>
  <si>
    <t>1998-02-05</t>
  </si>
  <si>
    <t>H:No:9-4-86/295, Salarjung Colony, Tolichowki</t>
  </si>
  <si>
    <t>N8272871</t>
  </si>
  <si>
    <t>Harsh  Murarkar</t>
  </si>
  <si>
    <t>mharsh345@gmail.com</t>
  </si>
  <si>
    <t>1998-06-10</t>
  </si>
  <si>
    <t>H.No: 4-6-12, Poosala gally</t>
  </si>
  <si>
    <t>UPPER TEKDI JAWAHAR ROAD</t>
  </si>
  <si>
    <t xml:space="preserve">Nizamabad </t>
  </si>
  <si>
    <t xml:space="preserve">C language </t>
  </si>
  <si>
    <t>1 month</t>
  </si>
  <si>
    <t>NIIT</t>
  </si>
  <si>
    <t>L8714717</t>
  </si>
  <si>
    <t>KONDA  DIVYA</t>
  </si>
  <si>
    <t>divyakonda2@gmail.com</t>
  </si>
  <si>
    <t>1997-06-10</t>
  </si>
  <si>
    <t>H-no:2-49, Gajawada(vil), Regode(mandal), Medak(dist), post no:502290</t>
  </si>
  <si>
    <t>TELAGANA</t>
  </si>
  <si>
    <t>MEDAK</t>
  </si>
  <si>
    <t>Srikanth   Karre</t>
  </si>
  <si>
    <t>ksrikanth910@gmail.com</t>
  </si>
  <si>
    <t>1996-06-25</t>
  </si>
  <si>
    <t>15-73/1, Medipally</t>
  </si>
  <si>
    <t xml:space="preserve">Hyderabad </t>
  </si>
  <si>
    <t>EKVPK7215Q</t>
  </si>
  <si>
    <t>SAMBA RAJU  GOLI</t>
  </si>
  <si>
    <t>sambaraju.gsr014@gmail.com</t>
  </si>
  <si>
    <t>sambaraju.gsr49@gmail.com</t>
  </si>
  <si>
    <t>1996-04-16</t>
  </si>
  <si>
    <t>H.no-475, asbestos hills colony, Kukatpally</t>
  </si>
  <si>
    <t>Nayini  Ramyakeerthi</t>
  </si>
  <si>
    <t>ramyakeerthi.nayini@gmail.com</t>
  </si>
  <si>
    <t>keerthireddy.nayini@gmail.com</t>
  </si>
  <si>
    <t>1997-09-24</t>
  </si>
  <si>
    <t>Hno-4-18/1,vil-pallerla</t>
  </si>
  <si>
    <t>Man:- Athmakur(m), dist:- yadadri bhongir</t>
  </si>
  <si>
    <t>Bhongir</t>
  </si>
  <si>
    <t>JANAGAMA  SHRAVANI</t>
  </si>
  <si>
    <t>jsharavani@gmail.com</t>
  </si>
  <si>
    <t>shravs381@gmail.com</t>
  </si>
  <si>
    <t>1998-02-08</t>
  </si>
  <si>
    <t>H.no 5-2-3 New porat palli</t>
  </si>
  <si>
    <t>Peddapalli , Ramagundam</t>
  </si>
  <si>
    <t>GODHAVARI KHANI</t>
  </si>
  <si>
    <t>GWLPS7899C</t>
  </si>
  <si>
    <t>Gurram  Nithin</t>
  </si>
  <si>
    <t>nithi5438@gmail.com</t>
  </si>
  <si>
    <t>1997-07-21</t>
  </si>
  <si>
    <t xml:space="preserve">Village :-oddatpally </t>
  </si>
  <si>
    <t>Mdl:-makloor</t>
  </si>
  <si>
    <t>BXWPG2330M</t>
  </si>
  <si>
    <t>Bandari  Saiteja</t>
  </si>
  <si>
    <t>saitejabandari27@gmail.com</t>
  </si>
  <si>
    <t>saitejabandari@gmail.com</t>
  </si>
  <si>
    <t>1998-06-14</t>
  </si>
  <si>
    <t>SIRICILLA,TS.</t>
  </si>
  <si>
    <t>TS</t>
  </si>
  <si>
    <t>SIRICILLA</t>
  </si>
  <si>
    <t>Duta  sriramulu</t>
  </si>
  <si>
    <t>sriramduta@gmail.com</t>
  </si>
  <si>
    <t>1996-01-10</t>
  </si>
  <si>
    <t>Mittapally</t>
  </si>
  <si>
    <t>Jaipur</t>
  </si>
  <si>
    <t>mancherial</t>
  </si>
  <si>
    <t>CZHPD9231Q</t>
  </si>
  <si>
    <t>Vinay Sagar  Devunooru</t>
  </si>
  <si>
    <t>vinayd.1407@gmail.com</t>
  </si>
  <si>
    <t>vinayd.1961@gmail.com</t>
  </si>
  <si>
    <t>1998-07-14</t>
  </si>
  <si>
    <t>Null</t>
  </si>
  <si>
    <t>4-7-119</t>
  </si>
  <si>
    <t>Kumarpally hanamkonda</t>
  </si>
  <si>
    <t>CQTPD9981Q</t>
  </si>
  <si>
    <t>THOTA   SRAVANI</t>
  </si>
  <si>
    <t>sravani.thota1998@gmail.com</t>
  </si>
  <si>
    <t>1998-04-24</t>
  </si>
  <si>
    <t>H-no:7-73/7,vidyanagar CCC,mndl:naspur,dst:mancherial.</t>
  </si>
  <si>
    <t>Mancherial</t>
  </si>
  <si>
    <t>BGIPT6875R</t>
  </si>
  <si>
    <t>Moses  Devara</t>
  </si>
  <si>
    <t>mosesdevara@gmail.com</t>
  </si>
  <si>
    <t>devararanjithmoses@gmail.com</t>
  </si>
  <si>
    <t>1996-08-26</t>
  </si>
  <si>
    <t xml:space="preserve">2-40, venkatapoor,sangem, </t>
  </si>
  <si>
    <t>Warangal, Telangana,506330.</t>
  </si>
  <si>
    <t>CITPD7823B</t>
  </si>
  <si>
    <t>Anitha  Gugulothu</t>
  </si>
  <si>
    <t>anugugulothu3@gmail.com</t>
  </si>
  <si>
    <t>9704092@gmail.com</t>
  </si>
  <si>
    <t>1995-06-06</t>
  </si>
  <si>
    <t>Nill</t>
  </si>
  <si>
    <t>Nellibandathanda(vlg), thirumalagiri (mdl), Suryapet (dist).</t>
  </si>
  <si>
    <t>Thirumalagiri</t>
  </si>
  <si>
    <t>Syed Tauseef  Ahmed</t>
  </si>
  <si>
    <t>syed.tauseef1995@gmail.com</t>
  </si>
  <si>
    <t>sta_genius@windowslive.com</t>
  </si>
  <si>
    <t>1995-09-09</t>
  </si>
  <si>
    <t>11-3-388/B, Srinivas Nagar Colony,</t>
  </si>
  <si>
    <t>Secunderabad</t>
  </si>
  <si>
    <t>M1042482</t>
  </si>
  <si>
    <t>muthyaragalla   krishnaveni</t>
  </si>
  <si>
    <t>kushali4855@gmail.com</t>
  </si>
  <si>
    <t>kushalidezoza@gmail.com</t>
  </si>
  <si>
    <t>nill</t>
  </si>
  <si>
    <t>7-4-78</t>
  </si>
  <si>
    <t>vikarabad</t>
  </si>
  <si>
    <t>CWDPMO779B</t>
  </si>
  <si>
    <t>Shravya  uppala</t>
  </si>
  <si>
    <t>shravyareddyu@gmail.com</t>
  </si>
  <si>
    <t>1997-08-08</t>
  </si>
  <si>
    <t>namitha palace,siri nagar,lb nagar,hyderabad</t>
  </si>
  <si>
    <t>hyderabad</t>
  </si>
  <si>
    <t>AGQPU1645K</t>
  </si>
  <si>
    <t>S.No</t>
  </si>
  <si>
    <t>Roll No</t>
  </si>
  <si>
    <t>Email ID</t>
  </si>
  <si>
    <t>Mobile No</t>
  </si>
  <si>
    <t>UG CGPA</t>
  </si>
  <si>
    <t xml:space="preserve">Mobile No. </t>
  </si>
  <si>
    <t>Preference</t>
  </si>
  <si>
    <t>Day 1 Sharing</t>
  </si>
  <si>
    <t>C1</t>
  </si>
  <si>
    <t>C2</t>
  </si>
  <si>
    <t>C3</t>
  </si>
  <si>
    <t>No of placements</t>
  </si>
  <si>
    <t>Gender</t>
  </si>
  <si>
    <t>Backlogs</t>
  </si>
  <si>
    <t>Aakanksha Vinnakoti</t>
  </si>
  <si>
    <t>CTS</t>
  </si>
  <si>
    <t>TCS</t>
  </si>
  <si>
    <t>Deloitte</t>
  </si>
  <si>
    <t>JPMC</t>
  </si>
  <si>
    <t>NCR</t>
  </si>
  <si>
    <t>Accenture</t>
  </si>
  <si>
    <t>BOA</t>
  </si>
  <si>
    <t>AIR World</t>
  </si>
  <si>
    <t>Infosys</t>
  </si>
  <si>
    <t>Tata Elxsi</t>
  </si>
  <si>
    <t>rishitha bandi</t>
  </si>
  <si>
    <t>Capgemini</t>
  </si>
  <si>
    <t>Merilytics</t>
  </si>
  <si>
    <t>Wellsfargo</t>
  </si>
  <si>
    <t>Prolifics</t>
  </si>
  <si>
    <t>Autovision Labs</t>
  </si>
  <si>
    <t>Oracle</t>
  </si>
  <si>
    <t>Rauzr</t>
  </si>
  <si>
    <t>EA Sports</t>
  </si>
  <si>
    <t>Info SER</t>
  </si>
  <si>
    <t>sadhu Manish kumar</t>
  </si>
  <si>
    <t>Manoj kumar Badalgama</t>
  </si>
  <si>
    <t>Delhivery</t>
  </si>
  <si>
    <t xml:space="preserve">MD Asif Ali </t>
  </si>
  <si>
    <t>HackwithInfy</t>
  </si>
  <si>
    <t xml:space="preserve">Capgemini </t>
  </si>
  <si>
    <t>CtrlS</t>
  </si>
  <si>
    <t xml:space="preserve"> </t>
  </si>
  <si>
    <t>Hexagon</t>
  </si>
  <si>
    <t xml:space="preserve">Narayanabhatla Venkata Sai Dheeraj </t>
  </si>
  <si>
    <t>Venkatesh Ellaboina</t>
  </si>
  <si>
    <t>EZE Soft</t>
  </si>
  <si>
    <t>Auto Vision Labs</t>
  </si>
  <si>
    <t>IVY comtech Off 5.1</t>
  </si>
  <si>
    <t>Mechzone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</si>
</sst>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yyyy\-mm\-dd"/>
    <numFmt numFmtId="166" formatCode="0.0"/>
  </numFmts>
  <fonts count="22">
    <font>
      <sz val="11.0"/>
      <color rgb="FF000000"/>
      <name val="Calibri"/>
    </font>
    <font>
      <u/>
      <sz val="11.0"/>
      <color rgb="FF0000FF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Calibri"/>
    </font>
    <font>
      <b/>
      <sz val="11.0"/>
      <color theme="1"/>
      <name val="Arial"/>
    </font>
    <font>
      <sz val="11.0"/>
      <color rgb="FF000000"/>
      <name val="Arial"/>
    </font>
    <font>
      <b/>
      <u/>
      <sz val="10.0"/>
      <color rgb="FF0000FF"/>
      <name val="Arial"/>
    </font>
    <font>
      <b/>
      <sz val="10.0"/>
      <color theme="1"/>
      <name val="Arial"/>
    </font>
    <font>
      <b/>
      <sz val="11.0"/>
      <color theme="1"/>
      <name val="Calibri"/>
    </font>
    <font>
      <b/>
      <sz val="10.0"/>
      <color rgb="FF000099"/>
      <name val="Arial"/>
    </font>
    <font>
      <b/>
      <sz val="10.0"/>
      <color rgb="FF000000"/>
      <name val="Arial"/>
    </font>
    <font/>
    <font>
      <sz val="10.0"/>
      <color theme="1"/>
      <name val="Arial"/>
    </font>
    <font>
      <sz val="10.0"/>
      <color rgb="FF000000"/>
      <name val="Arial"/>
    </font>
    <font>
      <sz val="10.0"/>
      <color theme="1"/>
      <name val="Calibri"/>
    </font>
    <font>
      <sz val="10.0"/>
      <color rgb="FF000099"/>
      <name val="Arial"/>
    </font>
    <font>
      <sz val="8.0"/>
      <color rgb="FF000000"/>
      <name val="Arial"/>
    </font>
    <font>
      <sz val="9.0"/>
      <color rgb="FF000099"/>
      <name val="Arial"/>
    </font>
    <font>
      <sz val="8.0"/>
      <color rgb="FF000099"/>
      <name val="Arial"/>
    </font>
    <font>
      <sz val="11.0"/>
      <color rgb="FFFF0000"/>
      <name val="Calibri"/>
    </font>
    <font>
      <sz val="11.0"/>
      <color rgb="FF000099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Font="1"/>
    <xf quotePrefix="1"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quotePrefix="1" borderId="0" fillId="0" fontId="2" numFmtId="0" xfId="0" applyFont="1"/>
    <xf borderId="0" fillId="0" fontId="0" numFmtId="164" xfId="0" applyFont="1" applyNumberFormat="1"/>
    <xf borderId="0" fillId="0" fontId="0" numFmtId="164" xfId="0" applyAlignment="1" applyFont="1" applyNumberFormat="1">
      <alignment horizontal="center"/>
    </xf>
    <xf borderId="1" fillId="0" fontId="5" numFmtId="0" xfId="0" applyBorder="1" applyFont="1"/>
    <xf borderId="1" fillId="0" fontId="5" numFmtId="164" xfId="0" applyBorder="1" applyFont="1" applyNumberFormat="1"/>
    <xf borderId="2" fillId="0" fontId="5" numFmtId="0" xfId="0" applyAlignment="1" applyBorder="1" applyFont="1">
      <alignment horizontal="center"/>
    </xf>
    <xf borderId="1" fillId="0" fontId="5" numFmtId="166" xfId="0" applyBorder="1" applyFont="1" applyNumberFormat="1"/>
    <xf borderId="3" fillId="0" fontId="5" numFmtId="0" xfId="0" applyBorder="1" applyFont="1"/>
    <xf borderId="0" fillId="0" fontId="5" numFmtId="0" xfId="0" applyFon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vertical="center"/>
    </xf>
    <xf borderId="1" fillId="0" fontId="6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vertical="center"/>
    </xf>
    <xf borderId="3" fillId="0" fontId="3" numFmtId="166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1" fillId="0" fontId="6" numFmtId="166" xfId="0" applyAlignment="1" applyBorder="1" applyFont="1" applyNumberFormat="1">
      <alignment horizontal="center" vertical="center"/>
    </xf>
    <xf borderId="0" fillId="0" fontId="6" numFmtId="0" xfId="0" applyFont="1"/>
    <xf borderId="1" fillId="0" fontId="3" numFmtId="166" xfId="0" applyAlignment="1" applyBorder="1" applyFont="1" applyNumberFormat="1">
      <alignment vertical="center"/>
    </xf>
    <xf borderId="0" fillId="0" fontId="6" numFmtId="164" xfId="0" applyFont="1" applyNumberFormat="1"/>
    <xf borderId="0" fillId="0" fontId="6" numFmtId="0" xfId="0" applyAlignment="1" applyFont="1">
      <alignment horizontal="center"/>
    </xf>
    <xf borderId="0" fillId="0" fontId="6" numFmtId="166" xfId="0" applyFont="1" applyNumberFormat="1"/>
    <xf borderId="1" fillId="0" fontId="7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9" numFmtId="0" xfId="0" applyAlignment="1" applyBorder="1" applyFont="1">
      <alignment vertical="center"/>
    </xf>
    <xf borderId="1" fillId="0" fontId="8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5" fillId="0" fontId="12" numFmtId="0" xfId="0" applyBorder="1" applyFont="1"/>
    <xf borderId="3" fillId="0" fontId="12" numFmtId="0" xfId="0" applyBorder="1" applyFont="1"/>
    <xf borderId="4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0" fontId="13" numFmtId="0" xfId="0" applyAlignment="1" applyBorder="1" applyFont="1">
      <alignment horizontal="center" vertical="center"/>
    </xf>
    <xf borderId="1" fillId="0" fontId="13" numFmtId="164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left" vertical="center"/>
    </xf>
    <xf borderId="1" fillId="0" fontId="15" numFmtId="0" xfId="0" applyAlignment="1" applyBorder="1" applyFont="1">
      <alignment vertical="center"/>
    </xf>
    <xf borderId="1" fillId="0" fontId="13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0" fontId="14" numFmtId="0" xfId="0" applyAlignment="1" applyBorder="1" applyFont="1">
      <alignment vertical="center"/>
    </xf>
    <xf borderId="1" fillId="0" fontId="16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14" numFmtId="0" xfId="0" applyAlignment="1" applyFont="1">
      <alignment vertical="center"/>
    </xf>
    <xf borderId="1" fillId="0" fontId="18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3.14"/>
    <col customWidth="1" min="3" max="3" width="25.29"/>
    <col customWidth="1" min="4" max="4" width="11.0"/>
    <col customWidth="1" min="5" max="5" width="29.71"/>
    <col customWidth="1" min="6" max="22" width="21.57"/>
    <col customWidth="1" hidden="1" min="23" max="23" width="21.57"/>
    <col customWidth="1" min="24" max="25" width="21.57"/>
    <col customWidth="1" hidden="1" min="26" max="27" width="21.57"/>
    <col customWidth="1" min="28" max="28" width="21.57"/>
    <col customWidth="1" hidden="1" min="29" max="29" width="21.57"/>
    <col customWidth="1" min="30" max="30" width="21.57"/>
    <col customWidth="1" hidden="1" min="31" max="31" width="21.57"/>
    <col customWidth="1" min="32" max="33" width="21.57"/>
    <col customWidth="1" hidden="1" min="34" max="34" width="21.57"/>
    <col customWidth="1" min="35" max="35" width="21.57"/>
    <col customWidth="1" hidden="1" min="36" max="37" width="21.57"/>
    <col customWidth="1" hidden="1" min="38" max="38" width="15.29"/>
    <col customWidth="1" hidden="1" min="39" max="39" width="16.71"/>
    <col customWidth="1" hidden="1" min="40" max="40" width="13.43"/>
    <col customWidth="1" min="41" max="43" width="21.57"/>
    <col customWidth="1" min="44" max="44" width="35.86"/>
    <col customWidth="1" min="45" max="49" width="21.57"/>
    <col customWidth="1" min="50" max="50" width="47.43"/>
    <col customWidth="1" hidden="1" min="51" max="53" width="21.57"/>
    <col customWidth="1" min="54" max="55" width="21.57"/>
    <col customWidth="1" min="56" max="56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/>
      <c r="AK1" s="3"/>
      <c r="AL1" s="3"/>
      <c r="AM1" s="3"/>
      <c r="AN1" s="3"/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/>
      <c r="AZ1" s="3"/>
      <c r="BA1" s="3"/>
      <c r="BB1" s="5" t="s">
        <v>45</v>
      </c>
      <c r="BC1" s="5" t="s">
        <v>46</v>
      </c>
      <c r="BD1" s="6" t="s">
        <v>47</v>
      </c>
    </row>
    <row r="2">
      <c r="A2" s="7">
        <v>1.0</v>
      </c>
      <c r="B2" s="2">
        <v>1.60115733061E11</v>
      </c>
      <c r="C2" s="8" t="s">
        <v>48</v>
      </c>
      <c r="D2" s="3" t="s">
        <v>49</v>
      </c>
      <c r="E2" s="3">
        <v>0.0</v>
      </c>
      <c r="F2" s="3" t="s">
        <v>50</v>
      </c>
      <c r="H2" s="3" t="s">
        <v>51</v>
      </c>
      <c r="I2" s="9" t="s">
        <v>52</v>
      </c>
      <c r="J2" s="3">
        <v>7.03220843E9</v>
      </c>
      <c r="K2" s="3">
        <v>9.44165124E9</v>
      </c>
      <c r="L2" s="3" t="s">
        <v>53</v>
      </c>
      <c r="M2" s="3" t="s">
        <v>54</v>
      </c>
      <c r="N2" s="3">
        <v>98.0</v>
      </c>
      <c r="O2" s="3">
        <v>2013.0</v>
      </c>
      <c r="P2" s="3">
        <v>94.9</v>
      </c>
      <c r="Q2" s="3">
        <v>2015.0</v>
      </c>
      <c r="R2" s="3" t="s">
        <v>55</v>
      </c>
      <c r="S2" s="3" t="s">
        <v>55</v>
      </c>
      <c r="T2" s="3" t="s">
        <v>56</v>
      </c>
      <c r="U2" s="3" t="s">
        <v>57</v>
      </c>
      <c r="V2" s="3" t="s">
        <v>58</v>
      </c>
      <c r="W2" s="3">
        <v>8.1</v>
      </c>
      <c r="X2" s="3">
        <f t="shared" ref="X2:X6" si="1">PRODUCT(1,W2)</f>
        <v>8.1</v>
      </c>
      <c r="Y2" s="3">
        <v>8.9</v>
      </c>
      <c r="Z2" s="3">
        <v>8.9</v>
      </c>
      <c r="AA2" s="3">
        <v>7.5</v>
      </c>
      <c r="AB2" s="3">
        <v>7.5</v>
      </c>
      <c r="AC2" s="3">
        <v>6.9</v>
      </c>
      <c r="AD2" s="3">
        <v>6.9</v>
      </c>
      <c r="AE2" s="3">
        <v>7.1</v>
      </c>
      <c r="AF2" s="8">
        <v>7.1</v>
      </c>
      <c r="AG2" s="3">
        <v>2019.0</v>
      </c>
      <c r="AH2" s="3">
        <v>7.8</v>
      </c>
      <c r="AI2" s="8">
        <f t="shared" ref="AI2:AI6" si="2">PRODUCT(1,AH2)</f>
        <v>7.8</v>
      </c>
      <c r="AO2" s="3" t="s">
        <v>55</v>
      </c>
      <c r="AP2" s="3" t="s">
        <v>59</v>
      </c>
      <c r="AQ2" s="3" t="s">
        <v>60</v>
      </c>
      <c r="AS2" s="3" t="s">
        <v>61</v>
      </c>
      <c r="AT2" s="3">
        <v>500047.0</v>
      </c>
      <c r="AU2" s="3" t="s">
        <v>62</v>
      </c>
      <c r="AV2" s="3" t="s">
        <v>55</v>
      </c>
      <c r="AX2" s="3" t="s">
        <v>55</v>
      </c>
      <c r="AY2" s="3"/>
      <c r="AZ2" s="3"/>
      <c r="BA2" s="3"/>
      <c r="BB2" s="5" t="s">
        <v>63</v>
      </c>
      <c r="BC2" s="5" t="s">
        <v>55</v>
      </c>
      <c r="BD2" s="6">
        <v>8.72168223243E11</v>
      </c>
    </row>
    <row r="3">
      <c r="A3" s="7">
        <v>2.0</v>
      </c>
      <c r="B3" s="2">
        <v>1.60115733062E11</v>
      </c>
      <c r="C3" s="8" t="s">
        <v>64</v>
      </c>
      <c r="D3" s="3" t="s">
        <v>49</v>
      </c>
      <c r="E3" s="3">
        <v>0.0</v>
      </c>
      <c r="F3" s="3" t="s">
        <v>65</v>
      </c>
      <c r="G3" s="3" t="s">
        <v>66</v>
      </c>
      <c r="H3" s="3" t="s">
        <v>51</v>
      </c>
      <c r="I3" s="9" t="s">
        <v>67</v>
      </c>
      <c r="J3" s="3">
        <v>9.440723083E9</v>
      </c>
      <c r="K3" s="3">
        <v>9.441908069E9</v>
      </c>
      <c r="L3" s="3" t="s">
        <v>53</v>
      </c>
      <c r="M3" s="3" t="s">
        <v>54</v>
      </c>
      <c r="N3" s="3">
        <v>93.1</v>
      </c>
      <c r="O3" s="3">
        <v>2013.0</v>
      </c>
      <c r="P3" s="3">
        <v>97.2</v>
      </c>
      <c r="Q3" s="3">
        <v>2015.0</v>
      </c>
      <c r="R3" s="3" t="s">
        <v>68</v>
      </c>
      <c r="S3" s="3" t="s">
        <v>68</v>
      </c>
      <c r="T3" s="3" t="s">
        <v>56</v>
      </c>
      <c r="U3" s="3" t="s">
        <v>57</v>
      </c>
      <c r="V3" s="3" t="s">
        <v>58</v>
      </c>
      <c r="W3" s="3">
        <v>9.0</v>
      </c>
      <c r="X3" s="3">
        <f t="shared" si="1"/>
        <v>9</v>
      </c>
      <c r="Y3" s="3">
        <v>9.3</v>
      </c>
      <c r="Z3" s="3">
        <v>9.3</v>
      </c>
      <c r="AA3" s="3">
        <v>8.7</v>
      </c>
      <c r="AB3" s="3">
        <v>8.7</v>
      </c>
      <c r="AC3" s="3">
        <v>7.6</v>
      </c>
      <c r="AD3" s="3">
        <v>7.6</v>
      </c>
      <c r="AE3" s="3">
        <v>8.5</v>
      </c>
      <c r="AF3" s="8">
        <v>8.5</v>
      </c>
      <c r="AG3" s="3">
        <v>2019.0</v>
      </c>
      <c r="AH3" s="3">
        <v>8.7</v>
      </c>
      <c r="AI3" s="8">
        <f t="shared" si="2"/>
        <v>8.7</v>
      </c>
      <c r="AO3" s="3" t="s">
        <v>68</v>
      </c>
      <c r="AP3" s="3" t="s">
        <v>69</v>
      </c>
      <c r="AQ3" s="3" t="s">
        <v>60</v>
      </c>
      <c r="AR3" s="3" t="s">
        <v>70</v>
      </c>
      <c r="AS3" s="3" t="s">
        <v>71</v>
      </c>
      <c r="AT3" s="3">
        <v>509209.0</v>
      </c>
      <c r="AU3" s="3" t="s">
        <v>72</v>
      </c>
      <c r="AV3" s="3" t="s">
        <v>68</v>
      </c>
      <c r="AW3" s="3" t="s">
        <v>73</v>
      </c>
      <c r="AX3" s="3" t="s">
        <v>68</v>
      </c>
      <c r="AY3" s="3"/>
      <c r="AZ3" s="3"/>
      <c r="BA3" s="3"/>
      <c r="BB3" s="5" t="s">
        <v>68</v>
      </c>
      <c r="BC3" s="5" t="s">
        <v>68</v>
      </c>
      <c r="BD3" s="6">
        <v>3.84165753085E11</v>
      </c>
    </row>
    <row r="4">
      <c r="A4" s="7">
        <v>3.0</v>
      </c>
      <c r="B4" s="2">
        <v>1.60115733063E11</v>
      </c>
      <c r="C4" s="8" t="s">
        <v>74</v>
      </c>
      <c r="D4" s="3" t="s">
        <v>49</v>
      </c>
      <c r="E4" s="3">
        <v>0.0</v>
      </c>
      <c r="F4" s="3" t="s">
        <v>75</v>
      </c>
      <c r="H4" s="3" t="s">
        <v>51</v>
      </c>
      <c r="I4" s="9" t="s">
        <v>76</v>
      </c>
      <c r="J4" s="3">
        <v>9.989990567E9</v>
      </c>
      <c r="K4" s="3">
        <v>9.848014111E9</v>
      </c>
      <c r="L4" s="3" t="s">
        <v>53</v>
      </c>
      <c r="M4" s="3" t="s">
        <v>54</v>
      </c>
      <c r="N4" s="3">
        <v>83.6</v>
      </c>
      <c r="O4" s="3">
        <v>2013.0</v>
      </c>
      <c r="P4" s="3">
        <v>90.0</v>
      </c>
      <c r="Q4" s="3">
        <v>2015.0</v>
      </c>
      <c r="R4" s="3" t="s">
        <v>68</v>
      </c>
      <c r="S4" s="3" t="s">
        <v>68</v>
      </c>
      <c r="T4" s="3" t="s">
        <v>56</v>
      </c>
      <c r="U4" s="3" t="s">
        <v>57</v>
      </c>
      <c r="V4" s="3" t="s">
        <v>58</v>
      </c>
      <c r="W4" s="3">
        <v>8.0</v>
      </c>
      <c r="X4" s="3">
        <f t="shared" si="1"/>
        <v>8</v>
      </c>
      <c r="Y4" s="3">
        <v>8.4</v>
      </c>
      <c r="Z4" s="3">
        <v>8.4</v>
      </c>
      <c r="AA4" s="3">
        <v>7.7</v>
      </c>
      <c r="AB4" s="3">
        <v>7.7</v>
      </c>
      <c r="AC4" s="3">
        <v>6.5</v>
      </c>
      <c r="AD4" s="3">
        <v>6.5</v>
      </c>
      <c r="AE4" s="3">
        <v>8.4</v>
      </c>
      <c r="AF4" s="8">
        <v>8.4</v>
      </c>
      <c r="AG4" s="3">
        <v>2019.0</v>
      </c>
      <c r="AH4" s="3">
        <v>7.84</v>
      </c>
      <c r="AI4" s="8">
        <f t="shared" si="2"/>
        <v>7.84</v>
      </c>
      <c r="AO4" s="3" t="s">
        <v>68</v>
      </c>
      <c r="AP4" s="3" t="s">
        <v>77</v>
      </c>
      <c r="AQ4" s="3" t="s">
        <v>78</v>
      </c>
      <c r="AS4" s="3" t="s">
        <v>61</v>
      </c>
      <c r="AT4" s="3">
        <v>500033.0</v>
      </c>
      <c r="AV4" s="3" t="s">
        <v>79</v>
      </c>
      <c r="AW4" s="3" t="s">
        <v>80</v>
      </c>
      <c r="AX4" s="3" t="s">
        <v>81</v>
      </c>
      <c r="AY4" s="3"/>
      <c r="AZ4" s="3"/>
      <c r="BA4" s="3"/>
      <c r="BB4" s="5" t="s">
        <v>82</v>
      </c>
      <c r="BC4" s="5" t="s">
        <v>83</v>
      </c>
      <c r="BD4" s="6">
        <v>5.93571392793E11</v>
      </c>
    </row>
    <row r="5">
      <c r="A5" s="7">
        <v>4.0</v>
      </c>
      <c r="B5" s="2">
        <v>1.60115733064E11</v>
      </c>
      <c r="C5" s="8" t="s">
        <v>84</v>
      </c>
      <c r="D5" s="3" t="s">
        <v>49</v>
      </c>
      <c r="E5" s="3">
        <v>0.0</v>
      </c>
      <c r="F5" s="3" t="s">
        <v>85</v>
      </c>
      <c r="G5" s="3" t="s">
        <v>86</v>
      </c>
      <c r="H5" s="3" t="s">
        <v>51</v>
      </c>
      <c r="I5" s="9" t="s">
        <v>87</v>
      </c>
      <c r="J5" s="3">
        <v>9.701783911E9</v>
      </c>
      <c r="K5" s="3">
        <v>8.978417008E9</v>
      </c>
      <c r="L5" s="3" t="s">
        <v>53</v>
      </c>
      <c r="M5" s="3" t="s">
        <v>54</v>
      </c>
      <c r="N5" s="3">
        <v>89.3</v>
      </c>
      <c r="O5" s="3">
        <v>2013.0</v>
      </c>
      <c r="P5" s="3">
        <v>97.9</v>
      </c>
      <c r="Q5" s="3">
        <v>2015.0</v>
      </c>
      <c r="R5" s="3" t="s">
        <v>68</v>
      </c>
      <c r="S5" s="3" t="s">
        <v>68</v>
      </c>
      <c r="T5" s="3" t="s">
        <v>56</v>
      </c>
      <c r="U5" s="3" t="s">
        <v>57</v>
      </c>
      <c r="V5" s="3" t="s">
        <v>58</v>
      </c>
      <c r="W5" s="3">
        <v>9.4</v>
      </c>
      <c r="X5" s="3">
        <f t="shared" si="1"/>
        <v>9.4</v>
      </c>
      <c r="Y5" s="3">
        <v>9.59</v>
      </c>
      <c r="Z5" s="3">
        <v>9.59</v>
      </c>
      <c r="AA5" s="3">
        <v>9.7</v>
      </c>
      <c r="AB5" s="3">
        <v>9.7</v>
      </c>
      <c r="AC5" s="3">
        <v>9.48</v>
      </c>
      <c r="AD5" s="3">
        <v>9.48</v>
      </c>
      <c r="AE5" s="3">
        <v>9.41</v>
      </c>
      <c r="AF5" s="8">
        <v>9.41</v>
      </c>
      <c r="AG5" s="3">
        <v>2019.0</v>
      </c>
      <c r="AH5" s="3">
        <v>9.52</v>
      </c>
      <c r="AI5" s="8">
        <f t="shared" si="2"/>
        <v>9.52</v>
      </c>
      <c r="AO5" s="3" t="s">
        <v>68</v>
      </c>
      <c r="AP5" s="3" t="s">
        <v>88</v>
      </c>
      <c r="AQ5" s="3" t="s">
        <v>60</v>
      </c>
      <c r="AS5" s="3" t="s">
        <v>89</v>
      </c>
      <c r="AT5" s="3">
        <v>500020.0</v>
      </c>
      <c r="AV5" s="3" t="s">
        <v>68</v>
      </c>
      <c r="AX5" s="3" t="s">
        <v>68</v>
      </c>
      <c r="AY5" s="3"/>
      <c r="AZ5" s="3"/>
      <c r="BA5" s="3"/>
      <c r="BB5" s="5" t="s">
        <v>68</v>
      </c>
      <c r="BC5" s="5" t="s">
        <v>68</v>
      </c>
      <c r="BD5" s="6">
        <v>7.05221782202E11</v>
      </c>
    </row>
    <row r="6">
      <c r="A6" s="7">
        <v>5.0</v>
      </c>
      <c r="B6" s="2">
        <v>1.60115733065E11</v>
      </c>
      <c r="C6" s="8" t="s">
        <v>90</v>
      </c>
      <c r="D6" s="3" t="s">
        <v>49</v>
      </c>
      <c r="E6" s="3">
        <v>0.0</v>
      </c>
      <c r="F6" s="3" t="s">
        <v>91</v>
      </c>
      <c r="H6" s="3" t="s">
        <v>51</v>
      </c>
      <c r="I6" s="9" t="s">
        <v>92</v>
      </c>
      <c r="J6" s="3">
        <v>8.106978181E9</v>
      </c>
      <c r="K6" s="3">
        <v>9.8666448E9</v>
      </c>
      <c r="L6" s="3" t="s">
        <v>53</v>
      </c>
      <c r="M6" s="3" t="s">
        <v>54</v>
      </c>
      <c r="N6" s="3">
        <v>92.2</v>
      </c>
      <c r="O6" s="3">
        <v>2013.0</v>
      </c>
      <c r="P6" s="3">
        <v>97.5</v>
      </c>
      <c r="Q6" s="3">
        <v>2015.0</v>
      </c>
      <c r="R6" s="3" t="s">
        <v>68</v>
      </c>
      <c r="S6" s="3" t="s">
        <v>68</v>
      </c>
      <c r="T6" s="3" t="s">
        <v>56</v>
      </c>
      <c r="U6" s="3" t="s">
        <v>57</v>
      </c>
      <c r="V6" s="3" t="s">
        <v>58</v>
      </c>
      <c r="W6" s="3">
        <v>9.26</v>
      </c>
      <c r="X6" s="3">
        <f t="shared" si="1"/>
        <v>9.26</v>
      </c>
      <c r="Y6" s="3">
        <v>9.25</v>
      </c>
      <c r="Z6" s="3">
        <v>9.25</v>
      </c>
      <c r="AA6" s="3">
        <v>8.74</v>
      </c>
      <c r="AB6" s="3">
        <v>8.74</v>
      </c>
      <c r="AC6" s="3">
        <v>8.52</v>
      </c>
      <c r="AD6" s="3">
        <v>8.52</v>
      </c>
      <c r="AE6" s="3">
        <v>8.77</v>
      </c>
      <c r="AF6" s="8">
        <v>8.77</v>
      </c>
      <c r="AG6" s="3">
        <v>2019.0</v>
      </c>
      <c r="AH6" s="3">
        <v>8.93</v>
      </c>
      <c r="AI6" s="8">
        <f t="shared" si="2"/>
        <v>8.93</v>
      </c>
      <c r="AO6" s="3" t="s">
        <v>68</v>
      </c>
      <c r="AP6" s="3" t="s">
        <v>93</v>
      </c>
      <c r="AQ6" s="3" t="s">
        <v>60</v>
      </c>
      <c r="AR6" s="3" t="s">
        <v>94</v>
      </c>
      <c r="AS6" s="3" t="s">
        <v>61</v>
      </c>
      <c r="AT6" s="3">
        <v>500010.0</v>
      </c>
      <c r="AV6" s="3" t="s">
        <v>95</v>
      </c>
      <c r="AW6" s="3" t="s">
        <v>96</v>
      </c>
      <c r="AX6" s="3" t="s">
        <v>68</v>
      </c>
      <c r="AY6" s="3"/>
      <c r="AZ6" s="3"/>
      <c r="BA6" s="3"/>
      <c r="BB6" s="5" t="s">
        <v>97</v>
      </c>
      <c r="BC6" s="5" t="s">
        <v>98</v>
      </c>
      <c r="BD6" s="6">
        <v>3.2186182103E11</v>
      </c>
    </row>
    <row r="7">
      <c r="A7" s="7">
        <v>6.0</v>
      </c>
      <c r="B7" s="2">
        <v>1.60115733066E11</v>
      </c>
      <c r="C7" s="8" t="s">
        <v>99</v>
      </c>
      <c r="D7" s="3" t="s">
        <v>49</v>
      </c>
      <c r="E7" s="3">
        <v>0.0</v>
      </c>
      <c r="F7" s="3" t="s">
        <v>100</v>
      </c>
      <c r="G7" s="3" t="s">
        <v>101</v>
      </c>
      <c r="H7" s="3" t="s">
        <v>51</v>
      </c>
      <c r="I7" s="9" t="s">
        <v>102</v>
      </c>
      <c r="J7" s="3">
        <v>9.64084623E9</v>
      </c>
      <c r="K7" s="3">
        <v>7.396990821E9</v>
      </c>
      <c r="L7" s="3" t="s">
        <v>53</v>
      </c>
      <c r="M7" s="3" t="s">
        <v>54</v>
      </c>
      <c r="N7" s="3">
        <v>85.5</v>
      </c>
      <c r="O7" s="3">
        <v>2013.0</v>
      </c>
      <c r="P7" s="3">
        <v>72.8</v>
      </c>
      <c r="Q7" s="3">
        <v>2015.0</v>
      </c>
      <c r="R7" s="3" t="s">
        <v>68</v>
      </c>
      <c r="S7" s="3" t="s">
        <v>68</v>
      </c>
      <c r="T7" s="3" t="s">
        <v>56</v>
      </c>
      <c r="U7" s="3" t="s">
        <v>57</v>
      </c>
      <c r="V7" s="3" t="s">
        <v>58</v>
      </c>
      <c r="W7" s="3">
        <v>80.0</v>
      </c>
      <c r="X7" s="3">
        <f>PRODUCT(0.1,W7)</f>
        <v>8</v>
      </c>
      <c r="Y7" s="3">
        <v>8.67</v>
      </c>
      <c r="Z7" s="3">
        <v>86.7</v>
      </c>
      <c r="AA7" s="3">
        <v>78.3</v>
      </c>
      <c r="AB7" s="3">
        <v>7.83</v>
      </c>
      <c r="AC7" s="3">
        <v>77.4</v>
      </c>
      <c r="AD7" s="3">
        <v>7.74</v>
      </c>
      <c r="AE7" s="3">
        <v>80.9</v>
      </c>
      <c r="AF7" s="8">
        <v>8.09</v>
      </c>
      <c r="AG7" s="3">
        <v>2019.0</v>
      </c>
      <c r="AH7" s="3">
        <v>80.8</v>
      </c>
      <c r="AI7" s="8">
        <f>PRODUCT(0.1,AH7)</f>
        <v>8.08</v>
      </c>
      <c r="AO7" s="3" t="s">
        <v>68</v>
      </c>
      <c r="AP7" s="3" t="s">
        <v>103</v>
      </c>
      <c r="AQ7" s="3" t="s">
        <v>60</v>
      </c>
      <c r="AR7" s="3" t="s">
        <v>104</v>
      </c>
      <c r="AS7" s="3" t="s">
        <v>61</v>
      </c>
      <c r="AT7" s="3">
        <v>500068.0</v>
      </c>
      <c r="AU7" s="3">
        <v>9.64084623E9</v>
      </c>
      <c r="AV7" s="3" t="s">
        <v>68</v>
      </c>
      <c r="AX7" s="3" t="s">
        <v>68</v>
      </c>
      <c r="AY7" s="3"/>
      <c r="AZ7" s="3"/>
      <c r="BA7" s="3"/>
      <c r="BB7" s="5" t="s">
        <v>105</v>
      </c>
      <c r="BC7" s="5" t="s">
        <v>68</v>
      </c>
      <c r="BD7" s="6">
        <v>2.71596459682E11</v>
      </c>
    </row>
    <row r="8">
      <c r="A8" s="7">
        <v>7.0</v>
      </c>
      <c r="B8" s="2">
        <v>1.60115733067E11</v>
      </c>
      <c r="C8" s="8" t="s">
        <v>106</v>
      </c>
      <c r="D8" s="3" t="s">
        <v>49</v>
      </c>
      <c r="E8" s="3">
        <v>0.0</v>
      </c>
      <c r="F8" s="3" t="s">
        <v>107</v>
      </c>
      <c r="H8" s="3" t="s">
        <v>51</v>
      </c>
      <c r="I8" s="4" t="s">
        <v>108</v>
      </c>
      <c r="J8" s="3">
        <v>7.036093933E9</v>
      </c>
      <c r="K8" s="3">
        <v>9.440974528E9</v>
      </c>
      <c r="L8" s="3" t="s">
        <v>53</v>
      </c>
      <c r="M8" s="3" t="s">
        <v>54</v>
      </c>
      <c r="N8" s="3">
        <v>95.0</v>
      </c>
      <c r="O8" s="3">
        <v>2013.0</v>
      </c>
      <c r="P8" s="3">
        <v>97.5</v>
      </c>
      <c r="Q8" s="3">
        <v>2015.0</v>
      </c>
      <c r="R8" s="3" t="s">
        <v>55</v>
      </c>
      <c r="S8" s="3" t="s">
        <v>55</v>
      </c>
      <c r="T8" s="3" t="s">
        <v>56</v>
      </c>
      <c r="U8" s="3" t="s">
        <v>57</v>
      </c>
      <c r="V8" s="3" t="s">
        <v>58</v>
      </c>
      <c r="W8" s="3">
        <v>9.22</v>
      </c>
      <c r="X8" s="3">
        <f t="shared" ref="X8:X36" si="3">PRODUCT(1,W8)</f>
        <v>9.22</v>
      </c>
      <c r="Y8" s="3">
        <v>9.44</v>
      </c>
      <c r="Z8" s="3">
        <v>9.44</v>
      </c>
      <c r="AA8" s="3">
        <v>8.91</v>
      </c>
      <c r="AB8" s="3">
        <v>8.91</v>
      </c>
      <c r="AC8" s="3">
        <v>8.25</v>
      </c>
      <c r="AD8" s="3">
        <v>8.25</v>
      </c>
      <c r="AE8" s="3">
        <v>8.5</v>
      </c>
      <c r="AF8" s="8">
        <v>8.5</v>
      </c>
      <c r="AG8" s="3">
        <v>2019.0</v>
      </c>
      <c r="AH8" s="3">
        <v>8.91</v>
      </c>
      <c r="AI8" s="8">
        <f t="shared" ref="AI8:AI36" si="4">PRODUCT(1,AH8)</f>
        <v>8.91</v>
      </c>
      <c r="AO8" s="3" t="s">
        <v>68</v>
      </c>
      <c r="AP8" s="3" t="s">
        <v>109</v>
      </c>
      <c r="AQ8" s="3" t="s">
        <v>60</v>
      </c>
      <c r="AS8" s="3" t="s">
        <v>61</v>
      </c>
      <c r="AT8" s="3">
        <v>500072.0</v>
      </c>
      <c r="AU8" s="3" t="s">
        <v>110</v>
      </c>
      <c r="AV8" s="3" t="s">
        <v>68</v>
      </c>
      <c r="AX8" s="3" t="s">
        <v>68</v>
      </c>
      <c r="AY8" s="3"/>
      <c r="AZ8" s="3"/>
      <c r="BA8" s="3"/>
      <c r="BB8" s="5" t="s">
        <v>68</v>
      </c>
      <c r="BC8" s="5" t="s">
        <v>111</v>
      </c>
      <c r="BD8" s="6">
        <v>9.32113234281E11</v>
      </c>
    </row>
    <row r="9">
      <c r="A9" s="7">
        <v>8.0</v>
      </c>
      <c r="B9" s="2">
        <v>1.60115733068E11</v>
      </c>
      <c r="C9" s="8" t="s">
        <v>112</v>
      </c>
      <c r="D9" s="3" t="s">
        <v>49</v>
      </c>
      <c r="E9" s="3">
        <v>0.0</v>
      </c>
      <c r="F9" s="3" t="s">
        <v>113</v>
      </c>
      <c r="G9" s="3" t="s">
        <v>114</v>
      </c>
      <c r="H9" s="3" t="s">
        <v>51</v>
      </c>
      <c r="I9" s="9" t="s">
        <v>115</v>
      </c>
      <c r="J9" s="3">
        <v>7.702889653E9</v>
      </c>
      <c r="K9" s="3">
        <v>9.1107277E9</v>
      </c>
      <c r="L9" s="3" t="s">
        <v>53</v>
      </c>
      <c r="M9" s="3" t="s">
        <v>54</v>
      </c>
      <c r="N9" s="3">
        <v>90.2</v>
      </c>
      <c r="O9" s="3">
        <v>2013.0</v>
      </c>
      <c r="P9" s="3">
        <v>95.7</v>
      </c>
      <c r="Q9" s="3">
        <v>2015.0</v>
      </c>
      <c r="R9" s="3" t="s">
        <v>68</v>
      </c>
      <c r="S9" s="3" t="s">
        <v>68</v>
      </c>
      <c r="T9" s="3" t="s">
        <v>56</v>
      </c>
      <c r="U9" s="3" t="s">
        <v>57</v>
      </c>
      <c r="V9" s="3" t="s">
        <v>58</v>
      </c>
      <c r="W9" s="3">
        <v>8.0</v>
      </c>
      <c r="X9" s="3">
        <f t="shared" si="3"/>
        <v>8</v>
      </c>
      <c r="Y9" s="3">
        <v>7.8</v>
      </c>
      <c r="Z9" s="3">
        <v>7.8</v>
      </c>
      <c r="AA9" s="3">
        <v>7.4</v>
      </c>
      <c r="AB9" s="3">
        <v>7.4</v>
      </c>
      <c r="AC9" s="3">
        <v>7.2</v>
      </c>
      <c r="AD9" s="3">
        <v>7.2</v>
      </c>
      <c r="AE9" s="3">
        <v>7.3</v>
      </c>
      <c r="AF9" s="8">
        <v>7.3</v>
      </c>
      <c r="AG9" s="3">
        <v>2019.0</v>
      </c>
      <c r="AH9" s="3">
        <v>7.6</v>
      </c>
      <c r="AI9" s="8">
        <f t="shared" si="4"/>
        <v>7.6</v>
      </c>
      <c r="AO9" s="3" t="s">
        <v>68</v>
      </c>
      <c r="AP9" s="3" t="s">
        <v>116</v>
      </c>
      <c r="AQ9" s="3" t="s">
        <v>60</v>
      </c>
      <c r="AR9" s="3" t="s">
        <v>117</v>
      </c>
      <c r="AS9" s="3" t="s">
        <v>61</v>
      </c>
      <c r="AT9" s="3">
        <v>500006.0</v>
      </c>
      <c r="AU9" s="3">
        <v>7.793932581E9</v>
      </c>
      <c r="AV9" s="3" t="s">
        <v>118</v>
      </c>
      <c r="AW9" s="3" t="s">
        <v>119</v>
      </c>
      <c r="AX9" s="3" t="s">
        <v>120</v>
      </c>
      <c r="AY9" s="3"/>
      <c r="AZ9" s="3"/>
      <c r="BA9" s="3"/>
      <c r="BB9" s="5" t="s">
        <v>121</v>
      </c>
      <c r="BC9" s="5" t="s">
        <v>68</v>
      </c>
      <c r="BD9" s="6">
        <v>2.57036405305E11</v>
      </c>
    </row>
    <row r="10">
      <c r="A10" s="7">
        <v>9.0</v>
      </c>
      <c r="B10" s="2">
        <v>1.60115733069E11</v>
      </c>
      <c r="C10" s="8" t="s">
        <v>122</v>
      </c>
      <c r="D10" s="3" t="s">
        <v>49</v>
      </c>
      <c r="E10" s="3">
        <v>0.0</v>
      </c>
      <c r="F10" s="3" t="s">
        <v>123</v>
      </c>
      <c r="G10" s="3" t="s">
        <v>124</v>
      </c>
      <c r="H10" s="3" t="s">
        <v>51</v>
      </c>
      <c r="I10" s="10">
        <v>36164.0</v>
      </c>
      <c r="J10" s="3">
        <v>9.100440664E9</v>
      </c>
      <c r="K10" s="3">
        <v>8.688891234E9</v>
      </c>
      <c r="L10" s="3" t="s">
        <v>53</v>
      </c>
      <c r="M10" s="3" t="s">
        <v>54</v>
      </c>
      <c r="N10" s="3">
        <v>85.5</v>
      </c>
      <c r="O10" s="3">
        <v>2013.0</v>
      </c>
      <c r="P10" s="3">
        <v>98.3</v>
      </c>
      <c r="Q10" s="3">
        <v>2015.0</v>
      </c>
      <c r="R10" s="3" t="s">
        <v>68</v>
      </c>
      <c r="S10" s="3" t="s">
        <v>68</v>
      </c>
      <c r="T10" s="3" t="s">
        <v>56</v>
      </c>
      <c r="U10" s="3" t="s">
        <v>57</v>
      </c>
      <c r="V10" s="3" t="s">
        <v>58</v>
      </c>
      <c r="W10" s="3">
        <v>9.0</v>
      </c>
      <c r="X10" s="3">
        <f t="shared" si="3"/>
        <v>9</v>
      </c>
      <c r="Y10" s="3">
        <v>9.37</v>
      </c>
      <c r="Z10" s="3">
        <v>9.37</v>
      </c>
      <c r="AA10" s="3">
        <v>8.61</v>
      </c>
      <c r="AB10" s="3">
        <v>8.61</v>
      </c>
      <c r="AC10" s="3">
        <v>7.3</v>
      </c>
      <c r="AD10" s="3">
        <v>7.3</v>
      </c>
      <c r="AE10" s="3">
        <v>8.14</v>
      </c>
      <c r="AF10" s="8">
        <v>8.14</v>
      </c>
      <c r="AG10" s="3">
        <v>2019.0</v>
      </c>
      <c r="AH10" s="3">
        <v>8.53</v>
      </c>
      <c r="AI10" s="8">
        <f t="shared" si="4"/>
        <v>8.53</v>
      </c>
      <c r="AO10" s="3" t="s">
        <v>68</v>
      </c>
      <c r="AP10" s="3" t="s">
        <v>125</v>
      </c>
      <c r="AQ10" s="3" t="s">
        <v>60</v>
      </c>
      <c r="AS10" s="3" t="s">
        <v>61</v>
      </c>
      <c r="AT10" s="3">
        <v>500038.0</v>
      </c>
      <c r="AU10" s="3" t="s">
        <v>68</v>
      </c>
      <c r="AV10" s="3" t="s">
        <v>68</v>
      </c>
      <c r="AW10" s="3" t="s">
        <v>68</v>
      </c>
      <c r="AX10" s="3" t="s">
        <v>68</v>
      </c>
      <c r="AY10" s="3"/>
      <c r="AZ10" s="3"/>
      <c r="BA10" s="3"/>
      <c r="BB10" s="5" t="s">
        <v>126</v>
      </c>
      <c r="BC10" s="5" t="s">
        <v>127</v>
      </c>
      <c r="BD10" s="6">
        <v>4.41625306162E11</v>
      </c>
    </row>
    <row r="11">
      <c r="A11" s="7">
        <v>10.0</v>
      </c>
      <c r="B11" s="2">
        <v>1.6011573307E11</v>
      </c>
      <c r="C11" s="8" t="s">
        <v>128</v>
      </c>
      <c r="D11" s="3" t="s">
        <v>49</v>
      </c>
      <c r="E11" s="3">
        <v>0.0</v>
      </c>
      <c r="F11" s="3" t="s">
        <v>129</v>
      </c>
      <c r="G11" s="3" t="s">
        <v>130</v>
      </c>
      <c r="H11" s="3" t="s">
        <v>51</v>
      </c>
      <c r="I11" s="9" t="s">
        <v>131</v>
      </c>
      <c r="J11" s="3">
        <v>8.897873733E9</v>
      </c>
      <c r="K11" s="3">
        <v>7.013325431E9</v>
      </c>
      <c r="L11" s="3" t="s">
        <v>53</v>
      </c>
      <c r="M11" s="3" t="s">
        <v>54</v>
      </c>
      <c r="N11" s="3">
        <v>93.1</v>
      </c>
      <c r="O11" s="3">
        <v>2012.0</v>
      </c>
      <c r="P11" s="3">
        <v>97.1</v>
      </c>
      <c r="Q11" s="3">
        <v>2014.0</v>
      </c>
      <c r="R11" s="3" t="s">
        <v>68</v>
      </c>
      <c r="S11" s="3" t="s">
        <v>68</v>
      </c>
      <c r="T11" s="3" t="s">
        <v>56</v>
      </c>
      <c r="U11" s="3" t="s">
        <v>57</v>
      </c>
      <c r="V11" s="3" t="s">
        <v>58</v>
      </c>
      <c r="W11" s="3">
        <v>8.11</v>
      </c>
      <c r="X11" s="3">
        <f t="shared" si="3"/>
        <v>8.11</v>
      </c>
      <c r="Y11" s="3">
        <v>8.87</v>
      </c>
      <c r="Z11" s="3">
        <v>8.87</v>
      </c>
      <c r="AA11" s="3">
        <v>8.75</v>
      </c>
      <c r="AB11" s="3">
        <v>8.75</v>
      </c>
      <c r="AC11" s="3">
        <v>8.48</v>
      </c>
      <c r="AD11" s="3">
        <v>8.48</v>
      </c>
      <c r="AE11" s="3">
        <v>8.68</v>
      </c>
      <c r="AF11" s="8">
        <v>8.68</v>
      </c>
      <c r="AG11" s="3">
        <v>2019.0</v>
      </c>
      <c r="AH11" s="3">
        <v>8.56</v>
      </c>
      <c r="AI11" s="8">
        <f t="shared" si="4"/>
        <v>8.56</v>
      </c>
      <c r="AO11" s="3">
        <v>1.0</v>
      </c>
      <c r="AP11" s="3" t="s">
        <v>132</v>
      </c>
      <c r="AQ11" s="3" t="s">
        <v>60</v>
      </c>
      <c r="AR11" s="3" t="s">
        <v>133</v>
      </c>
      <c r="AS11" s="3" t="s">
        <v>61</v>
      </c>
      <c r="AT11" s="3">
        <v>500075.0</v>
      </c>
      <c r="AU11" s="3">
        <v>8.897873733E9</v>
      </c>
      <c r="AV11" s="3" t="s">
        <v>68</v>
      </c>
      <c r="AW11" s="3">
        <v>4.0</v>
      </c>
      <c r="AX11" s="3" t="s">
        <v>68</v>
      </c>
      <c r="AY11" s="3"/>
      <c r="AZ11" s="3"/>
      <c r="BA11" s="3"/>
      <c r="BB11" s="5" t="s">
        <v>134</v>
      </c>
      <c r="BC11" s="5" t="s">
        <v>68</v>
      </c>
      <c r="BD11" s="6">
        <v>8.44132003998E11</v>
      </c>
    </row>
    <row r="12">
      <c r="A12" s="7">
        <v>11.0</v>
      </c>
      <c r="B12" s="2">
        <v>1.60115733071E11</v>
      </c>
      <c r="C12" s="8" t="s">
        <v>135</v>
      </c>
      <c r="D12" s="3" t="s">
        <v>49</v>
      </c>
      <c r="E12" s="3">
        <v>0.0</v>
      </c>
      <c r="F12" s="3" t="s">
        <v>136</v>
      </c>
      <c r="G12" s="3" t="s">
        <v>137</v>
      </c>
      <c r="H12" s="3" t="s">
        <v>51</v>
      </c>
      <c r="I12" s="9" t="s">
        <v>138</v>
      </c>
      <c r="J12" s="3">
        <v>8.978239688E9</v>
      </c>
      <c r="K12" s="3">
        <v>9.848396888E9</v>
      </c>
      <c r="L12" s="3" t="s">
        <v>53</v>
      </c>
      <c r="M12" s="3" t="s">
        <v>54</v>
      </c>
      <c r="N12" s="3">
        <v>93.0</v>
      </c>
      <c r="O12" s="3">
        <v>2013.0</v>
      </c>
      <c r="P12" s="3">
        <v>98.1</v>
      </c>
      <c r="Q12" s="3">
        <v>2015.0</v>
      </c>
      <c r="R12" s="3" t="s">
        <v>68</v>
      </c>
      <c r="S12" s="3" t="s">
        <v>68</v>
      </c>
      <c r="T12" s="3" t="s">
        <v>56</v>
      </c>
      <c r="U12" s="3" t="s">
        <v>57</v>
      </c>
      <c r="V12" s="3" t="s">
        <v>58</v>
      </c>
      <c r="W12" s="3">
        <v>8.52</v>
      </c>
      <c r="X12" s="3">
        <f t="shared" si="3"/>
        <v>8.52</v>
      </c>
      <c r="Y12" s="3">
        <v>9.26</v>
      </c>
      <c r="Z12" s="3">
        <v>9.26</v>
      </c>
      <c r="AA12" s="3">
        <v>8.91</v>
      </c>
      <c r="AB12" s="3">
        <v>8.91</v>
      </c>
      <c r="AC12" s="3">
        <v>8.0</v>
      </c>
      <c r="AD12" s="3">
        <v>8.0</v>
      </c>
      <c r="AE12" s="3">
        <v>8.36</v>
      </c>
      <c r="AF12" s="8">
        <v>8.36</v>
      </c>
      <c r="AG12" s="3">
        <v>2019.0</v>
      </c>
      <c r="AH12" s="3">
        <v>8.63</v>
      </c>
      <c r="AI12" s="8">
        <f t="shared" si="4"/>
        <v>8.63</v>
      </c>
      <c r="AO12" s="3" t="s">
        <v>68</v>
      </c>
      <c r="AP12" s="3" t="s">
        <v>139</v>
      </c>
      <c r="AQ12" s="3" t="s">
        <v>60</v>
      </c>
      <c r="AR12" s="3" t="s">
        <v>140</v>
      </c>
      <c r="AS12" s="3" t="s">
        <v>141</v>
      </c>
      <c r="AT12" s="3">
        <v>508114.0</v>
      </c>
      <c r="AU12" s="3">
        <v>8.978239688E9</v>
      </c>
      <c r="AV12" s="3" t="s">
        <v>68</v>
      </c>
      <c r="AX12" s="3" t="s">
        <v>68</v>
      </c>
      <c r="AY12" s="3"/>
      <c r="AZ12" s="3"/>
      <c r="BA12" s="3"/>
      <c r="BB12" s="5" t="s">
        <v>68</v>
      </c>
      <c r="BC12" s="5" t="s">
        <v>68</v>
      </c>
      <c r="BD12" s="6">
        <v>5.28288282631E11</v>
      </c>
    </row>
    <row r="13">
      <c r="A13" s="7">
        <v>12.0</v>
      </c>
      <c r="B13" s="2">
        <v>1.60115733072E11</v>
      </c>
      <c r="C13" s="8" t="s">
        <v>142</v>
      </c>
      <c r="D13" s="3" t="s">
        <v>49</v>
      </c>
      <c r="E13" s="3">
        <v>0.0</v>
      </c>
      <c r="F13" s="3" t="s">
        <v>143</v>
      </c>
      <c r="H13" s="3" t="s">
        <v>144</v>
      </c>
      <c r="I13" s="9" t="s">
        <v>145</v>
      </c>
      <c r="J13" s="3">
        <v>7.093259278E9</v>
      </c>
      <c r="K13" s="3">
        <v>7.207301534E9</v>
      </c>
      <c r="L13" s="3" t="s">
        <v>53</v>
      </c>
      <c r="M13" s="3" t="s">
        <v>54</v>
      </c>
      <c r="N13" s="3">
        <v>97.0</v>
      </c>
      <c r="O13" s="3">
        <v>2013.0</v>
      </c>
      <c r="P13" s="3">
        <v>97.0</v>
      </c>
      <c r="Q13" s="3">
        <v>2015.0</v>
      </c>
      <c r="R13" s="3" t="s">
        <v>68</v>
      </c>
      <c r="S13" s="3" t="s">
        <v>146</v>
      </c>
      <c r="T13" s="3" t="s">
        <v>56</v>
      </c>
      <c r="U13" s="3" t="s">
        <v>57</v>
      </c>
      <c r="V13" s="3" t="s">
        <v>58</v>
      </c>
      <c r="W13" s="3">
        <v>7.81</v>
      </c>
      <c r="X13" s="3">
        <f t="shared" si="3"/>
        <v>7.81</v>
      </c>
      <c r="Y13" s="3">
        <v>8.48</v>
      </c>
      <c r="Z13" s="3">
        <v>8.48</v>
      </c>
      <c r="AA13" s="3">
        <v>8.61</v>
      </c>
      <c r="AB13" s="3">
        <v>8.61</v>
      </c>
      <c r="AC13" s="3">
        <v>8.04</v>
      </c>
      <c r="AD13" s="3">
        <v>8.04</v>
      </c>
      <c r="AE13" s="3">
        <v>8.45</v>
      </c>
      <c r="AF13" s="8">
        <v>8.45</v>
      </c>
      <c r="AG13" s="3">
        <v>2019.0</v>
      </c>
      <c r="AH13" s="3">
        <v>8.27</v>
      </c>
      <c r="AI13" s="8">
        <f t="shared" si="4"/>
        <v>8.27</v>
      </c>
      <c r="AO13" s="3" t="s">
        <v>68</v>
      </c>
      <c r="AP13" s="3" t="s">
        <v>147</v>
      </c>
      <c r="AQ13" s="3" t="s">
        <v>60</v>
      </c>
      <c r="AR13" s="3" t="s">
        <v>148</v>
      </c>
      <c r="AS13" s="3" t="s">
        <v>61</v>
      </c>
      <c r="AT13" s="3">
        <v>500032.0</v>
      </c>
      <c r="AU13" s="3">
        <v>7.093259278E9</v>
      </c>
      <c r="AV13" s="3" t="s">
        <v>68</v>
      </c>
      <c r="AX13" s="3" t="s">
        <v>68</v>
      </c>
      <c r="AY13" s="3"/>
      <c r="AZ13" s="3"/>
      <c r="BA13" s="3"/>
      <c r="BB13" s="5" t="s">
        <v>149</v>
      </c>
      <c r="BC13" s="5" t="s">
        <v>150</v>
      </c>
      <c r="BD13" s="6">
        <v>6.32570341669E11</v>
      </c>
    </row>
    <row r="14">
      <c r="A14" s="7">
        <v>13.0</v>
      </c>
      <c r="B14" s="2">
        <v>1.60115733073E11</v>
      </c>
      <c r="C14" s="8" t="s">
        <v>151</v>
      </c>
      <c r="D14" s="3" t="s">
        <v>49</v>
      </c>
      <c r="E14" s="3">
        <v>0.0</v>
      </c>
      <c r="F14" s="3" t="s">
        <v>152</v>
      </c>
      <c r="G14" s="3" t="s">
        <v>153</v>
      </c>
      <c r="H14" s="3" t="s">
        <v>51</v>
      </c>
      <c r="I14" s="9" t="s">
        <v>154</v>
      </c>
      <c r="J14" s="3">
        <v>7.331134243E9</v>
      </c>
      <c r="K14" s="3">
        <v>9.440051818E9</v>
      </c>
      <c r="L14" s="3" t="s">
        <v>53</v>
      </c>
      <c r="M14" s="3" t="s">
        <v>54</v>
      </c>
      <c r="N14" s="3">
        <v>95.0</v>
      </c>
      <c r="O14" s="3">
        <v>2013.0</v>
      </c>
      <c r="P14" s="3">
        <v>97.9</v>
      </c>
      <c r="Q14" s="3">
        <v>2015.0</v>
      </c>
      <c r="R14" s="3" t="s">
        <v>68</v>
      </c>
      <c r="S14" s="3" t="s">
        <v>68</v>
      </c>
      <c r="T14" s="3" t="s">
        <v>56</v>
      </c>
      <c r="U14" s="3" t="s">
        <v>57</v>
      </c>
      <c r="V14" s="3" t="s">
        <v>58</v>
      </c>
      <c r="W14" s="3">
        <v>9.1</v>
      </c>
      <c r="X14" s="3">
        <f t="shared" si="3"/>
        <v>9.1</v>
      </c>
      <c r="Y14" s="3">
        <v>9.6</v>
      </c>
      <c r="Z14" s="3">
        <v>9.6</v>
      </c>
      <c r="AA14" s="3">
        <v>9.7</v>
      </c>
      <c r="AB14" s="3">
        <v>9.7</v>
      </c>
      <c r="AC14" s="3">
        <v>9.0</v>
      </c>
      <c r="AD14" s="3">
        <v>9.0</v>
      </c>
      <c r="AE14" s="3">
        <v>9.6</v>
      </c>
      <c r="AF14" s="8">
        <v>9.6</v>
      </c>
      <c r="AG14" s="3">
        <v>2019.0</v>
      </c>
      <c r="AH14" s="3">
        <v>9.4</v>
      </c>
      <c r="AI14" s="8">
        <f t="shared" si="4"/>
        <v>9.4</v>
      </c>
      <c r="AO14" s="3" t="s">
        <v>68</v>
      </c>
      <c r="AP14" s="3" t="s">
        <v>155</v>
      </c>
      <c r="AQ14" s="3" t="s">
        <v>60</v>
      </c>
      <c r="AS14" s="3" t="s">
        <v>61</v>
      </c>
      <c r="AT14" s="3">
        <v>500072.0</v>
      </c>
      <c r="AU14" s="3" t="s">
        <v>156</v>
      </c>
      <c r="AV14" s="3" t="s">
        <v>68</v>
      </c>
      <c r="AW14" s="3" t="s">
        <v>68</v>
      </c>
      <c r="AX14" s="3" t="s">
        <v>68</v>
      </c>
      <c r="AY14" s="3"/>
      <c r="AZ14" s="3"/>
      <c r="BA14" s="3"/>
      <c r="BB14" s="5" t="s">
        <v>55</v>
      </c>
      <c r="BC14" s="5" t="s">
        <v>157</v>
      </c>
      <c r="BD14" s="6">
        <v>5.51022797777E11</v>
      </c>
    </row>
    <row r="15">
      <c r="A15" s="7">
        <v>14.0</v>
      </c>
      <c r="B15" s="2">
        <v>1.60115733074E11</v>
      </c>
      <c r="C15" s="8" t="s">
        <v>158</v>
      </c>
      <c r="D15" s="3" t="s">
        <v>49</v>
      </c>
      <c r="E15" s="3">
        <v>0.0</v>
      </c>
      <c r="F15" s="3" t="s">
        <v>159</v>
      </c>
      <c r="G15" s="3" t="s">
        <v>160</v>
      </c>
      <c r="H15" s="3" t="s">
        <v>51</v>
      </c>
      <c r="I15" s="9" t="s">
        <v>161</v>
      </c>
      <c r="J15" s="3">
        <v>9.948578608E9</v>
      </c>
      <c r="K15" s="3">
        <v>9.849356024E9</v>
      </c>
      <c r="L15" s="3" t="s">
        <v>53</v>
      </c>
      <c r="M15" s="3" t="s">
        <v>54</v>
      </c>
      <c r="N15" s="3">
        <v>93.1</v>
      </c>
      <c r="O15" s="3">
        <v>2013.0</v>
      </c>
      <c r="P15" s="3">
        <v>96.6</v>
      </c>
      <c r="Q15" s="3">
        <v>2015.0</v>
      </c>
      <c r="R15" s="3" t="s">
        <v>55</v>
      </c>
      <c r="S15" s="3" t="s">
        <v>55</v>
      </c>
      <c r="T15" s="3" t="s">
        <v>56</v>
      </c>
      <c r="U15" s="3" t="s">
        <v>57</v>
      </c>
      <c r="V15" s="3" t="s">
        <v>58</v>
      </c>
      <c r="W15" s="3">
        <v>9.07</v>
      </c>
      <c r="X15" s="3">
        <f t="shared" si="3"/>
        <v>9.07</v>
      </c>
      <c r="Y15" s="3">
        <v>9.56</v>
      </c>
      <c r="Z15" s="3">
        <v>9.56</v>
      </c>
      <c r="AA15" s="3">
        <v>9.04</v>
      </c>
      <c r="AB15" s="3">
        <v>9.04</v>
      </c>
      <c r="AC15" s="3">
        <v>8.3</v>
      </c>
      <c r="AD15" s="3">
        <v>8.3</v>
      </c>
      <c r="AE15" s="3">
        <v>9.05</v>
      </c>
      <c r="AF15" s="8">
        <v>9.05</v>
      </c>
      <c r="AG15" s="3">
        <v>2019.0</v>
      </c>
      <c r="AH15" s="3">
        <v>9.02</v>
      </c>
      <c r="AI15" s="8">
        <f t="shared" si="4"/>
        <v>9.02</v>
      </c>
      <c r="AO15" s="3" t="s">
        <v>55</v>
      </c>
      <c r="AP15" s="3" t="s">
        <v>162</v>
      </c>
      <c r="AQ15" s="3" t="s">
        <v>163</v>
      </c>
      <c r="AS15" s="3" t="s">
        <v>164</v>
      </c>
      <c r="AT15" s="3">
        <v>508207.0</v>
      </c>
      <c r="AV15" s="3" t="s">
        <v>55</v>
      </c>
      <c r="AX15" s="3" t="s">
        <v>55</v>
      </c>
      <c r="AY15" s="3"/>
      <c r="AZ15" s="3"/>
      <c r="BA15" s="3"/>
      <c r="BB15" s="5" t="s">
        <v>165</v>
      </c>
      <c r="BC15" s="5" t="s">
        <v>166</v>
      </c>
      <c r="BD15" s="6">
        <v>3.08563212587E11</v>
      </c>
    </row>
    <row r="16">
      <c r="A16" s="7">
        <v>15.0</v>
      </c>
      <c r="B16" s="2">
        <v>1.60115733075E11</v>
      </c>
      <c r="C16" s="8" t="s">
        <v>167</v>
      </c>
      <c r="D16" s="3" t="s">
        <v>49</v>
      </c>
      <c r="E16" s="3">
        <v>0.0</v>
      </c>
      <c r="F16" s="3" t="s">
        <v>168</v>
      </c>
      <c r="H16" s="3" t="s">
        <v>51</v>
      </c>
      <c r="I16" s="9" t="s">
        <v>169</v>
      </c>
      <c r="J16" s="3">
        <v>8.333009022E9</v>
      </c>
      <c r="K16" s="3">
        <v>9.154426409E9</v>
      </c>
      <c r="L16" s="3" t="s">
        <v>53</v>
      </c>
      <c r="M16" s="3" t="s">
        <v>54</v>
      </c>
      <c r="N16" s="3">
        <v>90.3</v>
      </c>
      <c r="O16" s="3">
        <v>2013.0</v>
      </c>
      <c r="P16" s="3">
        <v>93.8</v>
      </c>
      <c r="Q16" s="3">
        <v>2015.0</v>
      </c>
      <c r="R16" s="3" t="s">
        <v>55</v>
      </c>
      <c r="S16" s="3" t="s">
        <v>55</v>
      </c>
      <c r="T16" s="3" t="s">
        <v>56</v>
      </c>
      <c r="U16" s="3" t="s">
        <v>57</v>
      </c>
      <c r="V16" s="3" t="s">
        <v>58</v>
      </c>
      <c r="W16" s="3">
        <v>7.9</v>
      </c>
      <c r="X16" s="3">
        <f t="shared" si="3"/>
        <v>7.9</v>
      </c>
      <c r="Y16" s="3">
        <v>8.2</v>
      </c>
      <c r="Z16" s="3">
        <v>8.2</v>
      </c>
      <c r="AA16" s="3">
        <v>7.6</v>
      </c>
      <c r="AB16" s="3">
        <v>7.6</v>
      </c>
      <c r="AC16" s="3">
        <v>6.4</v>
      </c>
      <c r="AD16" s="3">
        <v>6.4</v>
      </c>
      <c r="AE16" s="3">
        <v>7.2</v>
      </c>
      <c r="AF16" s="8">
        <v>7.2</v>
      </c>
      <c r="AG16" s="3">
        <v>2019.0</v>
      </c>
      <c r="AH16" s="3">
        <v>7.5</v>
      </c>
      <c r="AI16" s="8">
        <f t="shared" si="4"/>
        <v>7.5</v>
      </c>
      <c r="AO16" s="3" t="s">
        <v>55</v>
      </c>
      <c r="AP16" s="3" t="s">
        <v>170</v>
      </c>
      <c r="AQ16" s="3" t="s">
        <v>60</v>
      </c>
      <c r="AS16" s="3" t="s">
        <v>171</v>
      </c>
      <c r="AT16" s="3">
        <v>505001.0</v>
      </c>
      <c r="AU16" s="3">
        <v>9.849878622E9</v>
      </c>
      <c r="AV16" s="3" t="s">
        <v>55</v>
      </c>
      <c r="AW16" s="3" t="s">
        <v>55</v>
      </c>
      <c r="AX16" s="3" t="s">
        <v>55</v>
      </c>
      <c r="AY16" s="3"/>
      <c r="AZ16" s="3"/>
      <c r="BA16" s="3"/>
      <c r="BB16" s="5" t="s">
        <v>55</v>
      </c>
      <c r="BC16" s="5" t="s">
        <v>172</v>
      </c>
      <c r="BD16" s="6">
        <v>9.18137468167E11</v>
      </c>
    </row>
    <row r="17">
      <c r="A17" s="7">
        <v>16.0</v>
      </c>
      <c r="B17" s="2">
        <v>1.60115733076E11</v>
      </c>
      <c r="C17" s="8" t="s">
        <v>173</v>
      </c>
      <c r="D17" s="3" t="s">
        <v>49</v>
      </c>
      <c r="E17" s="3">
        <v>0.0</v>
      </c>
      <c r="F17" s="3" t="s">
        <v>174</v>
      </c>
      <c r="G17" s="3" t="s">
        <v>175</v>
      </c>
      <c r="H17" s="3" t="s">
        <v>51</v>
      </c>
      <c r="I17" s="9" t="s">
        <v>176</v>
      </c>
      <c r="J17" s="3">
        <v>9.15436349E9</v>
      </c>
      <c r="K17" s="3">
        <v>8.309781691E9</v>
      </c>
      <c r="L17" s="3" t="s">
        <v>53</v>
      </c>
      <c r="M17" s="3" t="s">
        <v>54</v>
      </c>
      <c r="N17" s="3">
        <v>95.0</v>
      </c>
      <c r="O17" s="3">
        <v>2013.0</v>
      </c>
      <c r="P17" s="3">
        <v>96.6</v>
      </c>
      <c r="Q17" s="3">
        <v>2015.0</v>
      </c>
      <c r="R17" s="3" t="s">
        <v>68</v>
      </c>
      <c r="S17" s="3" t="s">
        <v>68</v>
      </c>
      <c r="T17" s="3" t="s">
        <v>56</v>
      </c>
      <c r="U17" s="3" t="s">
        <v>57</v>
      </c>
      <c r="V17" s="3" t="s">
        <v>58</v>
      </c>
      <c r="W17" s="3">
        <v>8.0</v>
      </c>
      <c r="X17" s="3">
        <f t="shared" si="3"/>
        <v>8</v>
      </c>
      <c r="Y17" s="3">
        <v>8.37</v>
      </c>
      <c r="Z17" s="3">
        <v>8.37</v>
      </c>
      <c r="AA17" s="3">
        <v>8.61</v>
      </c>
      <c r="AB17" s="3">
        <v>8.61</v>
      </c>
      <c r="AC17" s="3">
        <v>7.83</v>
      </c>
      <c r="AD17" s="3">
        <v>7.83</v>
      </c>
      <c r="AE17" s="3">
        <v>8.86</v>
      </c>
      <c r="AF17" s="8">
        <v>8.86</v>
      </c>
      <c r="AG17" s="3">
        <v>2019.0</v>
      </c>
      <c r="AH17" s="3">
        <v>8.32</v>
      </c>
      <c r="AI17" s="8">
        <f t="shared" si="4"/>
        <v>8.32</v>
      </c>
      <c r="AO17" s="3" t="s">
        <v>68</v>
      </c>
      <c r="AP17" s="3" t="s">
        <v>177</v>
      </c>
      <c r="AQ17" s="3" t="s">
        <v>60</v>
      </c>
      <c r="AS17" s="3" t="s">
        <v>61</v>
      </c>
      <c r="AT17" s="3">
        <v>500037.0</v>
      </c>
      <c r="AV17" s="3" t="s">
        <v>178</v>
      </c>
      <c r="AW17" s="3" t="s">
        <v>179</v>
      </c>
      <c r="AX17" s="3" t="s">
        <v>180</v>
      </c>
      <c r="AY17" s="3"/>
      <c r="AZ17" s="3"/>
      <c r="BA17" s="3"/>
      <c r="BB17" s="5" t="s">
        <v>181</v>
      </c>
      <c r="BC17" s="5" t="s">
        <v>68</v>
      </c>
      <c r="BD17" s="6">
        <v>4.28191916483E11</v>
      </c>
    </row>
    <row r="18">
      <c r="A18" s="7">
        <v>17.0</v>
      </c>
      <c r="B18" s="2">
        <v>1.60115733077E11</v>
      </c>
      <c r="C18" s="8" t="s">
        <v>182</v>
      </c>
      <c r="D18" s="3" t="s">
        <v>49</v>
      </c>
      <c r="E18" s="3">
        <v>0.0</v>
      </c>
      <c r="F18" s="3" t="s">
        <v>183</v>
      </c>
      <c r="H18" s="3" t="s">
        <v>51</v>
      </c>
      <c r="I18" s="9" t="s">
        <v>184</v>
      </c>
      <c r="J18" s="3">
        <v>8.790410462E9</v>
      </c>
      <c r="K18" s="3">
        <v>8.978678282E9</v>
      </c>
      <c r="L18" s="3" t="s">
        <v>53</v>
      </c>
      <c r="M18" s="3" t="s">
        <v>54</v>
      </c>
      <c r="N18" s="3">
        <v>92.1</v>
      </c>
      <c r="O18" s="3">
        <v>2013.0</v>
      </c>
      <c r="P18" s="3">
        <v>93.2</v>
      </c>
      <c r="Q18" s="3">
        <v>2015.0</v>
      </c>
      <c r="R18" s="3" t="s">
        <v>68</v>
      </c>
      <c r="S18" s="3" t="s">
        <v>68</v>
      </c>
      <c r="T18" s="3" t="s">
        <v>56</v>
      </c>
      <c r="U18" s="3" t="s">
        <v>57</v>
      </c>
      <c r="V18" s="3" t="s">
        <v>58</v>
      </c>
      <c r="W18" s="3">
        <v>7.96</v>
      </c>
      <c r="X18" s="3">
        <f t="shared" si="3"/>
        <v>7.96</v>
      </c>
      <c r="Y18" s="3">
        <v>8.11</v>
      </c>
      <c r="Z18" s="3">
        <v>8.11</v>
      </c>
      <c r="AA18" s="3">
        <v>8.17</v>
      </c>
      <c r="AB18" s="3">
        <v>8.17</v>
      </c>
      <c r="AC18" s="3">
        <v>7.17</v>
      </c>
      <c r="AD18" s="3">
        <v>7.17</v>
      </c>
      <c r="AE18" s="3">
        <v>8.68</v>
      </c>
      <c r="AF18" s="8">
        <v>8.68</v>
      </c>
      <c r="AG18" s="3">
        <v>2019.0</v>
      </c>
      <c r="AH18" s="3">
        <v>8.02</v>
      </c>
      <c r="AI18" s="8">
        <f t="shared" si="4"/>
        <v>8.02</v>
      </c>
      <c r="AO18" s="3" t="s">
        <v>68</v>
      </c>
      <c r="AP18" s="3" t="s">
        <v>185</v>
      </c>
      <c r="AQ18" s="3" t="s">
        <v>60</v>
      </c>
      <c r="AS18" s="3" t="s">
        <v>186</v>
      </c>
      <c r="AT18" s="3">
        <v>507001.0</v>
      </c>
      <c r="AV18" s="3" t="s">
        <v>68</v>
      </c>
      <c r="AX18" s="3" t="s">
        <v>68</v>
      </c>
      <c r="AY18" s="3"/>
      <c r="AZ18" s="3"/>
      <c r="BA18" s="3"/>
      <c r="BB18" s="5" t="s">
        <v>187</v>
      </c>
      <c r="BC18" s="5" t="s">
        <v>68</v>
      </c>
      <c r="BD18" s="6">
        <v>7.80129638255E11</v>
      </c>
    </row>
    <row r="19">
      <c r="A19" s="7">
        <v>18.0</v>
      </c>
      <c r="B19" s="2">
        <v>1.60115733078E11</v>
      </c>
      <c r="C19" s="8" t="s">
        <v>188</v>
      </c>
      <c r="D19" s="3" t="s">
        <v>49</v>
      </c>
      <c r="E19" s="3">
        <v>0.0</v>
      </c>
      <c r="F19" s="3" t="s">
        <v>189</v>
      </c>
      <c r="G19" s="3" t="s">
        <v>65</v>
      </c>
      <c r="H19" s="3" t="s">
        <v>51</v>
      </c>
      <c r="I19" s="9" t="s">
        <v>190</v>
      </c>
      <c r="J19" s="3">
        <v>8.184853544E9</v>
      </c>
      <c r="K19" s="3">
        <v>9.866914147E9</v>
      </c>
      <c r="L19" s="3" t="s">
        <v>53</v>
      </c>
      <c r="M19" s="3" t="s">
        <v>54</v>
      </c>
      <c r="N19" s="3">
        <v>93.1</v>
      </c>
      <c r="O19" s="3">
        <v>2013.0</v>
      </c>
      <c r="P19" s="3">
        <v>97.7</v>
      </c>
      <c r="Q19" s="3">
        <v>2015.0</v>
      </c>
      <c r="R19" s="3" t="s">
        <v>68</v>
      </c>
      <c r="S19" s="3" t="s">
        <v>68</v>
      </c>
      <c r="T19" s="3" t="s">
        <v>56</v>
      </c>
      <c r="U19" s="3" t="s">
        <v>57</v>
      </c>
      <c r="V19" s="3" t="s">
        <v>58</v>
      </c>
      <c r="W19" s="3">
        <v>8.59</v>
      </c>
      <c r="X19" s="3">
        <f t="shared" si="3"/>
        <v>8.59</v>
      </c>
      <c r="Y19" s="3">
        <v>8.59</v>
      </c>
      <c r="Z19" s="3">
        <v>8.59</v>
      </c>
      <c r="AA19" s="3">
        <v>9.26</v>
      </c>
      <c r="AB19" s="3">
        <v>9.26</v>
      </c>
      <c r="AC19" s="3">
        <v>7.64</v>
      </c>
      <c r="AD19" s="3">
        <v>7.64</v>
      </c>
      <c r="AE19" s="3">
        <v>8.36</v>
      </c>
      <c r="AF19" s="8">
        <v>8.36</v>
      </c>
      <c r="AG19" s="3">
        <v>2019.0</v>
      </c>
      <c r="AH19" s="3">
        <v>8.5</v>
      </c>
      <c r="AI19" s="8">
        <f t="shared" si="4"/>
        <v>8.5</v>
      </c>
      <c r="AO19" s="3" t="s">
        <v>68</v>
      </c>
      <c r="AP19" s="3" t="s">
        <v>191</v>
      </c>
      <c r="AQ19" s="3" t="s">
        <v>60</v>
      </c>
      <c r="AR19" s="3" t="s">
        <v>192</v>
      </c>
      <c r="AS19" s="3" t="s">
        <v>61</v>
      </c>
      <c r="AT19" s="3">
        <v>500050.0</v>
      </c>
      <c r="AU19" s="3" t="s">
        <v>68</v>
      </c>
      <c r="AV19" s="3" t="s">
        <v>68</v>
      </c>
      <c r="AW19" s="3" t="s">
        <v>68</v>
      </c>
      <c r="AX19" s="3" t="s">
        <v>68</v>
      </c>
      <c r="AY19" s="3"/>
      <c r="AZ19" s="3"/>
      <c r="BA19" s="3"/>
      <c r="BB19" s="5" t="s">
        <v>55</v>
      </c>
      <c r="BC19" s="5" t="s">
        <v>68</v>
      </c>
      <c r="BD19" s="6">
        <v>4.77908513431E11</v>
      </c>
    </row>
    <row r="20">
      <c r="A20" s="7">
        <v>19.0</v>
      </c>
      <c r="B20" s="2">
        <v>1.60115733079E11</v>
      </c>
      <c r="C20" s="8" t="s">
        <v>193</v>
      </c>
      <c r="D20" s="3" t="s">
        <v>194</v>
      </c>
      <c r="E20" s="3">
        <v>0.0</v>
      </c>
      <c r="F20" s="3" t="s">
        <v>195</v>
      </c>
      <c r="G20" s="3" t="s">
        <v>196</v>
      </c>
      <c r="H20" s="3" t="s">
        <v>51</v>
      </c>
      <c r="I20" s="9" t="s">
        <v>197</v>
      </c>
      <c r="J20" s="3">
        <v>9.652012026E9</v>
      </c>
      <c r="K20" s="3">
        <v>7.013762522E9</v>
      </c>
      <c r="L20" s="3" t="s">
        <v>53</v>
      </c>
      <c r="M20" s="3" t="s">
        <v>54</v>
      </c>
      <c r="N20" s="3">
        <v>85.6</v>
      </c>
      <c r="O20" s="3">
        <v>2013.0</v>
      </c>
      <c r="P20" s="3">
        <v>96.1</v>
      </c>
      <c r="Q20" s="3">
        <v>2015.0</v>
      </c>
      <c r="R20" s="3" t="s">
        <v>68</v>
      </c>
      <c r="S20" s="3" t="s">
        <v>68</v>
      </c>
      <c r="T20" s="3" t="s">
        <v>56</v>
      </c>
      <c r="U20" s="3" t="s">
        <v>57</v>
      </c>
      <c r="V20" s="3" t="s">
        <v>58</v>
      </c>
      <c r="W20" s="3">
        <v>8.52</v>
      </c>
      <c r="X20" s="3">
        <f t="shared" si="3"/>
        <v>8.52</v>
      </c>
      <c r="Y20" s="3">
        <v>8.46</v>
      </c>
      <c r="Z20" s="3">
        <v>8.46</v>
      </c>
      <c r="AA20" s="3">
        <v>8.25</v>
      </c>
      <c r="AB20" s="3">
        <v>8.25</v>
      </c>
      <c r="AC20" s="3">
        <v>8.15</v>
      </c>
      <c r="AD20" s="3">
        <v>8.15</v>
      </c>
      <c r="AE20" s="3">
        <v>8.02</v>
      </c>
      <c r="AF20" s="8">
        <v>8.02</v>
      </c>
      <c r="AG20" s="3">
        <v>2019.0</v>
      </c>
      <c r="AH20" s="3">
        <v>8.02</v>
      </c>
      <c r="AI20" s="8">
        <f t="shared" si="4"/>
        <v>8.02</v>
      </c>
      <c r="AO20" s="3" t="s">
        <v>68</v>
      </c>
      <c r="AP20" s="3" t="s">
        <v>198</v>
      </c>
      <c r="AQ20" s="3" t="s">
        <v>199</v>
      </c>
      <c r="AS20" s="3" t="s">
        <v>89</v>
      </c>
      <c r="AT20" s="3">
        <v>500002.0</v>
      </c>
      <c r="AV20" s="3" t="s">
        <v>68</v>
      </c>
      <c r="AX20" s="3" t="s">
        <v>68</v>
      </c>
      <c r="AY20" s="3"/>
      <c r="AZ20" s="3"/>
      <c r="BA20" s="3"/>
      <c r="BB20" s="5" t="s">
        <v>200</v>
      </c>
      <c r="BC20" s="5" t="s">
        <v>201</v>
      </c>
      <c r="BD20" s="6">
        <v>7.71358854363E11</v>
      </c>
    </row>
    <row r="21" ht="15.75" customHeight="1">
      <c r="A21" s="7">
        <v>20.0</v>
      </c>
      <c r="B21" s="2">
        <v>1.6011573308E11</v>
      </c>
      <c r="C21" s="8" t="s">
        <v>202</v>
      </c>
      <c r="D21" s="3" t="s">
        <v>194</v>
      </c>
      <c r="E21" s="3">
        <v>0.0</v>
      </c>
      <c r="F21" s="3" t="s">
        <v>203</v>
      </c>
      <c r="H21" s="3" t="s">
        <v>51</v>
      </c>
      <c r="I21" s="9" t="s">
        <v>204</v>
      </c>
      <c r="J21" s="3">
        <v>9.652114193E9</v>
      </c>
      <c r="K21" s="3">
        <v>9.908068656E9</v>
      </c>
      <c r="L21" s="3" t="s">
        <v>53</v>
      </c>
      <c r="M21" s="3" t="s">
        <v>54</v>
      </c>
      <c r="N21" s="3">
        <v>86.0</v>
      </c>
      <c r="O21" s="3">
        <v>2013.0</v>
      </c>
      <c r="P21" s="3">
        <v>93.9</v>
      </c>
      <c r="Q21" s="3">
        <v>2015.0</v>
      </c>
      <c r="R21" s="3" t="s">
        <v>68</v>
      </c>
      <c r="S21" s="3" t="s">
        <v>68</v>
      </c>
      <c r="T21" s="3" t="s">
        <v>56</v>
      </c>
      <c r="U21" s="3" t="s">
        <v>57</v>
      </c>
      <c r="V21" s="3" t="s">
        <v>58</v>
      </c>
      <c r="W21" s="3">
        <v>7.07</v>
      </c>
      <c r="X21" s="3">
        <f t="shared" si="3"/>
        <v>7.07</v>
      </c>
      <c r="Y21" s="3">
        <v>7.26</v>
      </c>
      <c r="Z21" s="3">
        <v>7.26</v>
      </c>
      <c r="AA21" s="3">
        <v>6.87</v>
      </c>
      <c r="AB21" s="3">
        <v>6.87</v>
      </c>
      <c r="AC21" s="3">
        <v>6.61</v>
      </c>
      <c r="AD21" s="3">
        <v>6.61</v>
      </c>
      <c r="AE21" s="3">
        <v>7.14</v>
      </c>
      <c r="AF21" s="8">
        <v>7.14</v>
      </c>
      <c r="AG21" s="3">
        <v>2019.0</v>
      </c>
      <c r="AH21" s="3">
        <v>7.0</v>
      </c>
      <c r="AI21" s="8">
        <f t="shared" si="4"/>
        <v>7</v>
      </c>
      <c r="AO21" s="3" t="s">
        <v>68</v>
      </c>
      <c r="AP21" s="3" t="s">
        <v>205</v>
      </c>
      <c r="AQ21" s="3" t="s">
        <v>60</v>
      </c>
      <c r="AS21" s="3" t="s">
        <v>206</v>
      </c>
      <c r="AT21" s="3">
        <v>500089.0</v>
      </c>
      <c r="AV21" s="3" t="s">
        <v>68</v>
      </c>
      <c r="AX21" s="3" t="s">
        <v>68</v>
      </c>
      <c r="AY21" s="3"/>
      <c r="AZ21" s="3"/>
      <c r="BA21" s="3"/>
      <c r="BB21" s="5" t="s">
        <v>68</v>
      </c>
      <c r="BC21" s="5" t="s">
        <v>68</v>
      </c>
      <c r="BD21" s="6">
        <v>6.07228672667E11</v>
      </c>
    </row>
    <row r="22" ht="15.75" customHeight="1">
      <c r="A22" s="7">
        <v>21.0</v>
      </c>
      <c r="B22" s="2">
        <v>1.60115733081E11</v>
      </c>
      <c r="C22" s="8" t="s">
        <v>207</v>
      </c>
      <c r="D22" s="3" t="s">
        <v>194</v>
      </c>
      <c r="E22" s="3">
        <v>0.0</v>
      </c>
      <c r="F22" s="3" t="s">
        <v>208</v>
      </c>
      <c r="G22" s="3" t="s">
        <v>209</v>
      </c>
      <c r="H22" s="3" t="s">
        <v>51</v>
      </c>
      <c r="I22" s="9" t="s">
        <v>210</v>
      </c>
      <c r="J22" s="3">
        <v>8.978223534E9</v>
      </c>
      <c r="K22" s="3">
        <v>9.490192167E9</v>
      </c>
      <c r="L22" s="3" t="s">
        <v>53</v>
      </c>
      <c r="M22" s="3" t="s">
        <v>54</v>
      </c>
      <c r="N22" s="3">
        <v>95.0</v>
      </c>
      <c r="O22" s="3">
        <v>2013.0</v>
      </c>
      <c r="P22" s="3">
        <v>97.0</v>
      </c>
      <c r="Q22" s="3">
        <v>2015.0</v>
      </c>
      <c r="R22" s="3" t="s">
        <v>68</v>
      </c>
      <c r="S22" s="3" t="s">
        <v>68</v>
      </c>
      <c r="T22" s="3" t="s">
        <v>56</v>
      </c>
      <c r="U22" s="3" t="s">
        <v>57</v>
      </c>
      <c r="V22" s="3" t="s">
        <v>58</v>
      </c>
      <c r="W22" s="3">
        <v>7.59</v>
      </c>
      <c r="X22" s="3">
        <f t="shared" si="3"/>
        <v>7.59</v>
      </c>
      <c r="Y22" s="3">
        <v>7.55</v>
      </c>
      <c r="Z22" s="3">
        <v>7.55</v>
      </c>
      <c r="AA22" s="3">
        <v>7.63</v>
      </c>
      <c r="AB22" s="3">
        <v>7.63</v>
      </c>
      <c r="AC22" s="3">
        <v>6.81</v>
      </c>
      <c r="AD22" s="3">
        <v>6.81</v>
      </c>
      <c r="AE22" s="3">
        <v>8.23</v>
      </c>
      <c r="AF22" s="8">
        <v>8.23</v>
      </c>
      <c r="AG22" s="3">
        <v>2019.0</v>
      </c>
      <c r="AH22" s="3">
        <v>7.57</v>
      </c>
      <c r="AI22" s="8">
        <f t="shared" si="4"/>
        <v>7.57</v>
      </c>
      <c r="AO22" s="3">
        <v>0.0</v>
      </c>
      <c r="AP22" s="3" t="s">
        <v>211</v>
      </c>
      <c r="AQ22" s="3" t="s">
        <v>60</v>
      </c>
      <c r="AR22" s="3" t="s">
        <v>212</v>
      </c>
      <c r="AS22" s="3" t="s">
        <v>89</v>
      </c>
      <c r="AT22" s="3">
        <v>500035.0</v>
      </c>
      <c r="AU22" s="3">
        <v>8.500120454E9</v>
      </c>
      <c r="AV22" s="3" t="s">
        <v>68</v>
      </c>
      <c r="AW22" s="3" t="s">
        <v>68</v>
      </c>
      <c r="AX22" s="3" t="s">
        <v>68</v>
      </c>
      <c r="AY22" s="3"/>
      <c r="AZ22" s="3"/>
      <c r="BA22" s="3"/>
      <c r="BB22" s="5" t="s">
        <v>213</v>
      </c>
      <c r="BC22" s="5" t="s">
        <v>213</v>
      </c>
      <c r="BD22" s="6">
        <v>5.16711437464E11</v>
      </c>
    </row>
    <row r="23" ht="15.75" customHeight="1">
      <c r="A23" s="7">
        <v>22.0</v>
      </c>
      <c r="B23" s="2">
        <v>1.60115733082E11</v>
      </c>
      <c r="C23" s="8" t="s">
        <v>214</v>
      </c>
      <c r="D23" s="3" t="s">
        <v>194</v>
      </c>
      <c r="E23" s="3">
        <v>0.0</v>
      </c>
      <c r="F23" s="3" t="s">
        <v>215</v>
      </c>
      <c r="H23" s="3" t="s">
        <v>51</v>
      </c>
      <c r="I23" s="9" t="s">
        <v>216</v>
      </c>
      <c r="J23" s="3">
        <v>9.618205648E9</v>
      </c>
      <c r="K23" s="3">
        <v>8.32814553E9</v>
      </c>
      <c r="L23" s="3" t="s">
        <v>53</v>
      </c>
      <c r="M23" s="3" t="s">
        <v>54</v>
      </c>
      <c r="N23" s="3">
        <v>98.0</v>
      </c>
      <c r="O23" s="3">
        <v>2013.0</v>
      </c>
      <c r="P23" s="3">
        <v>90.8</v>
      </c>
      <c r="Q23" s="3">
        <v>2015.0</v>
      </c>
      <c r="R23" s="3" t="s">
        <v>55</v>
      </c>
      <c r="S23" s="3" t="s">
        <v>55</v>
      </c>
      <c r="T23" s="3" t="s">
        <v>56</v>
      </c>
      <c r="U23" s="3" t="s">
        <v>57</v>
      </c>
      <c r="V23" s="3" t="s">
        <v>58</v>
      </c>
      <c r="W23" s="3">
        <v>7.52</v>
      </c>
      <c r="X23" s="3">
        <f t="shared" si="3"/>
        <v>7.52</v>
      </c>
      <c r="Y23" s="3">
        <v>7.7</v>
      </c>
      <c r="Z23" s="3">
        <v>7.7</v>
      </c>
      <c r="AA23" s="3">
        <v>8.04</v>
      </c>
      <c r="AB23" s="3">
        <v>8.04</v>
      </c>
      <c r="AC23" s="3">
        <v>7.3</v>
      </c>
      <c r="AD23" s="3">
        <v>7.3</v>
      </c>
      <c r="AE23" s="3">
        <v>8.27</v>
      </c>
      <c r="AF23" s="8">
        <v>8.27</v>
      </c>
      <c r="AG23" s="3">
        <v>2019.0</v>
      </c>
      <c r="AH23" s="3">
        <v>7.75</v>
      </c>
      <c r="AI23" s="8">
        <f t="shared" si="4"/>
        <v>7.75</v>
      </c>
      <c r="AO23" s="3" t="s">
        <v>68</v>
      </c>
      <c r="AP23" s="3" t="s">
        <v>217</v>
      </c>
      <c r="AQ23" s="3" t="s">
        <v>60</v>
      </c>
      <c r="AS23" s="3" t="s">
        <v>61</v>
      </c>
      <c r="AT23" s="3">
        <v>500036.0</v>
      </c>
      <c r="AU23" s="3" t="s">
        <v>218</v>
      </c>
      <c r="AV23" s="3" t="s">
        <v>68</v>
      </c>
      <c r="AX23" s="3" t="s">
        <v>68</v>
      </c>
      <c r="AY23" s="3"/>
      <c r="AZ23" s="3"/>
      <c r="BA23" s="3"/>
      <c r="BB23" s="5" t="s">
        <v>219</v>
      </c>
      <c r="BC23" s="5" t="s">
        <v>220</v>
      </c>
      <c r="BD23" s="6">
        <v>8.00863292472E11</v>
      </c>
    </row>
    <row r="24" ht="15.75" customHeight="1">
      <c r="A24" s="7">
        <v>23.0</v>
      </c>
      <c r="B24" s="2">
        <v>1.60115733083E11</v>
      </c>
      <c r="C24" s="8" t="s">
        <v>221</v>
      </c>
      <c r="D24" s="3" t="s">
        <v>194</v>
      </c>
      <c r="E24" s="3">
        <v>7.0</v>
      </c>
      <c r="F24" s="3" t="s">
        <v>222</v>
      </c>
      <c r="H24" s="3" t="s">
        <v>51</v>
      </c>
      <c r="I24" s="9" t="s">
        <v>223</v>
      </c>
      <c r="J24" s="3">
        <v>9.515879103E9</v>
      </c>
      <c r="K24" s="3">
        <v>7.382025999E9</v>
      </c>
      <c r="L24" s="3" t="s">
        <v>53</v>
      </c>
      <c r="M24" s="3" t="s">
        <v>54</v>
      </c>
      <c r="N24" s="3">
        <v>64.6</v>
      </c>
      <c r="O24" s="3">
        <v>2010.0</v>
      </c>
      <c r="P24" s="3">
        <v>76.0</v>
      </c>
      <c r="Q24" s="3">
        <v>2012.0</v>
      </c>
      <c r="R24" s="3" t="s">
        <v>68</v>
      </c>
      <c r="S24" s="3" t="s">
        <v>68</v>
      </c>
      <c r="T24" s="3" t="s">
        <v>56</v>
      </c>
      <c r="U24" s="3" t="s">
        <v>57</v>
      </c>
      <c r="V24" s="3" t="s">
        <v>58</v>
      </c>
      <c r="W24" s="3">
        <v>7.6</v>
      </c>
      <c r="X24" s="3">
        <f t="shared" si="3"/>
        <v>7.6</v>
      </c>
      <c r="Y24" s="3">
        <v>7.5</v>
      </c>
      <c r="Z24" s="3">
        <v>7.5</v>
      </c>
      <c r="AA24" s="3">
        <v>6.4</v>
      </c>
      <c r="AB24" s="3">
        <v>6.4</v>
      </c>
      <c r="AC24" s="3">
        <v>6.4</v>
      </c>
      <c r="AD24" s="3">
        <v>6.4</v>
      </c>
      <c r="AE24" s="3" t="s">
        <v>68</v>
      </c>
      <c r="AF24" s="3" t="s">
        <v>68</v>
      </c>
      <c r="AG24" s="3">
        <v>2019.0</v>
      </c>
      <c r="AH24" s="3">
        <v>7.0</v>
      </c>
      <c r="AI24" s="8">
        <f t="shared" si="4"/>
        <v>7</v>
      </c>
      <c r="AO24" s="3"/>
      <c r="AP24" s="3" t="s">
        <v>224</v>
      </c>
      <c r="AQ24" s="3" t="s">
        <v>60</v>
      </c>
      <c r="AS24" s="3" t="s">
        <v>61</v>
      </c>
      <c r="AT24" s="3">
        <v>502032.0</v>
      </c>
      <c r="AV24" s="3" t="s">
        <v>68</v>
      </c>
      <c r="AX24" s="3" t="s">
        <v>68</v>
      </c>
      <c r="AY24" s="3"/>
      <c r="AZ24" s="3"/>
      <c r="BA24" s="3"/>
      <c r="BB24" s="5" t="s">
        <v>225</v>
      </c>
      <c r="BC24" s="5" t="s">
        <v>226</v>
      </c>
      <c r="BD24" s="6">
        <v>8.35294414926E11</v>
      </c>
    </row>
    <row r="25" ht="15.75" customHeight="1">
      <c r="A25" s="7">
        <v>24.0</v>
      </c>
      <c r="B25" s="2">
        <v>1.60115733084E11</v>
      </c>
      <c r="C25" s="8" t="s">
        <v>227</v>
      </c>
      <c r="D25" s="3" t="s">
        <v>194</v>
      </c>
      <c r="E25" s="3">
        <v>0.0</v>
      </c>
      <c r="F25" s="3" t="s">
        <v>228</v>
      </c>
      <c r="G25" s="3" t="s">
        <v>229</v>
      </c>
      <c r="H25" s="3" t="s">
        <v>51</v>
      </c>
      <c r="I25" s="9" t="s">
        <v>230</v>
      </c>
      <c r="J25" s="3">
        <v>9.05216825E9</v>
      </c>
      <c r="K25" s="3">
        <v>9.885806275E9</v>
      </c>
      <c r="L25" s="3" t="s">
        <v>53</v>
      </c>
      <c r="M25" s="3" t="s">
        <v>54</v>
      </c>
      <c r="N25" s="3">
        <v>92.1</v>
      </c>
      <c r="O25" s="3">
        <v>2013.0</v>
      </c>
      <c r="P25" s="3">
        <v>95.8</v>
      </c>
      <c r="Q25" s="3">
        <v>2015.0</v>
      </c>
      <c r="R25" s="3" t="s">
        <v>68</v>
      </c>
      <c r="S25" s="3" t="s">
        <v>68</v>
      </c>
      <c r="T25" s="3" t="s">
        <v>56</v>
      </c>
      <c r="U25" s="3" t="s">
        <v>57</v>
      </c>
      <c r="V25" s="3" t="s">
        <v>58</v>
      </c>
      <c r="W25" s="3">
        <v>8.44</v>
      </c>
      <c r="X25" s="3">
        <f t="shared" si="3"/>
        <v>8.44</v>
      </c>
      <c r="Y25" s="3">
        <v>8.52</v>
      </c>
      <c r="Z25" s="3">
        <v>8.52</v>
      </c>
      <c r="AA25" s="3">
        <v>8.0</v>
      </c>
      <c r="AB25" s="3">
        <v>8.0</v>
      </c>
      <c r="AC25" s="3">
        <v>6.91</v>
      </c>
      <c r="AD25" s="3">
        <v>6.91</v>
      </c>
      <c r="AE25" s="3">
        <v>8.32</v>
      </c>
      <c r="AF25" s="8">
        <v>8.32</v>
      </c>
      <c r="AG25" s="3">
        <v>2019.0</v>
      </c>
      <c r="AH25" s="3">
        <v>8.07</v>
      </c>
      <c r="AI25" s="8">
        <f t="shared" si="4"/>
        <v>8.07</v>
      </c>
      <c r="AP25" s="3" t="s">
        <v>231</v>
      </c>
      <c r="AQ25" s="3" t="s">
        <v>60</v>
      </c>
      <c r="AR25" s="3" t="s">
        <v>232</v>
      </c>
      <c r="AS25" s="3" t="s">
        <v>61</v>
      </c>
      <c r="AT25" s="3">
        <v>500073.0</v>
      </c>
      <c r="AV25" s="3" t="s">
        <v>68</v>
      </c>
      <c r="AX25" s="3" t="s">
        <v>68</v>
      </c>
      <c r="AY25" s="3"/>
      <c r="AZ25" s="3"/>
      <c r="BA25" s="3"/>
      <c r="BB25" s="5" t="s">
        <v>68</v>
      </c>
      <c r="BC25" s="5" t="s">
        <v>68</v>
      </c>
      <c r="BD25" s="6">
        <v>9.44117572568E11</v>
      </c>
    </row>
    <row r="26" ht="15.75" customHeight="1">
      <c r="A26" s="7">
        <v>25.0</v>
      </c>
      <c r="B26" s="2">
        <v>1.60115733085E11</v>
      </c>
      <c r="C26" s="8" t="s">
        <v>233</v>
      </c>
      <c r="D26" s="3" t="s">
        <v>194</v>
      </c>
      <c r="E26" s="3">
        <v>0.0</v>
      </c>
      <c r="F26" s="3" t="s">
        <v>234</v>
      </c>
      <c r="G26" s="3" t="s">
        <v>235</v>
      </c>
      <c r="H26" s="3" t="s">
        <v>51</v>
      </c>
      <c r="I26" s="9" t="s">
        <v>236</v>
      </c>
      <c r="J26" s="3">
        <v>8.185951629E9</v>
      </c>
      <c r="K26" s="3">
        <v>9.848615374E9</v>
      </c>
      <c r="L26" s="3" t="s">
        <v>53</v>
      </c>
      <c r="M26" s="3" t="s">
        <v>54</v>
      </c>
      <c r="N26" s="3">
        <v>93.1</v>
      </c>
      <c r="O26" s="3">
        <v>2013.0</v>
      </c>
      <c r="P26" s="3">
        <v>98.0</v>
      </c>
      <c r="Q26" s="3">
        <v>2015.0</v>
      </c>
      <c r="R26" s="3" t="s">
        <v>68</v>
      </c>
      <c r="S26" s="3" t="s">
        <v>68</v>
      </c>
      <c r="T26" s="3" t="s">
        <v>56</v>
      </c>
      <c r="U26" s="3" t="s">
        <v>57</v>
      </c>
      <c r="V26" s="3" t="s">
        <v>58</v>
      </c>
      <c r="W26" s="3">
        <v>7.96</v>
      </c>
      <c r="X26" s="3">
        <f t="shared" si="3"/>
        <v>7.96</v>
      </c>
      <c r="Y26" s="3">
        <v>8.81</v>
      </c>
      <c r="Z26" s="3">
        <v>8.81</v>
      </c>
      <c r="AA26" s="3">
        <v>8.33</v>
      </c>
      <c r="AB26" s="3">
        <v>8.33</v>
      </c>
      <c r="AC26" s="3">
        <v>6.8</v>
      </c>
      <c r="AD26" s="3">
        <v>6.8</v>
      </c>
      <c r="AE26" s="3">
        <v>8.59</v>
      </c>
      <c r="AF26" s="8">
        <v>8.59</v>
      </c>
      <c r="AG26" s="3">
        <v>2019.0</v>
      </c>
      <c r="AH26" s="3">
        <v>8.05</v>
      </c>
      <c r="AI26" s="8">
        <f t="shared" si="4"/>
        <v>8.05</v>
      </c>
      <c r="AO26" s="3" t="s">
        <v>68</v>
      </c>
      <c r="AP26" s="3" t="s">
        <v>237</v>
      </c>
      <c r="AQ26" s="3" t="s">
        <v>60</v>
      </c>
      <c r="AS26" s="3" t="s">
        <v>61</v>
      </c>
      <c r="AT26" s="3">
        <v>500090.0</v>
      </c>
      <c r="AV26" s="3" t="s">
        <v>68</v>
      </c>
      <c r="AX26" s="3" t="s">
        <v>68</v>
      </c>
      <c r="AY26" s="3"/>
      <c r="AZ26" s="3"/>
      <c r="BA26" s="3"/>
      <c r="BB26" s="5" t="s">
        <v>68</v>
      </c>
      <c r="BC26" s="5" t="s">
        <v>238</v>
      </c>
      <c r="BD26" s="6">
        <v>6.13366783872E11</v>
      </c>
    </row>
    <row r="27" ht="15.75" customHeight="1">
      <c r="A27" s="7">
        <v>26.0</v>
      </c>
      <c r="B27" s="2">
        <v>1.60115733086E11</v>
      </c>
      <c r="C27" s="8" t="s">
        <v>239</v>
      </c>
      <c r="D27" s="3" t="s">
        <v>194</v>
      </c>
      <c r="E27" s="3">
        <v>0.0</v>
      </c>
      <c r="F27" s="3" t="s">
        <v>240</v>
      </c>
      <c r="G27" s="3" t="s">
        <v>241</v>
      </c>
      <c r="H27" s="3" t="s">
        <v>51</v>
      </c>
      <c r="I27" s="9" t="s">
        <v>242</v>
      </c>
      <c r="J27" s="3">
        <v>9.985159505E9</v>
      </c>
      <c r="K27" s="3">
        <v>7.013548985E9</v>
      </c>
      <c r="L27" s="3" t="s">
        <v>53</v>
      </c>
      <c r="M27" s="3" t="s">
        <v>54</v>
      </c>
      <c r="N27" s="3">
        <v>92.1</v>
      </c>
      <c r="O27" s="3">
        <v>2013.0</v>
      </c>
      <c r="P27" s="3">
        <v>98.2</v>
      </c>
      <c r="Q27" s="3">
        <v>2015.0</v>
      </c>
      <c r="R27" s="3" t="s">
        <v>68</v>
      </c>
      <c r="S27" s="3" t="s">
        <v>68</v>
      </c>
      <c r="T27" s="3" t="s">
        <v>56</v>
      </c>
      <c r="U27" s="3" t="s">
        <v>57</v>
      </c>
      <c r="V27" s="3" t="s">
        <v>58</v>
      </c>
      <c r="W27" s="3">
        <v>9.04</v>
      </c>
      <c r="X27" s="3">
        <f t="shared" si="3"/>
        <v>9.04</v>
      </c>
      <c r="Y27" s="3">
        <v>9.89</v>
      </c>
      <c r="Z27" s="3">
        <v>9.89</v>
      </c>
      <c r="AA27" s="3">
        <v>9.48</v>
      </c>
      <c r="AB27" s="3">
        <v>9.48</v>
      </c>
      <c r="AC27" s="3">
        <v>8.43</v>
      </c>
      <c r="AD27" s="3">
        <v>8.43</v>
      </c>
      <c r="AE27" s="3">
        <v>9.27</v>
      </c>
      <c r="AF27" s="8">
        <v>9.27</v>
      </c>
      <c r="AG27" s="3">
        <v>2019.0</v>
      </c>
      <c r="AH27" s="3">
        <v>9.24</v>
      </c>
      <c r="AI27" s="8">
        <f t="shared" si="4"/>
        <v>9.24</v>
      </c>
      <c r="AO27" s="3" t="s">
        <v>68</v>
      </c>
      <c r="AP27" s="3" t="s">
        <v>243</v>
      </c>
      <c r="AQ27" s="3" t="s">
        <v>60</v>
      </c>
      <c r="AR27" s="3" t="s">
        <v>244</v>
      </c>
      <c r="AS27" s="3" t="s">
        <v>245</v>
      </c>
      <c r="AT27" s="3">
        <v>503001.0</v>
      </c>
      <c r="AV27" s="3" t="s">
        <v>68</v>
      </c>
      <c r="AW27" s="3" t="s">
        <v>68</v>
      </c>
      <c r="AX27" s="3" t="s">
        <v>68</v>
      </c>
      <c r="AY27" s="3"/>
      <c r="AZ27" s="3"/>
      <c r="BA27" s="3"/>
      <c r="BB27" s="5" t="s">
        <v>68</v>
      </c>
      <c r="BC27" s="5" t="s">
        <v>68</v>
      </c>
      <c r="BD27" s="6">
        <v>4.59879965051E11</v>
      </c>
    </row>
    <row r="28" ht="15.75" customHeight="1">
      <c r="A28" s="7">
        <v>27.0</v>
      </c>
      <c r="B28" s="2">
        <v>1.60115733087E11</v>
      </c>
      <c r="C28" s="8" t="s">
        <v>246</v>
      </c>
      <c r="D28" s="3" t="s">
        <v>194</v>
      </c>
      <c r="E28" s="3">
        <v>0.0</v>
      </c>
      <c r="F28" s="3" t="s">
        <v>247</v>
      </c>
      <c r="G28" s="3" t="s">
        <v>248</v>
      </c>
      <c r="H28" s="3" t="s">
        <v>51</v>
      </c>
      <c r="I28" s="9" t="s">
        <v>249</v>
      </c>
      <c r="J28" s="3">
        <v>8.184967782E9</v>
      </c>
      <c r="K28" s="3">
        <v>9.490165752E9</v>
      </c>
      <c r="L28" s="3" t="s">
        <v>53</v>
      </c>
      <c r="M28" s="3" t="s">
        <v>54</v>
      </c>
      <c r="N28" s="3">
        <v>89.3</v>
      </c>
      <c r="O28" s="3">
        <v>2013.0</v>
      </c>
      <c r="P28" s="3">
        <v>93.1</v>
      </c>
      <c r="Q28" s="3">
        <v>2015.0</v>
      </c>
      <c r="R28" s="3" t="s">
        <v>68</v>
      </c>
      <c r="S28" s="3" t="s">
        <v>68</v>
      </c>
      <c r="T28" s="3" t="s">
        <v>56</v>
      </c>
      <c r="U28" s="3" t="s">
        <v>57</v>
      </c>
      <c r="V28" s="3" t="s">
        <v>58</v>
      </c>
      <c r="W28" s="3">
        <v>8.48</v>
      </c>
      <c r="X28" s="3">
        <f t="shared" si="3"/>
        <v>8.48</v>
      </c>
      <c r="Y28" s="3">
        <v>7.89</v>
      </c>
      <c r="Z28" s="3">
        <v>7.89</v>
      </c>
      <c r="AA28" s="3">
        <v>8.0</v>
      </c>
      <c r="AB28" s="3">
        <v>8.0</v>
      </c>
      <c r="AC28" s="3">
        <v>7.04</v>
      </c>
      <c r="AD28" s="3">
        <v>7.04</v>
      </c>
      <c r="AE28" s="3">
        <v>8.09</v>
      </c>
      <c r="AF28" s="8">
        <v>8.09</v>
      </c>
      <c r="AG28" s="3">
        <v>2019.0</v>
      </c>
      <c r="AH28" s="3">
        <v>7.92</v>
      </c>
      <c r="AI28" s="8">
        <f t="shared" si="4"/>
        <v>7.92</v>
      </c>
      <c r="AO28" s="3" t="s">
        <v>68</v>
      </c>
      <c r="AP28" s="3" t="s">
        <v>250</v>
      </c>
      <c r="AQ28" s="3" t="s">
        <v>60</v>
      </c>
      <c r="AR28" s="3" t="s">
        <v>251</v>
      </c>
      <c r="AS28" s="3" t="s">
        <v>61</v>
      </c>
      <c r="AT28" s="3">
        <v>500072.0</v>
      </c>
      <c r="AU28" s="3">
        <v>4.023067126E9</v>
      </c>
      <c r="AV28" s="3" t="s">
        <v>68</v>
      </c>
      <c r="AX28" s="3" t="s">
        <v>68</v>
      </c>
      <c r="AY28" s="3"/>
      <c r="AZ28" s="3"/>
      <c r="BA28" s="3"/>
      <c r="BB28" s="5" t="s">
        <v>68</v>
      </c>
      <c r="BC28" s="5" t="s">
        <v>252</v>
      </c>
      <c r="BD28" s="6">
        <v>7.88863820161E11</v>
      </c>
    </row>
    <row r="29" ht="15.75" customHeight="1">
      <c r="A29" s="7">
        <v>28.0</v>
      </c>
      <c r="B29" s="2">
        <v>1.60115733089E11</v>
      </c>
      <c r="C29" s="8" t="s">
        <v>253</v>
      </c>
      <c r="D29" s="3" t="s">
        <v>194</v>
      </c>
      <c r="E29" s="3">
        <v>2.0</v>
      </c>
      <c r="F29" s="3" t="s">
        <v>254</v>
      </c>
      <c r="H29" s="3" t="s">
        <v>51</v>
      </c>
      <c r="I29" s="9" t="s">
        <v>255</v>
      </c>
      <c r="J29" s="3">
        <v>8.297373922E9</v>
      </c>
      <c r="K29" s="3">
        <v>8.464856582E9</v>
      </c>
      <c r="L29" s="3" t="s">
        <v>53</v>
      </c>
      <c r="M29" s="3" t="s">
        <v>54</v>
      </c>
      <c r="N29" s="3">
        <v>90.3</v>
      </c>
      <c r="O29" s="3">
        <v>2013.0</v>
      </c>
      <c r="P29" s="3">
        <v>93.2</v>
      </c>
      <c r="Q29" s="3">
        <v>2015.0</v>
      </c>
      <c r="R29" s="3" t="s">
        <v>68</v>
      </c>
      <c r="S29" s="3" t="s">
        <v>68</v>
      </c>
      <c r="T29" s="3" t="s">
        <v>56</v>
      </c>
      <c r="U29" s="3" t="s">
        <v>57</v>
      </c>
      <c r="V29" s="3" t="s">
        <v>58</v>
      </c>
      <c r="W29" s="3">
        <v>6.56</v>
      </c>
      <c r="X29" s="3">
        <f t="shared" si="3"/>
        <v>6.56</v>
      </c>
      <c r="Y29" s="3">
        <v>6.19</v>
      </c>
      <c r="Z29" s="3">
        <v>6.19</v>
      </c>
      <c r="AA29" s="3">
        <v>6.35</v>
      </c>
      <c r="AB29" s="3">
        <v>6.35</v>
      </c>
      <c r="AC29" s="3">
        <v>6.0</v>
      </c>
      <c r="AD29" s="3">
        <v>6.0</v>
      </c>
      <c r="AE29" s="3">
        <v>6.86</v>
      </c>
      <c r="AF29" s="8">
        <v>6.86</v>
      </c>
      <c r="AG29" s="3">
        <v>2019.0</v>
      </c>
      <c r="AH29" s="3">
        <v>6.4</v>
      </c>
      <c r="AI29" s="8">
        <f t="shared" si="4"/>
        <v>6.4</v>
      </c>
      <c r="AO29" s="3" t="s">
        <v>68</v>
      </c>
      <c r="AP29" s="3" t="s">
        <v>256</v>
      </c>
      <c r="AQ29" s="3" t="s">
        <v>60</v>
      </c>
      <c r="AR29" s="3" t="s">
        <v>257</v>
      </c>
      <c r="AS29" s="3" t="s">
        <v>258</v>
      </c>
      <c r="AT29" s="3">
        <v>505467.0</v>
      </c>
      <c r="AV29" s="3" t="s">
        <v>68</v>
      </c>
      <c r="AX29" s="3" t="s">
        <v>68</v>
      </c>
      <c r="AY29" s="3"/>
      <c r="AZ29" s="3"/>
      <c r="BA29" s="3"/>
      <c r="BB29" s="5" t="s">
        <v>259</v>
      </c>
      <c r="BC29" s="5" t="s">
        <v>68</v>
      </c>
      <c r="BD29" s="6">
        <v>5.35556780167E11</v>
      </c>
    </row>
    <row r="30" ht="15.75" customHeight="1">
      <c r="A30" s="7">
        <v>29.0</v>
      </c>
      <c r="B30" s="2">
        <v>1.6011573309E11</v>
      </c>
      <c r="C30" s="8" t="s">
        <v>260</v>
      </c>
      <c r="D30" s="3" t="s">
        <v>194</v>
      </c>
      <c r="E30" s="3">
        <v>0.0</v>
      </c>
      <c r="F30" s="3" t="s">
        <v>261</v>
      </c>
      <c r="G30" s="3" t="s">
        <v>262</v>
      </c>
      <c r="H30" s="3" t="s">
        <v>51</v>
      </c>
      <c r="I30" s="9" t="s">
        <v>263</v>
      </c>
      <c r="J30" s="3">
        <v>7.702297711E9</v>
      </c>
      <c r="K30" s="3">
        <v>9.949331333E9</v>
      </c>
      <c r="L30" s="3" t="s">
        <v>53</v>
      </c>
      <c r="M30" s="3" t="s">
        <v>54</v>
      </c>
      <c r="N30" s="3">
        <v>87.4</v>
      </c>
      <c r="O30" s="3">
        <v>2013.0</v>
      </c>
      <c r="P30" s="3">
        <v>93.0</v>
      </c>
      <c r="Q30" s="3">
        <v>2015.0</v>
      </c>
      <c r="R30" s="3" t="s">
        <v>264</v>
      </c>
      <c r="S30" s="3" t="s">
        <v>68</v>
      </c>
      <c r="T30" s="3" t="s">
        <v>56</v>
      </c>
      <c r="U30" s="3" t="s">
        <v>57</v>
      </c>
      <c r="V30" s="3" t="s">
        <v>58</v>
      </c>
      <c r="W30" s="3">
        <v>7.9</v>
      </c>
      <c r="X30" s="3">
        <f t="shared" si="3"/>
        <v>7.9</v>
      </c>
      <c r="Y30" s="3">
        <v>7.5</v>
      </c>
      <c r="Z30" s="3">
        <v>7.5</v>
      </c>
      <c r="AA30" s="3">
        <v>8.2</v>
      </c>
      <c r="AB30" s="3">
        <v>8.2</v>
      </c>
      <c r="AC30" s="3">
        <v>5.6</v>
      </c>
      <c r="AD30" s="3">
        <v>5.6</v>
      </c>
      <c r="AE30" s="3">
        <v>7.5</v>
      </c>
      <c r="AF30" s="8">
        <v>7.5</v>
      </c>
      <c r="AG30" s="3">
        <v>2019.0</v>
      </c>
      <c r="AH30" s="3">
        <v>7.5</v>
      </c>
      <c r="AI30" s="8">
        <f t="shared" si="4"/>
        <v>7.5</v>
      </c>
      <c r="AJ30" s="3"/>
      <c r="AK30" s="3"/>
      <c r="AL30" s="3"/>
      <c r="AM30" s="3"/>
      <c r="AN30" s="3"/>
      <c r="AO30" s="3" t="s">
        <v>68</v>
      </c>
      <c r="AP30" s="3" t="s">
        <v>265</v>
      </c>
      <c r="AQ30" s="3" t="s">
        <v>78</v>
      </c>
      <c r="AR30" s="3" t="s">
        <v>68</v>
      </c>
      <c r="AS30" s="3" t="s">
        <v>61</v>
      </c>
      <c r="AT30" s="3">
        <v>500001.0</v>
      </c>
      <c r="AU30" s="3">
        <v>2.3298186E7</v>
      </c>
      <c r="AV30" s="3" t="s">
        <v>68</v>
      </c>
      <c r="AW30" s="3" t="s">
        <v>264</v>
      </c>
      <c r="AX30" s="3" t="s">
        <v>264</v>
      </c>
      <c r="AY30" s="3"/>
      <c r="AZ30" s="3"/>
      <c r="BA30" s="3"/>
      <c r="BB30" s="5" t="s">
        <v>266</v>
      </c>
      <c r="BC30" s="5" t="s">
        <v>267</v>
      </c>
      <c r="BD30" s="6">
        <v>8.28000890016E11</v>
      </c>
    </row>
    <row r="31" ht="15.75" customHeight="1">
      <c r="A31" s="7">
        <v>30.0</v>
      </c>
      <c r="B31" s="2">
        <v>1.60115733091E11</v>
      </c>
      <c r="C31" s="8" t="s">
        <v>268</v>
      </c>
      <c r="D31" s="3" t="s">
        <v>194</v>
      </c>
      <c r="E31" s="3">
        <v>0.0</v>
      </c>
      <c r="F31" s="3" t="s">
        <v>269</v>
      </c>
      <c r="G31" s="3" t="s">
        <v>270</v>
      </c>
      <c r="H31" s="3" t="s">
        <v>51</v>
      </c>
      <c r="I31" s="9" t="s">
        <v>271</v>
      </c>
      <c r="J31" s="3">
        <v>7.702425397E9</v>
      </c>
      <c r="K31" s="3">
        <v>8.555097072E9</v>
      </c>
      <c r="L31" s="3" t="s">
        <v>53</v>
      </c>
      <c r="M31" s="3" t="s">
        <v>54</v>
      </c>
      <c r="N31" s="3">
        <v>89.3</v>
      </c>
      <c r="O31" s="3">
        <v>2013.0</v>
      </c>
      <c r="P31" s="3">
        <v>96.8</v>
      </c>
      <c r="Q31" s="3">
        <v>2015.0</v>
      </c>
      <c r="R31" s="3" t="s">
        <v>68</v>
      </c>
      <c r="S31" s="3" t="s">
        <v>68</v>
      </c>
      <c r="T31" s="3" t="s">
        <v>56</v>
      </c>
      <c r="U31" s="3" t="s">
        <v>57</v>
      </c>
      <c r="V31" s="3" t="s">
        <v>58</v>
      </c>
      <c r="W31" s="3">
        <v>8.54</v>
      </c>
      <c r="X31" s="3">
        <f t="shared" si="3"/>
        <v>8.54</v>
      </c>
      <c r="Y31" s="3">
        <v>8.56</v>
      </c>
      <c r="Z31" s="3">
        <v>8.56</v>
      </c>
      <c r="AA31" s="3">
        <v>7.54</v>
      </c>
      <c r="AB31" s="3">
        <v>7.54</v>
      </c>
      <c r="AC31" s="3">
        <v>7.0</v>
      </c>
      <c r="AD31" s="3">
        <v>7.0</v>
      </c>
      <c r="AE31" s="3">
        <v>8.59</v>
      </c>
      <c r="AF31" s="8">
        <v>8.59</v>
      </c>
      <c r="AG31" s="3">
        <v>2019.0</v>
      </c>
      <c r="AH31" s="3">
        <v>8.05</v>
      </c>
      <c r="AI31" s="8">
        <f t="shared" si="4"/>
        <v>8.05</v>
      </c>
      <c r="AO31" s="3" t="s">
        <v>68</v>
      </c>
      <c r="AP31" s="3" t="s">
        <v>272</v>
      </c>
      <c r="AQ31" s="3" t="s">
        <v>60</v>
      </c>
      <c r="AS31" s="3" t="s">
        <v>61</v>
      </c>
      <c r="AT31" s="3">
        <v>500049.0</v>
      </c>
      <c r="AU31" s="3">
        <v>7.702425397E9</v>
      </c>
      <c r="AV31" s="3" t="s">
        <v>68</v>
      </c>
      <c r="AX31" s="3" t="s">
        <v>68</v>
      </c>
      <c r="AY31" s="3"/>
      <c r="AZ31" s="3"/>
      <c r="BA31" s="3"/>
      <c r="BB31" s="5" t="s">
        <v>273</v>
      </c>
      <c r="BC31" s="5" t="s">
        <v>274</v>
      </c>
      <c r="BD31" s="6">
        <v>4.76780915152E11</v>
      </c>
    </row>
    <row r="32" ht="15.75" customHeight="1">
      <c r="A32" s="7">
        <v>31.0</v>
      </c>
      <c r="B32" s="2">
        <v>1.60115733092E11</v>
      </c>
      <c r="C32" s="8" t="s">
        <v>275</v>
      </c>
      <c r="D32" s="3" t="s">
        <v>194</v>
      </c>
      <c r="E32" s="3">
        <v>0.0</v>
      </c>
      <c r="F32" s="3" t="s">
        <v>276</v>
      </c>
      <c r="G32" s="3" t="s">
        <v>277</v>
      </c>
      <c r="H32" s="3" t="s">
        <v>51</v>
      </c>
      <c r="I32" s="9" t="s">
        <v>278</v>
      </c>
      <c r="J32" s="3">
        <v>9.492807348E9</v>
      </c>
      <c r="K32" s="3">
        <v>8.686241023E9</v>
      </c>
      <c r="L32" s="3" t="s">
        <v>53</v>
      </c>
      <c r="M32" s="3" t="s">
        <v>54</v>
      </c>
      <c r="N32" s="3">
        <v>71.2</v>
      </c>
      <c r="O32" s="3">
        <v>2013.0</v>
      </c>
      <c r="P32" s="3">
        <v>97.8</v>
      </c>
      <c r="Q32" s="3">
        <v>2015.0</v>
      </c>
      <c r="R32" s="3" t="s">
        <v>55</v>
      </c>
      <c r="S32" s="3" t="s">
        <v>55</v>
      </c>
      <c r="T32" s="3" t="s">
        <v>56</v>
      </c>
      <c r="U32" s="3" t="s">
        <v>57</v>
      </c>
      <c r="V32" s="3" t="s">
        <v>58</v>
      </c>
      <c r="W32" s="3">
        <v>8.11</v>
      </c>
      <c r="X32" s="3">
        <f t="shared" si="3"/>
        <v>8.11</v>
      </c>
      <c r="Y32" s="3">
        <v>6.85</v>
      </c>
      <c r="Z32" s="3">
        <v>6.85</v>
      </c>
      <c r="AA32" s="3">
        <v>7.39</v>
      </c>
      <c r="AB32" s="3">
        <v>7.39</v>
      </c>
      <c r="AC32" s="3">
        <v>6.57</v>
      </c>
      <c r="AD32" s="3">
        <v>6.57</v>
      </c>
      <c r="AE32" s="3">
        <v>7.32</v>
      </c>
      <c r="AF32" s="8">
        <v>7.32</v>
      </c>
      <c r="AG32" s="3">
        <v>2019.0</v>
      </c>
      <c r="AH32" s="3">
        <v>7.26</v>
      </c>
      <c r="AI32" s="8">
        <f t="shared" si="4"/>
        <v>7.26</v>
      </c>
      <c r="AO32" s="3">
        <v>0.0</v>
      </c>
      <c r="AP32" s="3" t="s">
        <v>279</v>
      </c>
      <c r="AQ32" s="3" t="s">
        <v>60</v>
      </c>
      <c r="AS32" s="3" t="s">
        <v>89</v>
      </c>
      <c r="AT32" s="3">
        <v>500052.0</v>
      </c>
      <c r="AU32" s="3" t="s">
        <v>280</v>
      </c>
      <c r="AV32" s="3" t="s">
        <v>281</v>
      </c>
      <c r="AX32" s="3" t="s">
        <v>55</v>
      </c>
      <c r="AY32" s="3"/>
      <c r="AZ32" s="3"/>
      <c r="BA32" s="3"/>
      <c r="BB32" s="5" t="s">
        <v>282</v>
      </c>
      <c r="BC32" s="5" t="s">
        <v>55</v>
      </c>
      <c r="BD32" s="6">
        <v>5.77839015799E11</v>
      </c>
    </row>
    <row r="33" ht="15.75" customHeight="1">
      <c r="A33" s="7">
        <v>32.0</v>
      </c>
      <c r="B33" s="2">
        <v>1.60115733093E11</v>
      </c>
      <c r="C33" s="8" t="s">
        <v>283</v>
      </c>
      <c r="D33" s="3" t="s">
        <v>194</v>
      </c>
      <c r="E33" s="3">
        <v>0.0</v>
      </c>
      <c r="F33" s="3" t="s">
        <v>284</v>
      </c>
      <c r="G33" s="3" t="s">
        <v>285</v>
      </c>
      <c r="H33" s="3" t="s">
        <v>51</v>
      </c>
      <c r="I33" s="9" t="s">
        <v>286</v>
      </c>
      <c r="J33" s="3">
        <v>8.332089085E9</v>
      </c>
      <c r="K33" s="3">
        <v>7.287868598E9</v>
      </c>
      <c r="L33" s="3" t="s">
        <v>53</v>
      </c>
      <c r="M33" s="3" t="s">
        <v>54</v>
      </c>
      <c r="N33" s="3">
        <v>90.2</v>
      </c>
      <c r="O33" s="3">
        <v>2013.0</v>
      </c>
      <c r="P33" s="3">
        <v>97.1</v>
      </c>
      <c r="Q33" s="3">
        <v>2015.0</v>
      </c>
      <c r="R33" s="3" t="s">
        <v>68</v>
      </c>
      <c r="S33" s="3" t="s">
        <v>68</v>
      </c>
      <c r="T33" s="3" t="s">
        <v>56</v>
      </c>
      <c r="U33" s="3" t="s">
        <v>57</v>
      </c>
      <c r="V33" s="3" t="s">
        <v>58</v>
      </c>
      <c r="W33" s="3">
        <v>8.44</v>
      </c>
      <c r="X33" s="3">
        <f t="shared" si="3"/>
        <v>8.44</v>
      </c>
      <c r="Y33" s="3">
        <v>8.96</v>
      </c>
      <c r="Z33" s="3">
        <v>8.96</v>
      </c>
      <c r="AA33" s="3">
        <v>8.3</v>
      </c>
      <c r="AB33" s="3">
        <v>8.3</v>
      </c>
      <c r="AC33" s="3">
        <v>7.74</v>
      </c>
      <c r="AD33" s="3">
        <v>7.74</v>
      </c>
      <c r="AE33" s="3">
        <v>8.59</v>
      </c>
      <c r="AF33" s="8">
        <v>8.59</v>
      </c>
      <c r="AG33" s="3">
        <v>2019.0</v>
      </c>
      <c r="AH33" s="3">
        <v>8.43</v>
      </c>
      <c r="AI33" s="8">
        <f t="shared" si="4"/>
        <v>8.43</v>
      </c>
      <c r="AO33" s="3" t="s">
        <v>68</v>
      </c>
      <c r="AP33" s="3" t="s">
        <v>287</v>
      </c>
      <c r="AQ33" s="3" t="s">
        <v>60</v>
      </c>
      <c r="AR33" s="3" t="s">
        <v>288</v>
      </c>
      <c r="AS33" s="3" t="s">
        <v>289</v>
      </c>
      <c r="AT33" s="3">
        <v>502286.0</v>
      </c>
      <c r="AU33" s="3">
        <v>9.490640368E9</v>
      </c>
      <c r="AV33" s="3" t="s">
        <v>68</v>
      </c>
      <c r="AW33" s="3" t="s">
        <v>68</v>
      </c>
      <c r="AX33" s="3" t="s">
        <v>68</v>
      </c>
      <c r="AY33" s="3"/>
      <c r="AZ33" s="3"/>
      <c r="BA33" s="3"/>
      <c r="BB33" s="5" t="s">
        <v>290</v>
      </c>
      <c r="BC33" s="5" t="s">
        <v>68</v>
      </c>
      <c r="BD33" s="6">
        <v>9.04713630343E11</v>
      </c>
    </row>
    <row r="34" ht="15.75" customHeight="1">
      <c r="A34" s="7">
        <v>33.0</v>
      </c>
      <c r="B34" s="2">
        <v>1.60115733094E11</v>
      </c>
      <c r="C34" s="8" t="s">
        <v>291</v>
      </c>
      <c r="D34" s="3" t="s">
        <v>194</v>
      </c>
      <c r="E34" s="3">
        <v>0.0</v>
      </c>
      <c r="F34" s="3" t="s">
        <v>292</v>
      </c>
      <c r="H34" s="3" t="s">
        <v>51</v>
      </c>
      <c r="I34" s="9" t="s">
        <v>293</v>
      </c>
      <c r="J34" s="3">
        <v>9.49367141E9</v>
      </c>
      <c r="K34" s="3">
        <v>8.019218231E9</v>
      </c>
      <c r="L34" s="3" t="s">
        <v>53</v>
      </c>
      <c r="M34" s="3" t="s">
        <v>54</v>
      </c>
      <c r="N34" s="3">
        <v>93.0</v>
      </c>
      <c r="O34" s="3">
        <v>2013.0</v>
      </c>
      <c r="P34" s="3">
        <v>96.8</v>
      </c>
      <c r="Q34" s="3">
        <v>2015.0</v>
      </c>
      <c r="R34" s="3" t="s">
        <v>68</v>
      </c>
      <c r="S34" s="3" t="s">
        <v>68</v>
      </c>
      <c r="T34" s="3" t="s">
        <v>56</v>
      </c>
      <c r="U34" s="3" t="s">
        <v>57</v>
      </c>
      <c r="V34" s="3" t="s">
        <v>58</v>
      </c>
      <c r="W34" s="3">
        <v>8.03</v>
      </c>
      <c r="X34" s="3">
        <f t="shared" si="3"/>
        <v>8.03</v>
      </c>
      <c r="Y34" s="3">
        <v>8.37</v>
      </c>
      <c r="Z34" s="3">
        <v>8.37</v>
      </c>
      <c r="AA34" s="3">
        <v>7.26</v>
      </c>
      <c r="AB34" s="3">
        <v>7.26</v>
      </c>
      <c r="AC34" s="3">
        <v>6.39</v>
      </c>
      <c r="AD34" s="3">
        <v>6.39</v>
      </c>
      <c r="AE34" s="3">
        <v>7.0</v>
      </c>
      <c r="AF34" s="8">
        <v>7.0</v>
      </c>
      <c r="AG34" s="3">
        <v>2019.0</v>
      </c>
      <c r="AH34" s="3">
        <v>7.47</v>
      </c>
      <c r="AI34" s="8">
        <f t="shared" si="4"/>
        <v>7.47</v>
      </c>
      <c r="AO34" s="3" t="s">
        <v>68</v>
      </c>
      <c r="AP34" s="3" t="s">
        <v>294</v>
      </c>
      <c r="AQ34" s="3" t="s">
        <v>60</v>
      </c>
      <c r="AR34" s="3" t="s">
        <v>295</v>
      </c>
      <c r="AS34" s="3" t="s">
        <v>296</v>
      </c>
      <c r="AT34" s="3">
        <v>505326.0</v>
      </c>
      <c r="AU34" s="3" t="s">
        <v>68</v>
      </c>
      <c r="AV34" s="3" t="s">
        <v>68</v>
      </c>
      <c r="AX34" s="3" t="s">
        <v>68</v>
      </c>
      <c r="AY34" s="3"/>
      <c r="AZ34" s="3"/>
      <c r="BA34" s="3"/>
      <c r="BB34" s="5" t="s">
        <v>68</v>
      </c>
      <c r="BC34" s="5" t="s">
        <v>68</v>
      </c>
      <c r="BD34" s="6">
        <v>7.28905398435E11</v>
      </c>
    </row>
    <row r="35" ht="15.75" customHeight="1">
      <c r="A35" s="7">
        <v>34.0</v>
      </c>
      <c r="B35" s="2">
        <v>1.60115733096E11</v>
      </c>
      <c r="C35" s="8" t="s">
        <v>297</v>
      </c>
      <c r="D35" s="3" t="s">
        <v>194</v>
      </c>
      <c r="E35" s="3">
        <v>0.0</v>
      </c>
      <c r="F35" s="3" t="s">
        <v>298</v>
      </c>
      <c r="G35" s="3" t="s">
        <v>299</v>
      </c>
      <c r="H35" s="3" t="s">
        <v>51</v>
      </c>
      <c r="I35" s="9" t="s">
        <v>300</v>
      </c>
      <c r="J35" s="3">
        <v>7.680931939E9</v>
      </c>
      <c r="K35" s="3">
        <v>9.05216825E9</v>
      </c>
      <c r="L35" s="3" t="s">
        <v>53</v>
      </c>
      <c r="M35" s="3" t="s">
        <v>54</v>
      </c>
      <c r="N35" s="3">
        <v>90.0</v>
      </c>
      <c r="O35" s="3">
        <v>2013.0</v>
      </c>
      <c r="P35" s="3">
        <v>87.5</v>
      </c>
      <c r="Q35" s="3">
        <v>2015.0</v>
      </c>
      <c r="R35" s="3" t="s">
        <v>68</v>
      </c>
      <c r="S35" s="3" t="s">
        <v>68</v>
      </c>
      <c r="T35" s="3" t="s">
        <v>56</v>
      </c>
      <c r="U35" s="3" t="s">
        <v>57</v>
      </c>
      <c r="V35" s="3" t="s">
        <v>58</v>
      </c>
      <c r="W35" s="3">
        <v>6.5</v>
      </c>
      <c r="X35" s="3">
        <f t="shared" si="3"/>
        <v>6.5</v>
      </c>
      <c r="Y35" s="3">
        <v>7.41</v>
      </c>
      <c r="Z35" s="3">
        <v>7.41</v>
      </c>
      <c r="AA35" s="3">
        <v>6.4</v>
      </c>
      <c r="AB35" s="3">
        <v>6.4</v>
      </c>
      <c r="AC35" s="3">
        <v>6.9</v>
      </c>
      <c r="AD35" s="3">
        <v>6.9</v>
      </c>
      <c r="AE35" s="3">
        <v>7.2</v>
      </c>
      <c r="AF35" s="8">
        <v>7.2</v>
      </c>
      <c r="AG35" s="3">
        <v>2019.0</v>
      </c>
      <c r="AH35" s="3">
        <v>7.0</v>
      </c>
      <c r="AI35" s="8">
        <f t="shared" si="4"/>
        <v>7</v>
      </c>
      <c r="AO35" s="3" t="s">
        <v>68</v>
      </c>
      <c r="AP35" s="3" t="s">
        <v>301</v>
      </c>
      <c r="AQ35" s="3" t="s">
        <v>60</v>
      </c>
      <c r="AR35" s="3" t="s">
        <v>302</v>
      </c>
      <c r="AS35" s="3" t="s">
        <v>61</v>
      </c>
      <c r="AT35" s="3">
        <v>500084.0</v>
      </c>
      <c r="AU35" s="3" t="s">
        <v>68</v>
      </c>
      <c r="AV35" s="3" t="s">
        <v>303</v>
      </c>
      <c r="AX35" s="3" t="s">
        <v>53</v>
      </c>
      <c r="AY35" s="3"/>
      <c r="AZ35" s="3"/>
      <c r="BA35" s="3"/>
      <c r="BB35" s="5" t="s">
        <v>304</v>
      </c>
      <c r="BC35" s="5" t="s">
        <v>305</v>
      </c>
      <c r="BD35" s="6">
        <v>6.51493437494E11</v>
      </c>
    </row>
    <row r="36" ht="15.75" customHeight="1">
      <c r="A36" s="7">
        <v>35.0</v>
      </c>
      <c r="B36" s="2">
        <v>1.60115733097E11</v>
      </c>
      <c r="C36" s="8" t="s">
        <v>306</v>
      </c>
      <c r="D36" s="3" t="s">
        <v>194</v>
      </c>
      <c r="E36" s="3">
        <v>1.0</v>
      </c>
      <c r="F36" s="3" t="s">
        <v>307</v>
      </c>
      <c r="H36" s="3" t="s">
        <v>51</v>
      </c>
      <c r="I36" s="9" t="s">
        <v>308</v>
      </c>
      <c r="J36" s="3">
        <v>7.893772238E9</v>
      </c>
      <c r="K36" s="3">
        <v>7.780187321E9</v>
      </c>
      <c r="L36" s="3" t="s">
        <v>53</v>
      </c>
      <c r="M36" s="3" t="s">
        <v>54</v>
      </c>
      <c r="N36" s="3">
        <v>90.2</v>
      </c>
      <c r="O36" s="3">
        <v>2012.0</v>
      </c>
      <c r="P36" s="3">
        <v>93.5</v>
      </c>
      <c r="Q36" s="3">
        <v>2014.0</v>
      </c>
      <c r="R36" s="3" t="s">
        <v>68</v>
      </c>
      <c r="S36" s="3" t="s">
        <v>68</v>
      </c>
      <c r="T36" s="3" t="s">
        <v>56</v>
      </c>
      <c r="U36" s="3" t="s">
        <v>57</v>
      </c>
      <c r="V36" s="3" t="s">
        <v>58</v>
      </c>
      <c r="W36" s="3">
        <v>7.96</v>
      </c>
      <c r="X36" s="3">
        <f t="shared" si="3"/>
        <v>7.96</v>
      </c>
      <c r="Y36" s="3">
        <v>8.52</v>
      </c>
      <c r="Z36" s="3">
        <v>8.52</v>
      </c>
      <c r="AA36" s="3">
        <v>7.13</v>
      </c>
      <c r="AB36" s="3">
        <v>7.13</v>
      </c>
      <c r="AC36" s="3">
        <v>6.26</v>
      </c>
      <c r="AD36" s="3">
        <v>6.26</v>
      </c>
      <c r="AE36" s="3">
        <v>7.0</v>
      </c>
      <c r="AF36" s="8">
        <v>7.0</v>
      </c>
      <c r="AG36" s="3">
        <v>2019.0</v>
      </c>
      <c r="AH36" s="3">
        <v>7.3</v>
      </c>
      <c r="AI36" s="8">
        <f t="shared" si="4"/>
        <v>7.3</v>
      </c>
      <c r="AO36" s="3">
        <v>1.0</v>
      </c>
      <c r="AP36" s="3" t="s">
        <v>309</v>
      </c>
      <c r="AQ36" s="3" t="s">
        <v>60</v>
      </c>
      <c r="AR36" s="3" t="s">
        <v>310</v>
      </c>
      <c r="AS36" s="3" t="s">
        <v>311</v>
      </c>
      <c r="AT36" s="3">
        <v>505525.0</v>
      </c>
      <c r="AV36" s="3" t="s">
        <v>68</v>
      </c>
      <c r="AW36" s="3" t="s">
        <v>68</v>
      </c>
      <c r="AX36" s="3" t="s">
        <v>68</v>
      </c>
      <c r="AY36" s="3"/>
      <c r="AZ36" s="3"/>
      <c r="BA36" s="3"/>
      <c r="BB36" s="5" t="s">
        <v>312</v>
      </c>
      <c r="BC36" s="5" t="s">
        <v>68</v>
      </c>
      <c r="BD36" s="6">
        <v>4.93871859599E11</v>
      </c>
    </row>
    <row r="37" ht="15.75" customHeight="1">
      <c r="A37" s="7">
        <v>36.0</v>
      </c>
      <c r="B37" s="2">
        <v>1.60115733098E11</v>
      </c>
      <c r="C37" s="8" t="s">
        <v>313</v>
      </c>
      <c r="D37" s="3" t="s">
        <v>194</v>
      </c>
      <c r="E37" s="3">
        <v>0.0</v>
      </c>
      <c r="F37" s="3" t="s">
        <v>314</v>
      </c>
      <c r="H37" s="3" t="s">
        <v>51</v>
      </c>
      <c r="I37" s="9" t="s">
        <v>315</v>
      </c>
      <c r="J37" s="3">
        <v>9.849733344E9</v>
      </c>
      <c r="K37" s="3">
        <v>8.019632344E9</v>
      </c>
      <c r="L37" s="3" t="s">
        <v>53</v>
      </c>
      <c r="M37" s="3" t="s">
        <v>54</v>
      </c>
      <c r="N37" s="3">
        <v>87.4</v>
      </c>
      <c r="O37" s="3">
        <v>2013.0</v>
      </c>
      <c r="P37" s="3">
        <v>96.2</v>
      </c>
      <c r="Q37" s="3">
        <v>2015.0</v>
      </c>
      <c r="R37" s="3" t="s">
        <v>68</v>
      </c>
      <c r="S37" s="3" t="s">
        <v>68</v>
      </c>
      <c r="T37" s="3" t="s">
        <v>56</v>
      </c>
      <c r="U37" s="3" t="s">
        <v>57</v>
      </c>
      <c r="V37" s="3" t="s">
        <v>58</v>
      </c>
      <c r="W37" s="3">
        <v>86.0</v>
      </c>
      <c r="X37" s="3">
        <f>PRODUCT(0.1,W37)</f>
        <v>8.6</v>
      </c>
      <c r="Y37" s="3">
        <v>8.7</v>
      </c>
      <c r="Z37" s="3">
        <v>87.0</v>
      </c>
      <c r="AA37" s="3">
        <v>76.0</v>
      </c>
      <c r="AB37" s="3">
        <v>7.6</v>
      </c>
      <c r="AC37" s="3">
        <v>64.0</v>
      </c>
      <c r="AD37" s="3">
        <v>6.4</v>
      </c>
      <c r="AE37" s="3">
        <v>74.0</v>
      </c>
      <c r="AF37" s="8">
        <v>7.4</v>
      </c>
      <c r="AG37" s="3">
        <v>2019.0</v>
      </c>
      <c r="AH37" s="3">
        <v>78.0</v>
      </c>
      <c r="AI37" s="8">
        <f>PRODUCT(0.1,AH37)</f>
        <v>7.8</v>
      </c>
      <c r="AO37" s="3">
        <v>0.0</v>
      </c>
      <c r="AP37" s="3" t="s">
        <v>316</v>
      </c>
      <c r="AQ37" s="3" t="s">
        <v>60</v>
      </c>
      <c r="AS37" s="3" t="s">
        <v>317</v>
      </c>
      <c r="AT37" s="3">
        <v>500018.0</v>
      </c>
      <c r="AU37" s="3">
        <v>8.019632344E9</v>
      </c>
      <c r="AV37" s="3" t="s">
        <v>68</v>
      </c>
      <c r="AX37" s="3" t="s">
        <v>68</v>
      </c>
      <c r="AY37" s="3"/>
      <c r="AZ37" s="3"/>
      <c r="BA37" s="3"/>
      <c r="BB37" s="5" t="s">
        <v>68</v>
      </c>
      <c r="BC37" s="5" t="s">
        <v>318</v>
      </c>
      <c r="BD37" s="6">
        <v>9.81941380829E11</v>
      </c>
    </row>
    <row r="38" ht="15.75" customHeight="1">
      <c r="A38" s="7">
        <v>37.0</v>
      </c>
      <c r="B38" s="2">
        <v>1.60115733099E11</v>
      </c>
      <c r="C38" s="8" t="s">
        <v>319</v>
      </c>
      <c r="D38" s="3" t="s">
        <v>194</v>
      </c>
      <c r="E38" s="3">
        <v>0.0</v>
      </c>
      <c r="F38" s="3" t="s">
        <v>320</v>
      </c>
      <c r="G38" s="3" t="s">
        <v>321</v>
      </c>
      <c r="H38" s="3" t="s">
        <v>51</v>
      </c>
      <c r="I38" s="9" t="s">
        <v>322</v>
      </c>
      <c r="J38" s="3">
        <v>9.84816751E9</v>
      </c>
      <c r="K38" s="3">
        <v>8.555826922E9</v>
      </c>
      <c r="L38" s="3" t="s">
        <v>53</v>
      </c>
      <c r="M38" s="3" t="s">
        <v>54</v>
      </c>
      <c r="N38" s="3">
        <v>86.0</v>
      </c>
      <c r="O38" s="3">
        <v>2013.0</v>
      </c>
      <c r="P38" s="3">
        <v>97.3</v>
      </c>
      <c r="Q38" s="3">
        <v>2015.0</v>
      </c>
      <c r="R38" s="3" t="s">
        <v>68</v>
      </c>
      <c r="S38" s="3" t="s">
        <v>68</v>
      </c>
      <c r="T38" s="3" t="s">
        <v>56</v>
      </c>
      <c r="U38" s="3" t="s">
        <v>57</v>
      </c>
      <c r="V38" s="3" t="s">
        <v>58</v>
      </c>
      <c r="W38" s="3">
        <v>8.9</v>
      </c>
      <c r="X38" s="3">
        <f t="shared" ref="X38:X59" si="5">PRODUCT(1,W38)</f>
        <v>8.9</v>
      </c>
      <c r="Y38" s="3">
        <v>8.3</v>
      </c>
      <c r="Z38" s="3">
        <v>8.3</v>
      </c>
      <c r="AA38" s="3">
        <v>8.1</v>
      </c>
      <c r="AB38" s="3">
        <v>8.1</v>
      </c>
      <c r="AC38" s="3">
        <v>7.27</v>
      </c>
      <c r="AD38" s="3">
        <v>7.27</v>
      </c>
      <c r="AE38" s="3">
        <v>8.14</v>
      </c>
      <c r="AF38" s="8">
        <v>8.14</v>
      </c>
      <c r="AG38" s="3">
        <v>2019.0</v>
      </c>
      <c r="AH38" s="3">
        <v>8.14</v>
      </c>
      <c r="AI38" s="8">
        <f t="shared" ref="AI38:AI74" si="6">PRODUCT(1,AH38)</f>
        <v>8.14</v>
      </c>
      <c r="AO38" s="3" t="s">
        <v>68</v>
      </c>
      <c r="AP38" s="3" t="s">
        <v>323</v>
      </c>
      <c r="AQ38" s="3" t="s">
        <v>60</v>
      </c>
      <c r="AR38" s="3" t="s">
        <v>324</v>
      </c>
      <c r="AS38" s="3" t="s">
        <v>61</v>
      </c>
      <c r="AT38" s="3">
        <v>500042.0</v>
      </c>
      <c r="AU38" s="3">
        <v>9.84816751E9</v>
      </c>
      <c r="AV38" s="3" t="s">
        <v>325</v>
      </c>
      <c r="AW38" s="3" t="s">
        <v>326</v>
      </c>
      <c r="AX38" s="3" t="s">
        <v>327</v>
      </c>
      <c r="AY38" s="3"/>
      <c r="AZ38" s="3"/>
      <c r="BA38" s="3"/>
      <c r="BB38" s="5" t="s">
        <v>68</v>
      </c>
      <c r="BC38" s="5" t="s">
        <v>68</v>
      </c>
      <c r="BD38" s="6">
        <v>6.40395697594E11</v>
      </c>
    </row>
    <row r="39" ht="15.75" customHeight="1">
      <c r="A39" s="7">
        <v>38.0</v>
      </c>
      <c r="B39" s="2">
        <v>1.60115733101E11</v>
      </c>
      <c r="C39" s="8" t="s">
        <v>328</v>
      </c>
      <c r="D39" s="3" t="s">
        <v>194</v>
      </c>
      <c r="E39" s="3">
        <v>0.0</v>
      </c>
      <c r="F39" s="3" t="s">
        <v>329</v>
      </c>
      <c r="H39" s="3" t="s">
        <v>51</v>
      </c>
      <c r="I39" s="10">
        <v>35474.0</v>
      </c>
      <c r="J39" s="3">
        <v>9.100143462E9</v>
      </c>
      <c r="K39" s="3">
        <v>8.919459886E9</v>
      </c>
      <c r="L39" s="3" t="s">
        <v>53</v>
      </c>
      <c r="M39" s="3" t="s">
        <v>54</v>
      </c>
      <c r="N39" s="3">
        <v>92.2</v>
      </c>
      <c r="O39" s="3">
        <v>2012.0</v>
      </c>
      <c r="P39" s="3">
        <v>90.7</v>
      </c>
      <c r="Q39" s="3">
        <v>2014.0</v>
      </c>
      <c r="R39" s="3" t="s">
        <v>68</v>
      </c>
      <c r="S39" s="3" t="s">
        <v>68</v>
      </c>
      <c r="T39" s="3" t="s">
        <v>56</v>
      </c>
      <c r="U39" s="3" t="s">
        <v>57</v>
      </c>
      <c r="V39" s="3" t="s">
        <v>58</v>
      </c>
      <c r="W39" s="3">
        <v>6.8</v>
      </c>
      <c r="X39" s="3">
        <f t="shared" si="5"/>
        <v>6.8</v>
      </c>
      <c r="Y39" s="3">
        <v>6.4</v>
      </c>
      <c r="Z39" s="3">
        <v>6.4</v>
      </c>
      <c r="AA39" s="3">
        <v>6.9</v>
      </c>
      <c r="AB39" s="3">
        <v>6.9</v>
      </c>
      <c r="AC39" s="3">
        <v>5.6</v>
      </c>
      <c r="AD39" s="3">
        <v>5.6</v>
      </c>
      <c r="AE39" s="3">
        <v>6.1</v>
      </c>
      <c r="AF39" s="8">
        <v>6.1</v>
      </c>
      <c r="AG39" s="3">
        <v>2019.0</v>
      </c>
      <c r="AH39" s="3">
        <v>6.4</v>
      </c>
      <c r="AI39" s="8">
        <f t="shared" si="6"/>
        <v>6.4</v>
      </c>
      <c r="AO39" s="3">
        <v>1.0</v>
      </c>
      <c r="AP39" s="3" t="s">
        <v>330</v>
      </c>
      <c r="AQ39" s="3" t="s">
        <v>60</v>
      </c>
      <c r="AR39" s="3" t="s">
        <v>331</v>
      </c>
      <c r="AS39" s="3" t="s">
        <v>332</v>
      </c>
      <c r="AT39" s="3">
        <v>506356.0</v>
      </c>
      <c r="AV39" s="3" t="s">
        <v>68</v>
      </c>
      <c r="AW39" s="3">
        <v>4.0</v>
      </c>
      <c r="AX39" s="3" t="s">
        <v>68</v>
      </c>
      <c r="AY39" s="3"/>
      <c r="AZ39" s="3"/>
      <c r="BA39" s="3"/>
      <c r="BB39" s="5" t="s">
        <v>68</v>
      </c>
      <c r="BC39" s="5" t="s">
        <v>68</v>
      </c>
      <c r="BD39" s="6">
        <v>8.2936269763E11</v>
      </c>
    </row>
    <row r="40" ht="15.75" customHeight="1">
      <c r="A40" s="7">
        <v>39.0</v>
      </c>
      <c r="B40" s="2">
        <v>1.60115733102E11</v>
      </c>
      <c r="C40" s="8" t="s">
        <v>333</v>
      </c>
      <c r="D40" s="3" t="s">
        <v>194</v>
      </c>
      <c r="E40" s="3">
        <v>0.0</v>
      </c>
      <c r="F40" s="3" t="s">
        <v>334</v>
      </c>
      <c r="G40" s="3" t="s">
        <v>335</v>
      </c>
      <c r="H40" s="3" t="s">
        <v>51</v>
      </c>
      <c r="I40" s="9" t="s">
        <v>336</v>
      </c>
      <c r="J40" s="3">
        <v>9.963810234E9</v>
      </c>
      <c r="K40" s="3">
        <v>9.989020044E9</v>
      </c>
      <c r="L40" s="3" t="s">
        <v>53</v>
      </c>
      <c r="M40" s="3" t="s">
        <v>54</v>
      </c>
      <c r="N40" s="3">
        <v>88.3</v>
      </c>
      <c r="O40" s="3">
        <v>2013.0</v>
      </c>
      <c r="P40" s="3">
        <v>97.5</v>
      </c>
      <c r="Q40" s="3">
        <v>2015.0</v>
      </c>
      <c r="R40" s="3" t="s">
        <v>68</v>
      </c>
      <c r="S40" s="3" t="s">
        <v>68</v>
      </c>
      <c r="T40" s="3" t="s">
        <v>56</v>
      </c>
      <c r="U40" s="3" t="s">
        <v>57</v>
      </c>
      <c r="V40" s="3" t="s">
        <v>58</v>
      </c>
      <c r="W40" s="3">
        <v>8.37</v>
      </c>
      <c r="X40" s="3">
        <f t="shared" si="5"/>
        <v>8.37</v>
      </c>
      <c r="Y40" s="3">
        <v>8.52</v>
      </c>
      <c r="Z40" s="3">
        <v>8.52</v>
      </c>
      <c r="AA40" s="3">
        <v>7.74</v>
      </c>
      <c r="AB40" s="3">
        <v>7.74</v>
      </c>
      <c r="AC40" s="3">
        <v>7.52</v>
      </c>
      <c r="AD40" s="3">
        <v>7.52</v>
      </c>
      <c r="AE40" s="3">
        <v>7.86</v>
      </c>
      <c r="AF40" s="8">
        <v>7.86</v>
      </c>
      <c r="AG40" s="3">
        <v>2019.0</v>
      </c>
      <c r="AH40" s="3">
        <v>8.03</v>
      </c>
      <c r="AI40" s="8">
        <f t="shared" si="6"/>
        <v>8.03</v>
      </c>
      <c r="AO40" s="3" t="s">
        <v>68</v>
      </c>
      <c r="AP40" s="3" t="s">
        <v>337</v>
      </c>
      <c r="AQ40" s="3" t="s">
        <v>60</v>
      </c>
      <c r="AR40" s="3" t="s">
        <v>338</v>
      </c>
      <c r="AS40" s="3" t="s">
        <v>61</v>
      </c>
      <c r="AT40" s="3">
        <v>500090.0</v>
      </c>
      <c r="AV40" s="3" t="s">
        <v>68</v>
      </c>
      <c r="AW40" s="3" t="s">
        <v>68</v>
      </c>
      <c r="AX40" s="3" t="s">
        <v>68</v>
      </c>
      <c r="AY40" s="3"/>
      <c r="AZ40" s="3"/>
      <c r="BA40" s="3"/>
      <c r="BB40" s="5" t="s">
        <v>68</v>
      </c>
      <c r="BC40" s="5" t="s">
        <v>68</v>
      </c>
      <c r="BD40" s="6">
        <v>8.65983066093E11</v>
      </c>
    </row>
    <row r="41" ht="15.75" customHeight="1">
      <c r="A41" s="7">
        <v>40.0</v>
      </c>
      <c r="B41" s="2">
        <v>1.60115733103E11</v>
      </c>
      <c r="C41" s="8" t="s">
        <v>339</v>
      </c>
      <c r="D41" s="3" t="s">
        <v>194</v>
      </c>
      <c r="E41" s="3">
        <v>0.0</v>
      </c>
      <c r="F41" s="3" t="s">
        <v>340</v>
      </c>
      <c r="H41" s="3" t="s">
        <v>51</v>
      </c>
      <c r="I41" s="9" t="s">
        <v>341</v>
      </c>
      <c r="J41" s="3">
        <v>9.494246219E9</v>
      </c>
      <c r="K41" s="3">
        <v>9.550444819E9</v>
      </c>
      <c r="L41" s="3" t="s">
        <v>53</v>
      </c>
      <c r="M41" s="3" t="s">
        <v>54</v>
      </c>
      <c r="N41" s="3">
        <v>90.0</v>
      </c>
      <c r="O41" s="3">
        <v>2013.0</v>
      </c>
      <c r="P41" s="3">
        <v>97.2</v>
      </c>
      <c r="Q41" s="3">
        <v>2015.0</v>
      </c>
      <c r="R41" s="3" t="s">
        <v>68</v>
      </c>
      <c r="S41" s="3" t="s">
        <v>68</v>
      </c>
      <c r="T41" s="3" t="s">
        <v>56</v>
      </c>
      <c r="U41" s="3" t="s">
        <v>57</v>
      </c>
      <c r="V41" s="3" t="s">
        <v>58</v>
      </c>
      <c r="W41" s="3">
        <v>7.7</v>
      </c>
      <c r="X41" s="3">
        <f t="shared" si="5"/>
        <v>7.7</v>
      </c>
      <c r="Y41" s="3">
        <v>8.96</v>
      </c>
      <c r="Z41" s="3">
        <v>8.96</v>
      </c>
      <c r="AA41" s="3">
        <v>7.91</v>
      </c>
      <c r="AB41" s="3">
        <v>7.91</v>
      </c>
      <c r="AC41" s="3">
        <v>7.09</v>
      </c>
      <c r="AD41" s="3">
        <v>7.09</v>
      </c>
      <c r="AE41" s="3">
        <v>8.86</v>
      </c>
      <c r="AF41" s="8">
        <v>8.86</v>
      </c>
      <c r="AG41" s="3">
        <v>2019.0</v>
      </c>
      <c r="AH41" s="3">
        <v>8.11</v>
      </c>
      <c r="AI41" s="8">
        <f t="shared" si="6"/>
        <v>8.11</v>
      </c>
      <c r="AO41" s="3" t="s">
        <v>68</v>
      </c>
      <c r="AP41" s="3" t="s">
        <v>342</v>
      </c>
      <c r="AQ41" s="3" t="s">
        <v>60</v>
      </c>
      <c r="AS41" s="3" t="s">
        <v>343</v>
      </c>
      <c r="AT41" s="3">
        <v>508213.0</v>
      </c>
      <c r="AV41" s="3" t="s">
        <v>68</v>
      </c>
      <c r="AX41" s="3" t="s">
        <v>68</v>
      </c>
      <c r="AY41" s="3"/>
      <c r="AZ41" s="3"/>
      <c r="BA41" s="3"/>
      <c r="BB41" s="5" t="s">
        <v>344</v>
      </c>
      <c r="BC41" s="5" t="s">
        <v>345</v>
      </c>
      <c r="BD41" s="6">
        <v>3.53158033991E11</v>
      </c>
    </row>
    <row r="42" ht="15.75" customHeight="1">
      <c r="A42" s="7">
        <v>41.0</v>
      </c>
      <c r="B42" s="2">
        <v>1.60115733104E11</v>
      </c>
      <c r="C42" s="8" t="s">
        <v>346</v>
      </c>
      <c r="D42" s="3" t="s">
        <v>194</v>
      </c>
      <c r="E42" s="3">
        <v>0.0</v>
      </c>
      <c r="F42" s="3" t="s">
        <v>347</v>
      </c>
      <c r="G42" s="3" t="s">
        <v>348</v>
      </c>
      <c r="H42" s="3" t="s">
        <v>51</v>
      </c>
      <c r="I42" s="9" t="s">
        <v>349</v>
      </c>
      <c r="J42" s="3">
        <v>8.897704E9</v>
      </c>
      <c r="K42" s="3">
        <v>7.780160833E9</v>
      </c>
      <c r="L42" s="3" t="s">
        <v>53</v>
      </c>
      <c r="M42" s="3" t="s">
        <v>54</v>
      </c>
      <c r="N42" s="3">
        <v>92.0</v>
      </c>
      <c r="O42" s="3">
        <v>2013.0</v>
      </c>
      <c r="P42" s="3">
        <v>95.5</v>
      </c>
      <c r="Q42" s="3">
        <v>2015.0</v>
      </c>
      <c r="R42" s="3" t="s">
        <v>68</v>
      </c>
      <c r="S42" s="3" t="s">
        <v>68</v>
      </c>
      <c r="T42" s="3" t="s">
        <v>56</v>
      </c>
      <c r="U42" s="3" t="s">
        <v>57</v>
      </c>
      <c r="V42" s="3" t="s">
        <v>58</v>
      </c>
      <c r="W42" s="3">
        <v>8.5</v>
      </c>
      <c r="X42" s="3">
        <f t="shared" si="5"/>
        <v>8.5</v>
      </c>
      <c r="Y42" s="3">
        <v>8.9</v>
      </c>
      <c r="Z42" s="3">
        <v>8.9</v>
      </c>
      <c r="AA42" s="3">
        <v>8.2</v>
      </c>
      <c r="AB42" s="3">
        <v>8.2</v>
      </c>
      <c r="AC42" s="3">
        <v>7.2</v>
      </c>
      <c r="AD42" s="3">
        <v>7.2</v>
      </c>
      <c r="AE42" s="3">
        <v>8.1</v>
      </c>
      <c r="AF42" s="8">
        <v>8.1</v>
      </c>
      <c r="AG42" s="3">
        <v>2019.0</v>
      </c>
      <c r="AH42" s="3">
        <v>8.25</v>
      </c>
      <c r="AI42" s="8">
        <f t="shared" si="6"/>
        <v>8.25</v>
      </c>
      <c r="AO42" s="3" t="s">
        <v>68</v>
      </c>
      <c r="AP42" s="3" t="s">
        <v>350</v>
      </c>
      <c r="AQ42" s="3" t="s">
        <v>60</v>
      </c>
      <c r="AS42" s="3" t="s">
        <v>351</v>
      </c>
      <c r="AT42" s="3">
        <v>505302.0</v>
      </c>
      <c r="AV42" s="3" t="s">
        <v>68</v>
      </c>
      <c r="AX42" s="3" t="s">
        <v>68</v>
      </c>
      <c r="AY42" s="3"/>
      <c r="AZ42" s="3"/>
      <c r="BA42" s="3"/>
      <c r="BB42" s="5" t="s">
        <v>68</v>
      </c>
      <c r="BC42" s="5" t="s">
        <v>68</v>
      </c>
      <c r="BD42" s="6">
        <v>4.62222340952E11</v>
      </c>
    </row>
    <row r="43" ht="15.75" customHeight="1">
      <c r="A43" s="7">
        <v>42.0</v>
      </c>
      <c r="B43" s="2">
        <v>1.60115733105E11</v>
      </c>
      <c r="C43" s="8" t="s">
        <v>352</v>
      </c>
      <c r="D43" s="3" t="s">
        <v>194</v>
      </c>
      <c r="E43" s="3">
        <v>0.0</v>
      </c>
      <c r="F43" s="3" t="s">
        <v>353</v>
      </c>
      <c r="H43" s="3" t="s">
        <v>51</v>
      </c>
      <c r="I43" s="9" t="s">
        <v>354</v>
      </c>
      <c r="J43" s="3">
        <v>9.059622022E9</v>
      </c>
      <c r="K43" s="3">
        <v>9.440769738E9</v>
      </c>
      <c r="L43" s="3" t="s">
        <v>53</v>
      </c>
      <c r="M43" s="3" t="s">
        <v>54</v>
      </c>
      <c r="N43" s="3">
        <f>9*9.5</f>
        <v>85.5</v>
      </c>
      <c r="O43" s="3">
        <v>2013.0</v>
      </c>
      <c r="P43" s="3">
        <v>96.3</v>
      </c>
      <c r="Q43" s="3">
        <v>2015.0</v>
      </c>
      <c r="R43" s="3" t="s">
        <v>68</v>
      </c>
      <c r="S43" s="3" t="s">
        <v>68</v>
      </c>
      <c r="T43" s="3" t="s">
        <v>56</v>
      </c>
      <c r="U43" s="3" t="s">
        <v>57</v>
      </c>
      <c r="V43" s="3" t="s">
        <v>58</v>
      </c>
      <c r="W43" s="3">
        <v>7.9</v>
      </c>
      <c r="X43" s="3">
        <f t="shared" si="5"/>
        <v>7.9</v>
      </c>
      <c r="Y43" s="3">
        <v>7.6</v>
      </c>
      <c r="Z43" s="3">
        <v>7.6</v>
      </c>
      <c r="AA43" s="3">
        <v>7.1</v>
      </c>
      <c r="AB43" s="3">
        <v>7.1</v>
      </c>
      <c r="AC43" s="3">
        <v>6.8</v>
      </c>
      <c r="AD43" s="3">
        <v>6.8</v>
      </c>
      <c r="AE43" s="3">
        <v>6.9</v>
      </c>
      <c r="AF43" s="8">
        <v>6.9</v>
      </c>
      <c r="AG43" s="3">
        <v>2019.0</v>
      </c>
      <c r="AH43" s="3">
        <v>7.1</v>
      </c>
      <c r="AI43" s="8">
        <f t="shared" si="6"/>
        <v>7.1</v>
      </c>
      <c r="AO43" s="3" t="s">
        <v>68</v>
      </c>
      <c r="AP43" s="3" t="s">
        <v>355</v>
      </c>
      <c r="AQ43" s="3" t="s">
        <v>60</v>
      </c>
      <c r="AS43" s="3" t="s">
        <v>61</v>
      </c>
      <c r="AT43" s="3">
        <v>500070.0</v>
      </c>
      <c r="AU43" s="3">
        <v>9.059622022E9</v>
      </c>
      <c r="AV43" s="3" t="s">
        <v>356</v>
      </c>
      <c r="AW43" s="3" t="s">
        <v>357</v>
      </c>
      <c r="AX43" s="3" t="s">
        <v>358</v>
      </c>
      <c r="AY43" s="3"/>
      <c r="AZ43" s="3"/>
      <c r="BA43" s="3"/>
      <c r="BB43" s="5" t="s">
        <v>68</v>
      </c>
      <c r="BC43" s="5" t="s">
        <v>68</v>
      </c>
      <c r="BD43" s="6">
        <v>3.90708113598E11</v>
      </c>
    </row>
    <row r="44" ht="15.75" customHeight="1">
      <c r="A44" s="7">
        <v>43.0</v>
      </c>
      <c r="B44" s="2">
        <v>1.60115733106E11</v>
      </c>
      <c r="C44" s="8" t="s">
        <v>359</v>
      </c>
      <c r="D44" s="3" t="s">
        <v>194</v>
      </c>
      <c r="E44" s="3">
        <v>9.0</v>
      </c>
      <c r="F44" s="3" t="s">
        <v>360</v>
      </c>
      <c r="H44" s="3" t="s">
        <v>51</v>
      </c>
      <c r="I44" s="9" t="s">
        <v>361</v>
      </c>
      <c r="J44" s="3">
        <v>9.885945454E9</v>
      </c>
      <c r="K44" s="3">
        <v>9.885945454E9</v>
      </c>
      <c r="L44" s="3" t="s">
        <v>53</v>
      </c>
      <c r="M44" s="3" t="s">
        <v>54</v>
      </c>
      <c r="N44" s="3">
        <v>88.0</v>
      </c>
      <c r="O44" s="3">
        <v>2012.0</v>
      </c>
      <c r="P44" s="3">
        <v>82.0</v>
      </c>
      <c r="Q44" s="3">
        <v>2015.0</v>
      </c>
      <c r="R44" s="3" t="s">
        <v>55</v>
      </c>
      <c r="S44" s="3" t="s">
        <v>68</v>
      </c>
      <c r="T44" s="3" t="s">
        <v>56</v>
      </c>
      <c r="U44" s="3" t="s">
        <v>57</v>
      </c>
      <c r="V44" s="3" t="s">
        <v>58</v>
      </c>
      <c r="W44" s="3">
        <v>6.0</v>
      </c>
      <c r="X44" s="3">
        <f t="shared" si="5"/>
        <v>6</v>
      </c>
      <c r="Y44" s="3">
        <v>6.58</v>
      </c>
      <c r="Z44" s="3">
        <v>6.58</v>
      </c>
      <c r="AA44" s="3">
        <v>5.5</v>
      </c>
      <c r="AB44" s="3">
        <v>5.5</v>
      </c>
      <c r="AC44" s="3">
        <v>5.78</v>
      </c>
      <c r="AD44" s="3">
        <v>5.78</v>
      </c>
      <c r="AE44" s="3" t="s">
        <v>68</v>
      </c>
      <c r="AF44" s="3" t="s">
        <v>68</v>
      </c>
      <c r="AG44" s="3">
        <v>2019.0</v>
      </c>
      <c r="AH44" s="3">
        <v>5.96</v>
      </c>
      <c r="AI44" s="8">
        <f t="shared" si="6"/>
        <v>5.96</v>
      </c>
      <c r="AO44" s="3" t="s">
        <v>55</v>
      </c>
      <c r="AP44" s="3" t="s">
        <v>362</v>
      </c>
      <c r="AQ44" s="3" t="s">
        <v>60</v>
      </c>
      <c r="AS44" s="3" t="s">
        <v>363</v>
      </c>
      <c r="AT44" s="3">
        <v>505001.0</v>
      </c>
      <c r="AV44" s="3" t="s">
        <v>55</v>
      </c>
      <c r="AX44" s="3" t="s">
        <v>55</v>
      </c>
      <c r="AY44" s="3"/>
      <c r="AZ44" s="3"/>
      <c r="BA44" s="3"/>
      <c r="BB44" s="5" t="s">
        <v>364</v>
      </c>
      <c r="BC44" s="5" t="s">
        <v>365</v>
      </c>
      <c r="BD44" s="6">
        <v>6.80902015299E11</v>
      </c>
    </row>
    <row r="45" ht="15.75" customHeight="1">
      <c r="A45" s="7">
        <v>44.0</v>
      </c>
      <c r="B45" s="2">
        <v>1.60115733107E11</v>
      </c>
      <c r="C45" s="8" t="s">
        <v>366</v>
      </c>
      <c r="D45" s="3" t="s">
        <v>194</v>
      </c>
      <c r="E45" s="3">
        <v>0.0</v>
      </c>
      <c r="F45" s="3" t="s">
        <v>367</v>
      </c>
      <c r="H45" s="3" t="s">
        <v>51</v>
      </c>
      <c r="I45" s="9" t="s">
        <v>368</v>
      </c>
      <c r="J45" s="3">
        <v>8.186892322E9</v>
      </c>
      <c r="K45" s="3">
        <v>8.106168286E9</v>
      </c>
      <c r="L45" s="3" t="s">
        <v>53</v>
      </c>
      <c r="M45" s="3" t="s">
        <v>54</v>
      </c>
      <c r="N45" s="3">
        <v>90.2</v>
      </c>
      <c r="O45" s="3">
        <v>2013.0</v>
      </c>
      <c r="P45" s="3">
        <v>97.3</v>
      </c>
      <c r="Q45" s="3">
        <v>2015.0</v>
      </c>
      <c r="R45" s="3" t="s">
        <v>68</v>
      </c>
      <c r="S45" s="3" t="s">
        <v>68</v>
      </c>
      <c r="T45" s="3" t="s">
        <v>56</v>
      </c>
      <c r="U45" s="3" t="s">
        <v>57</v>
      </c>
      <c r="V45" s="3" t="s">
        <v>58</v>
      </c>
      <c r="W45" s="3">
        <v>7.81</v>
      </c>
      <c r="X45" s="3">
        <f t="shared" si="5"/>
        <v>7.81</v>
      </c>
      <c r="Y45" s="3">
        <v>8.41</v>
      </c>
      <c r="Z45" s="3">
        <v>8.41</v>
      </c>
      <c r="AA45" s="3">
        <v>8.52</v>
      </c>
      <c r="AB45" s="3">
        <v>8.52</v>
      </c>
      <c r="AC45" s="3">
        <v>7.26</v>
      </c>
      <c r="AD45" s="3">
        <v>7.26</v>
      </c>
      <c r="AE45" s="3">
        <v>7.32</v>
      </c>
      <c r="AF45" s="8">
        <v>7.32</v>
      </c>
      <c r="AG45" s="3">
        <v>2019.0</v>
      </c>
      <c r="AH45" s="3">
        <v>7.89</v>
      </c>
      <c r="AI45" s="8">
        <f t="shared" si="6"/>
        <v>7.89</v>
      </c>
      <c r="AO45" s="3" t="s">
        <v>68</v>
      </c>
      <c r="AP45" s="3" t="s">
        <v>369</v>
      </c>
      <c r="AQ45" s="3" t="s">
        <v>60</v>
      </c>
      <c r="AS45" s="3" t="s">
        <v>370</v>
      </c>
      <c r="AT45" s="3">
        <v>503111.0</v>
      </c>
      <c r="AV45" s="3" t="s">
        <v>68</v>
      </c>
      <c r="AX45" s="3" t="s">
        <v>68</v>
      </c>
      <c r="AY45" s="3"/>
      <c r="AZ45" s="3"/>
      <c r="BA45" s="3"/>
      <c r="BB45" s="5" t="s">
        <v>371</v>
      </c>
      <c r="BC45" s="5" t="s">
        <v>372</v>
      </c>
      <c r="BD45" s="6">
        <v>8.47050442445E11</v>
      </c>
    </row>
    <row r="46" ht="15.75" customHeight="1">
      <c r="A46" s="7">
        <v>45.0</v>
      </c>
      <c r="B46" s="2">
        <v>1.60115733108E11</v>
      </c>
      <c r="C46" s="8" t="s">
        <v>373</v>
      </c>
      <c r="D46" s="3" t="s">
        <v>194</v>
      </c>
      <c r="E46" s="3">
        <v>0.0</v>
      </c>
      <c r="F46" s="3" t="s">
        <v>374</v>
      </c>
      <c r="G46" s="3" t="s">
        <v>375</v>
      </c>
      <c r="H46" s="3" t="s">
        <v>51</v>
      </c>
      <c r="I46" s="9" t="s">
        <v>376</v>
      </c>
      <c r="J46" s="3">
        <v>9.133550113E9</v>
      </c>
      <c r="K46" s="3">
        <v>7.386791372E9</v>
      </c>
      <c r="L46" s="3" t="s">
        <v>53</v>
      </c>
      <c r="M46" s="3" t="s">
        <v>54</v>
      </c>
      <c r="N46" s="3">
        <v>90.3</v>
      </c>
      <c r="O46" s="3">
        <v>2013.0</v>
      </c>
      <c r="P46" s="3">
        <v>96.1</v>
      </c>
      <c r="Q46" s="3">
        <v>2015.0</v>
      </c>
      <c r="R46" s="3" t="s">
        <v>55</v>
      </c>
      <c r="S46" s="3" t="s">
        <v>55</v>
      </c>
      <c r="T46" s="3" t="s">
        <v>56</v>
      </c>
      <c r="U46" s="3" t="s">
        <v>57</v>
      </c>
      <c r="V46" s="3" t="s">
        <v>58</v>
      </c>
      <c r="W46" s="3">
        <v>7.62</v>
      </c>
      <c r="X46" s="3">
        <f t="shared" si="5"/>
        <v>7.62</v>
      </c>
      <c r="Y46" s="3">
        <v>7.74</v>
      </c>
      <c r="Z46" s="3">
        <v>7.74</v>
      </c>
      <c r="AA46" s="3">
        <v>8.22</v>
      </c>
      <c r="AB46" s="3">
        <v>8.22</v>
      </c>
      <c r="AC46" s="3">
        <v>7.7</v>
      </c>
      <c r="AD46" s="3">
        <v>7.7</v>
      </c>
      <c r="AE46" s="3">
        <v>8.68</v>
      </c>
      <c r="AF46" s="8">
        <v>8.68</v>
      </c>
      <c r="AG46" s="3">
        <v>2019.0</v>
      </c>
      <c r="AH46" s="3">
        <v>7.97</v>
      </c>
      <c r="AI46" s="8">
        <f t="shared" si="6"/>
        <v>7.97</v>
      </c>
      <c r="AO46" s="3" t="s">
        <v>68</v>
      </c>
      <c r="AP46" s="3" t="s">
        <v>377</v>
      </c>
      <c r="AQ46" s="3" t="s">
        <v>378</v>
      </c>
      <c r="AS46" s="3" t="s">
        <v>61</v>
      </c>
      <c r="AT46" s="3">
        <v>500070.0</v>
      </c>
      <c r="AV46" s="3" t="s">
        <v>379</v>
      </c>
      <c r="AW46" s="3" t="s">
        <v>380</v>
      </c>
      <c r="AX46" s="3" t="s">
        <v>381</v>
      </c>
      <c r="AY46" s="3"/>
      <c r="AZ46" s="3"/>
      <c r="BA46" s="3"/>
      <c r="BB46" s="5" t="s">
        <v>382</v>
      </c>
      <c r="BC46" s="5" t="s">
        <v>68</v>
      </c>
      <c r="BD46" s="6">
        <v>2.50842626754E11</v>
      </c>
    </row>
    <row r="47" ht="15.75" customHeight="1">
      <c r="A47" s="7">
        <v>46.0</v>
      </c>
      <c r="B47" s="2">
        <v>1.60115733109E11</v>
      </c>
      <c r="C47" s="8" t="s">
        <v>383</v>
      </c>
      <c r="D47" s="3" t="s">
        <v>194</v>
      </c>
      <c r="E47" s="3">
        <v>0.0</v>
      </c>
      <c r="F47" s="3" t="s">
        <v>384</v>
      </c>
      <c r="H47" s="3" t="s">
        <v>51</v>
      </c>
      <c r="I47" s="9" t="s">
        <v>385</v>
      </c>
      <c r="J47" s="3">
        <v>9.553506735E9</v>
      </c>
      <c r="K47" s="3">
        <v>6.300298187E9</v>
      </c>
      <c r="L47" s="3" t="s">
        <v>53</v>
      </c>
      <c r="M47" s="3" t="s">
        <v>54</v>
      </c>
      <c r="N47" s="3">
        <v>93.0</v>
      </c>
      <c r="O47" s="3">
        <v>2013.0</v>
      </c>
      <c r="P47" s="3">
        <v>95.0</v>
      </c>
      <c r="Q47" s="3">
        <v>2015.0</v>
      </c>
      <c r="R47" s="3" t="s">
        <v>68</v>
      </c>
      <c r="S47" s="3" t="s">
        <v>68</v>
      </c>
      <c r="T47" s="3" t="s">
        <v>56</v>
      </c>
      <c r="U47" s="3" t="s">
        <v>57</v>
      </c>
      <c r="V47" s="3" t="s">
        <v>386</v>
      </c>
      <c r="W47" s="3">
        <v>8.1</v>
      </c>
      <c r="X47" s="3">
        <f t="shared" si="5"/>
        <v>8.1</v>
      </c>
      <c r="Y47" s="3">
        <v>8.9</v>
      </c>
      <c r="Z47" s="3">
        <v>8.9</v>
      </c>
      <c r="AA47" s="3">
        <v>7.8</v>
      </c>
      <c r="AB47" s="3">
        <v>7.8</v>
      </c>
      <c r="AC47" s="3">
        <v>7.5</v>
      </c>
      <c r="AD47" s="3">
        <v>7.5</v>
      </c>
      <c r="AE47" s="3">
        <v>7.9</v>
      </c>
      <c r="AF47" s="8">
        <v>7.9</v>
      </c>
      <c r="AG47" s="3">
        <v>2019.0</v>
      </c>
      <c r="AH47" s="3">
        <v>8.1</v>
      </c>
      <c r="AI47" s="8">
        <f t="shared" si="6"/>
        <v>8.1</v>
      </c>
      <c r="AO47" s="3" t="s">
        <v>68</v>
      </c>
      <c r="AP47" s="3" t="s">
        <v>387</v>
      </c>
      <c r="AQ47" s="3" t="s">
        <v>60</v>
      </c>
      <c r="AS47" s="3" t="s">
        <v>332</v>
      </c>
      <c r="AT47" s="3">
        <v>500081.0</v>
      </c>
      <c r="AV47" s="3" t="s">
        <v>68</v>
      </c>
      <c r="AW47" s="3" t="s">
        <v>68</v>
      </c>
      <c r="AX47" s="3" t="s">
        <v>68</v>
      </c>
      <c r="AY47" s="3"/>
      <c r="AZ47" s="3"/>
      <c r="BA47" s="3"/>
      <c r="BB47" s="5" t="s">
        <v>68</v>
      </c>
      <c r="BC47" s="5" t="s">
        <v>68</v>
      </c>
      <c r="BD47" s="6">
        <v>6.76510750709E11</v>
      </c>
    </row>
    <row r="48" ht="15.75" customHeight="1">
      <c r="A48" s="7">
        <v>47.0</v>
      </c>
      <c r="B48" s="2">
        <v>1.6011573311E11</v>
      </c>
      <c r="C48" s="8" t="s">
        <v>388</v>
      </c>
      <c r="D48" s="3" t="s">
        <v>194</v>
      </c>
      <c r="E48" s="3">
        <v>4.0</v>
      </c>
      <c r="F48" s="3" t="s">
        <v>389</v>
      </c>
      <c r="H48" s="3" t="s">
        <v>51</v>
      </c>
      <c r="I48" s="9" t="s">
        <v>390</v>
      </c>
      <c r="J48" s="3">
        <v>9.848497977E9</v>
      </c>
      <c r="K48" s="3">
        <v>9.666176716E9</v>
      </c>
      <c r="L48" s="3" t="s">
        <v>53</v>
      </c>
      <c r="M48" s="3" t="s">
        <v>54</v>
      </c>
      <c r="N48" s="3">
        <v>95.0</v>
      </c>
      <c r="O48" s="3">
        <v>2013.0</v>
      </c>
      <c r="P48" s="3">
        <v>96.7</v>
      </c>
      <c r="Q48" s="3">
        <v>2015.0</v>
      </c>
      <c r="R48" s="3" t="s">
        <v>213</v>
      </c>
      <c r="S48" s="3" t="s">
        <v>213</v>
      </c>
      <c r="T48" s="3" t="s">
        <v>56</v>
      </c>
      <c r="U48" s="3" t="s">
        <v>57</v>
      </c>
      <c r="V48" s="3" t="s">
        <v>58</v>
      </c>
      <c r="W48" s="3">
        <v>7.7</v>
      </c>
      <c r="X48" s="3">
        <f t="shared" si="5"/>
        <v>7.7</v>
      </c>
      <c r="Y48" s="3">
        <v>7.67</v>
      </c>
      <c r="Z48" s="3">
        <v>7.67</v>
      </c>
      <c r="AA48" s="3">
        <v>6.52</v>
      </c>
      <c r="AB48" s="3">
        <v>6.52</v>
      </c>
      <c r="AC48" s="3">
        <v>6.21</v>
      </c>
      <c r="AD48" s="3">
        <v>6.21</v>
      </c>
      <c r="AE48" s="3">
        <v>6.54</v>
      </c>
      <c r="AF48" s="8">
        <v>6.54</v>
      </c>
      <c r="AG48" s="3">
        <v>2019.0</v>
      </c>
      <c r="AH48" s="3">
        <v>6.93</v>
      </c>
      <c r="AI48" s="8">
        <f t="shared" si="6"/>
        <v>6.93</v>
      </c>
      <c r="AO48" s="3" t="s">
        <v>213</v>
      </c>
      <c r="AP48" s="3" t="s">
        <v>391</v>
      </c>
      <c r="AQ48" s="3" t="s">
        <v>60</v>
      </c>
      <c r="AR48" s="3" t="s">
        <v>392</v>
      </c>
      <c r="AS48" s="3" t="s">
        <v>61</v>
      </c>
      <c r="AT48" s="3">
        <v>500018.0</v>
      </c>
      <c r="AV48" s="3" t="s">
        <v>68</v>
      </c>
      <c r="AX48" s="3" t="s">
        <v>68</v>
      </c>
      <c r="AY48" s="3"/>
      <c r="AZ48" s="3"/>
      <c r="BA48" s="3"/>
      <c r="BB48" s="5" t="s">
        <v>393</v>
      </c>
      <c r="BC48" s="5" t="s">
        <v>394</v>
      </c>
      <c r="BD48" s="6">
        <v>4.10926438012E11</v>
      </c>
    </row>
    <row r="49" ht="15.75" customHeight="1">
      <c r="A49" s="7">
        <v>48.0</v>
      </c>
      <c r="B49" s="2">
        <v>1.60115733111E11</v>
      </c>
      <c r="C49" s="8" t="s">
        <v>395</v>
      </c>
      <c r="D49" s="3" t="s">
        <v>194</v>
      </c>
      <c r="E49" s="3">
        <v>0.0</v>
      </c>
      <c r="F49" s="3" t="s">
        <v>396</v>
      </c>
      <c r="G49" s="3" t="s">
        <v>397</v>
      </c>
      <c r="H49" s="3" t="s">
        <v>51</v>
      </c>
      <c r="I49" s="9" t="s">
        <v>398</v>
      </c>
      <c r="J49" s="3">
        <v>9.49345086E9</v>
      </c>
      <c r="K49" s="3">
        <v>9.05299965E9</v>
      </c>
      <c r="L49" s="3" t="s">
        <v>53</v>
      </c>
      <c r="M49" s="3" t="s">
        <v>54</v>
      </c>
      <c r="N49" s="3">
        <v>93.1</v>
      </c>
      <c r="O49" s="3">
        <v>2013.0</v>
      </c>
      <c r="P49" s="3">
        <v>96.0</v>
      </c>
      <c r="Q49" s="3">
        <v>2015.0</v>
      </c>
      <c r="R49" s="3" t="s">
        <v>213</v>
      </c>
      <c r="S49" s="3" t="s">
        <v>213</v>
      </c>
      <c r="T49" s="3" t="s">
        <v>56</v>
      </c>
      <c r="U49" s="3" t="s">
        <v>57</v>
      </c>
      <c r="V49" s="3" t="s">
        <v>58</v>
      </c>
      <c r="W49" s="3">
        <v>8.22</v>
      </c>
      <c r="X49" s="3">
        <f t="shared" si="5"/>
        <v>8.22</v>
      </c>
      <c r="Y49" s="3">
        <v>8.85</v>
      </c>
      <c r="Z49" s="3">
        <v>8.85</v>
      </c>
      <c r="AA49" s="3">
        <v>8.3</v>
      </c>
      <c r="AB49" s="3">
        <v>8.3</v>
      </c>
      <c r="AC49" s="3">
        <v>7.83</v>
      </c>
      <c r="AD49" s="3">
        <v>7.83</v>
      </c>
      <c r="AE49" s="3">
        <v>9.18</v>
      </c>
      <c r="AF49" s="8">
        <v>9.18</v>
      </c>
      <c r="AG49" s="3">
        <v>2019.0</v>
      </c>
      <c r="AH49" s="3">
        <v>8.48</v>
      </c>
      <c r="AI49" s="8">
        <f t="shared" si="6"/>
        <v>8.48</v>
      </c>
      <c r="AO49" s="3" t="s">
        <v>68</v>
      </c>
      <c r="AP49" s="3" t="s">
        <v>399</v>
      </c>
      <c r="AQ49" s="3" t="s">
        <v>400</v>
      </c>
      <c r="AS49" s="3" t="s">
        <v>401</v>
      </c>
      <c r="AT49" s="3">
        <v>523001.0</v>
      </c>
      <c r="AV49" s="3" t="s">
        <v>68</v>
      </c>
      <c r="AX49" s="3" t="s">
        <v>68</v>
      </c>
      <c r="AY49" s="3"/>
      <c r="AZ49" s="3"/>
      <c r="BA49" s="3"/>
      <c r="BB49" s="5" t="s">
        <v>68</v>
      </c>
      <c r="BC49" s="5" t="s">
        <v>68</v>
      </c>
      <c r="BD49" s="6">
        <v>7.92877770081E11</v>
      </c>
    </row>
    <row r="50" ht="15.75" customHeight="1">
      <c r="A50" s="7">
        <v>49.0</v>
      </c>
      <c r="B50" s="2">
        <v>1.60115733112E11</v>
      </c>
      <c r="C50" s="8" t="s">
        <v>402</v>
      </c>
      <c r="D50" s="3" t="s">
        <v>194</v>
      </c>
      <c r="E50" s="3">
        <v>0.0</v>
      </c>
      <c r="F50" s="3" t="s">
        <v>403</v>
      </c>
      <c r="G50" s="3" t="s">
        <v>404</v>
      </c>
      <c r="H50" s="3" t="s">
        <v>51</v>
      </c>
      <c r="I50" s="9" t="s">
        <v>405</v>
      </c>
      <c r="J50" s="3">
        <v>9.010436677E9</v>
      </c>
      <c r="K50" s="3">
        <v>9.603536542E9</v>
      </c>
      <c r="L50" s="3" t="s">
        <v>53</v>
      </c>
      <c r="M50" s="3" t="s">
        <v>54</v>
      </c>
      <c r="N50" s="3">
        <v>92.1</v>
      </c>
      <c r="O50" s="3">
        <v>2013.0</v>
      </c>
      <c r="P50" s="3">
        <v>92.5</v>
      </c>
      <c r="Q50" s="3">
        <v>2015.0</v>
      </c>
      <c r="R50" s="3" t="s">
        <v>68</v>
      </c>
      <c r="S50" s="3" t="s">
        <v>68</v>
      </c>
      <c r="T50" s="3" t="s">
        <v>56</v>
      </c>
      <c r="U50" s="3" t="s">
        <v>406</v>
      </c>
      <c r="V50" s="3" t="s">
        <v>386</v>
      </c>
      <c r="W50" s="3">
        <v>7.41</v>
      </c>
      <c r="X50" s="3">
        <f t="shared" si="5"/>
        <v>7.41</v>
      </c>
      <c r="Y50" s="3">
        <v>8.22</v>
      </c>
      <c r="Z50" s="3">
        <v>8.22</v>
      </c>
      <c r="AA50" s="3">
        <v>7.04</v>
      </c>
      <c r="AB50" s="3">
        <v>7.04</v>
      </c>
      <c r="AC50" s="3">
        <v>7.09</v>
      </c>
      <c r="AD50" s="3">
        <v>7.09</v>
      </c>
      <c r="AE50" s="3">
        <v>7.23</v>
      </c>
      <c r="AF50" s="8">
        <v>7.23</v>
      </c>
      <c r="AG50" s="3">
        <v>2019.0</v>
      </c>
      <c r="AH50" s="3">
        <v>7.43</v>
      </c>
      <c r="AI50" s="8">
        <f t="shared" si="6"/>
        <v>7.43</v>
      </c>
      <c r="AO50" s="3" t="s">
        <v>68</v>
      </c>
      <c r="AP50" s="3" t="s">
        <v>407</v>
      </c>
      <c r="AQ50" s="3" t="s">
        <v>60</v>
      </c>
      <c r="AS50" s="3" t="s">
        <v>61</v>
      </c>
      <c r="AT50" s="3">
        <v>500072.0</v>
      </c>
      <c r="AV50" s="3" t="s">
        <v>408</v>
      </c>
      <c r="AW50" s="3" t="s">
        <v>409</v>
      </c>
      <c r="AX50" s="3" t="s">
        <v>327</v>
      </c>
      <c r="AY50" s="3"/>
      <c r="AZ50" s="3"/>
      <c r="BA50" s="3"/>
      <c r="BB50" s="5" t="s">
        <v>410</v>
      </c>
      <c r="BC50" s="5" t="s">
        <v>411</v>
      </c>
      <c r="BD50" s="6">
        <v>7.00325050969E11</v>
      </c>
    </row>
    <row r="51" ht="15.75" customHeight="1">
      <c r="A51" s="7">
        <v>50.0</v>
      </c>
      <c r="B51" s="2">
        <v>1.60115733113E11</v>
      </c>
      <c r="C51" s="8" t="s">
        <v>412</v>
      </c>
      <c r="D51" s="3" t="s">
        <v>194</v>
      </c>
      <c r="E51" s="3">
        <v>0.0</v>
      </c>
      <c r="F51" s="3" t="s">
        <v>413</v>
      </c>
      <c r="G51" s="3" t="s">
        <v>414</v>
      </c>
      <c r="H51" s="3" t="s">
        <v>51</v>
      </c>
      <c r="I51" s="9" t="s">
        <v>415</v>
      </c>
      <c r="J51" s="3">
        <v>7.095082467E9</v>
      </c>
      <c r="K51" s="3">
        <v>7.78036084E9</v>
      </c>
      <c r="L51" s="3" t="s">
        <v>53</v>
      </c>
      <c r="M51" s="3" t="s">
        <v>54</v>
      </c>
      <c r="N51" s="3">
        <v>90.2</v>
      </c>
      <c r="O51" s="3">
        <v>2012.0</v>
      </c>
      <c r="P51" s="3">
        <v>95.7</v>
      </c>
      <c r="Q51" s="3">
        <v>2014.0</v>
      </c>
      <c r="R51" s="3" t="s">
        <v>416</v>
      </c>
      <c r="S51" s="3" t="s">
        <v>416</v>
      </c>
      <c r="T51" s="3" t="s">
        <v>56</v>
      </c>
      <c r="U51" s="3" t="s">
        <v>57</v>
      </c>
      <c r="V51" s="3" t="s">
        <v>58</v>
      </c>
      <c r="W51" s="3">
        <v>8.18</v>
      </c>
      <c r="X51" s="3">
        <f t="shared" si="5"/>
        <v>8.18</v>
      </c>
      <c r="Y51" s="3">
        <v>9.41</v>
      </c>
      <c r="Z51" s="3">
        <v>9.41</v>
      </c>
      <c r="AA51" s="3">
        <v>7.74</v>
      </c>
      <c r="AB51" s="3">
        <v>7.74</v>
      </c>
      <c r="AC51" s="3">
        <v>6.43</v>
      </c>
      <c r="AD51" s="3">
        <v>6.43</v>
      </c>
      <c r="AE51" s="3">
        <v>7.91</v>
      </c>
      <c r="AF51" s="8">
        <v>7.91</v>
      </c>
      <c r="AG51" s="3">
        <v>2019.0</v>
      </c>
      <c r="AH51" s="3">
        <v>8.0</v>
      </c>
      <c r="AI51" s="8">
        <f t="shared" si="6"/>
        <v>8</v>
      </c>
      <c r="AO51" s="3" t="s">
        <v>68</v>
      </c>
      <c r="AP51" s="3" t="s">
        <v>417</v>
      </c>
      <c r="AQ51" s="3" t="s">
        <v>199</v>
      </c>
      <c r="AS51" s="3" t="s">
        <v>418</v>
      </c>
      <c r="AT51" s="3">
        <v>508218.0</v>
      </c>
      <c r="AV51" s="3" t="s">
        <v>68</v>
      </c>
      <c r="AX51" s="3" t="s">
        <v>68</v>
      </c>
      <c r="AY51" s="3"/>
      <c r="AZ51" s="3"/>
      <c r="BA51" s="3"/>
      <c r="BB51" s="5" t="s">
        <v>68</v>
      </c>
      <c r="BC51" s="5" t="s">
        <v>419</v>
      </c>
      <c r="BD51" s="6">
        <v>2.70735552896E11</v>
      </c>
    </row>
    <row r="52" ht="15.75" customHeight="1">
      <c r="A52" s="7">
        <v>51.0</v>
      </c>
      <c r="B52" s="2">
        <v>1.60115733114E11</v>
      </c>
      <c r="C52" s="8" t="s">
        <v>420</v>
      </c>
      <c r="D52" s="3" t="s">
        <v>194</v>
      </c>
      <c r="E52" s="3">
        <v>0.0</v>
      </c>
      <c r="F52" s="3" t="s">
        <v>421</v>
      </c>
      <c r="G52" s="3" t="s">
        <v>422</v>
      </c>
      <c r="H52" s="3" t="s">
        <v>51</v>
      </c>
      <c r="I52" s="9" t="s">
        <v>423</v>
      </c>
      <c r="J52" s="3">
        <v>7.013445544E9</v>
      </c>
      <c r="K52" s="3">
        <v>8.897197258E9</v>
      </c>
      <c r="L52" s="3" t="s">
        <v>53</v>
      </c>
      <c r="M52" s="3" t="s">
        <v>54</v>
      </c>
      <c r="N52" s="3">
        <v>93.0</v>
      </c>
      <c r="O52" s="3">
        <v>2013.0</v>
      </c>
      <c r="P52" s="3">
        <v>93.7</v>
      </c>
      <c r="Q52" s="3">
        <v>2015.0</v>
      </c>
      <c r="R52" s="3" t="s">
        <v>68</v>
      </c>
      <c r="S52" s="3" t="s">
        <v>68</v>
      </c>
      <c r="T52" s="3" t="s">
        <v>56</v>
      </c>
      <c r="U52" s="3" t="s">
        <v>57</v>
      </c>
      <c r="V52" s="3" t="s">
        <v>58</v>
      </c>
      <c r="W52" s="3">
        <v>7.8</v>
      </c>
      <c r="X52" s="3">
        <f t="shared" si="5"/>
        <v>7.8</v>
      </c>
      <c r="Y52" s="3">
        <v>8.23</v>
      </c>
      <c r="Z52" s="3">
        <v>8.23</v>
      </c>
      <c r="AA52" s="3">
        <v>7.3</v>
      </c>
      <c r="AB52" s="3">
        <v>7.3</v>
      </c>
      <c r="AC52" s="3">
        <v>6.3</v>
      </c>
      <c r="AD52" s="3">
        <v>6.3</v>
      </c>
      <c r="AE52" s="3">
        <v>7.7</v>
      </c>
      <c r="AF52" s="8">
        <v>7.7</v>
      </c>
      <c r="AG52" s="3">
        <v>2019.0</v>
      </c>
      <c r="AH52" s="3">
        <v>7.47</v>
      </c>
      <c r="AI52" s="8">
        <f t="shared" si="6"/>
        <v>7.47</v>
      </c>
      <c r="AO52" s="3" t="s">
        <v>68</v>
      </c>
      <c r="AP52" s="3" t="s">
        <v>424</v>
      </c>
      <c r="AQ52" s="3" t="s">
        <v>425</v>
      </c>
      <c r="AS52" s="3" t="s">
        <v>426</v>
      </c>
      <c r="AT52" s="3">
        <v>506101.0</v>
      </c>
      <c r="AV52" s="3" t="s">
        <v>68</v>
      </c>
      <c r="AX52" s="3" t="s">
        <v>68</v>
      </c>
      <c r="AY52" s="3"/>
      <c r="AZ52" s="3"/>
      <c r="BA52" s="3"/>
      <c r="BB52" s="5" t="s">
        <v>68</v>
      </c>
      <c r="BC52" s="5" t="s">
        <v>68</v>
      </c>
      <c r="BD52" s="6">
        <v>9.76299164758E11</v>
      </c>
    </row>
    <row r="53" ht="15.75" customHeight="1">
      <c r="A53" s="7">
        <v>52.0</v>
      </c>
      <c r="B53" s="2">
        <v>1.60115733115E11</v>
      </c>
      <c r="C53" s="8" t="s">
        <v>427</v>
      </c>
      <c r="D53" s="3" t="s">
        <v>194</v>
      </c>
      <c r="E53" s="3">
        <v>0.0</v>
      </c>
      <c r="F53" s="3" t="s">
        <v>428</v>
      </c>
      <c r="G53" s="3" t="s">
        <v>429</v>
      </c>
      <c r="H53" s="3" t="s">
        <v>51</v>
      </c>
      <c r="I53" s="9" t="s">
        <v>430</v>
      </c>
      <c r="J53" s="3">
        <v>9.949992723E9</v>
      </c>
      <c r="K53" s="3">
        <v>9.989464999E9</v>
      </c>
      <c r="L53" s="3" t="s">
        <v>53</v>
      </c>
      <c r="M53" s="3" t="s">
        <v>54</v>
      </c>
      <c r="N53" s="3">
        <v>85.5</v>
      </c>
      <c r="O53" s="3">
        <v>2013.0</v>
      </c>
      <c r="P53" s="3">
        <v>93.4</v>
      </c>
      <c r="Q53" s="3">
        <v>2015.0</v>
      </c>
      <c r="R53" s="3" t="s">
        <v>68</v>
      </c>
      <c r="S53" s="3" t="s">
        <v>68</v>
      </c>
      <c r="T53" s="3" t="s">
        <v>56</v>
      </c>
      <c r="U53" s="3" t="s">
        <v>57</v>
      </c>
      <c r="V53" s="3" t="s">
        <v>58</v>
      </c>
      <c r="W53" s="3">
        <v>8.5</v>
      </c>
      <c r="X53" s="3">
        <f t="shared" si="5"/>
        <v>8.5</v>
      </c>
      <c r="Y53" s="3">
        <v>9.0</v>
      </c>
      <c r="Z53" s="3">
        <v>9.0</v>
      </c>
      <c r="AA53" s="3">
        <v>8.5</v>
      </c>
      <c r="AB53" s="3">
        <v>8.5</v>
      </c>
      <c r="AC53" s="3">
        <v>7.8</v>
      </c>
      <c r="AD53" s="3">
        <v>7.8</v>
      </c>
      <c r="AE53" s="3">
        <v>9.0</v>
      </c>
      <c r="AF53" s="8">
        <v>9.0</v>
      </c>
      <c r="AG53" s="3">
        <v>2019.0</v>
      </c>
      <c r="AH53" s="3">
        <v>8.6</v>
      </c>
      <c r="AI53" s="8">
        <f t="shared" si="6"/>
        <v>8.6</v>
      </c>
      <c r="AP53" s="3" t="s">
        <v>431</v>
      </c>
      <c r="AQ53" s="3" t="s">
        <v>60</v>
      </c>
      <c r="AS53" s="3" t="s">
        <v>61</v>
      </c>
      <c r="AT53" s="3">
        <v>500039.0</v>
      </c>
      <c r="AU53" s="3"/>
      <c r="AV53" s="3" t="s">
        <v>68</v>
      </c>
      <c r="AX53" s="3" t="s">
        <v>68</v>
      </c>
      <c r="AY53" s="3"/>
      <c r="AZ53" s="3"/>
      <c r="BA53" s="3"/>
      <c r="BB53" s="5" t="s">
        <v>432</v>
      </c>
      <c r="BC53" s="5" t="s">
        <v>433</v>
      </c>
      <c r="BD53" s="6">
        <v>6.18166115189E11</v>
      </c>
    </row>
    <row r="54" ht="15.75" customHeight="1">
      <c r="A54" s="7">
        <v>53.0</v>
      </c>
      <c r="B54" s="2">
        <v>1.60115733116E11</v>
      </c>
      <c r="C54" s="8" t="s">
        <v>434</v>
      </c>
      <c r="D54" s="3" t="s">
        <v>194</v>
      </c>
      <c r="E54" s="3">
        <v>0.0</v>
      </c>
      <c r="F54" s="3" t="s">
        <v>435</v>
      </c>
      <c r="G54" s="3" t="s">
        <v>436</v>
      </c>
      <c r="H54" s="3" t="s">
        <v>51</v>
      </c>
      <c r="I54" s="9" t="s">
        <v>437</v>
      </c>
      <c r="J54" s="3">
        <v>9.573573424E9</v>
      </c>
      <c r="K54" s="3">
        <v>9.030027879E9</v>
      </c>
      <c r="L54" s="3" t="s">
        <v>53</v>
      </c>
      <c r="M54" s="3" t="s">
        <v>54</v>
      </c>
      <c r="N54" s="3">
        <v>95.0</v>
      </c>
      <c r="O54" s="3">
        <v>2013.0</v>
      </c>
      <c r="P54" s="3">
        <v>97.9</v>
      </c>
      <c r="Q54" s="3">
        <v>2015.0</v>
      </c>
      <c r="R54" s="3" t="s">
        <v>68</v>
      </c>
      <c r="S54" s="3" t="s">
        <v>68</v>
      </c>
      <c r="T54" s="3" t="s">
        <v>56</v>
      </c>
      <c r="U54" s="3" t="s">
        <v>57</v>
      </c>
      <c r="V54" s="3" t="s">
        <v>386</v>
      </c>
      <c r="W54" s="3">
        <v>8.85</v>
      </c>
      <c r="X54" s="3">
        <f t="shared" si="5"/>
        <v>8.85</v>
      </c>
      <c r="Y54" s="3">
        <v>9.7</v>
      </c>
      <c r="Z54" s="3">
        <v>9.7</v>
      </c>
      <c r="AA54" s="3">
        <v>7.96</v>
      </c>
      <c r="AB54" s="3">
        <v>7.96</v>
      </c>
      <c r="AC54" s="3">
        <v>6.91</v>
      </c>
      <c r="AD54" s="3">
        <v>6.91</v>
      </c>
      <c r="AE54" s="3">
        <v>9.32</v>
      </c>
      <c r="AF54" s="8">
        <v>9.32</v>
      </c>
      <c r="AG54" s="3">
        <v>2019.0</v>
      </c>
      <c r="AH54" s="3">
        <v>8.59</v>
      </c>
      <c r="AI54" s="8">
        <f t="shared" si="6"/>
        <v>8.59</v>
      </c>
      <c r="AO54" s="3" t="s">
        <v>68</v>
      </c>
      <c r="AP54" s="3" t="s">
        <v>438</v>
      </c>
      <c r="AQ54" s="3" t="s">
        <v>60</v>
      </c>
      <c r="AS54" s="3" t="s">
        <v>61</v>
      </c>
      <c r="AT54" s="3">
        <v>500044.0</v>
      </c>
      <c r="AV54" s="3" t="s">
        <v>439</v>
      </c>
      <c r="AW54" s="3" t="s">
        <v>440</v>
      </c>
      <c r="AX54" s="3" t="s">
        <v>327</v>
      </c>
      <c r="AY54" s="3"/>
      <c r="AZ54" s="3"/>
      <c r="BA54" s="3"/>
      <c r="BB54" s="5" t="s">
        <v>68</v>
      </c>
      <c r="BC54" s="5" t="s">
        <v>68</v>
      </c>
      <c r="BD54" s="6">
        <v>3.97626867617E11</v>
      </c>
    </row>
    <row r="55" ht="15.75" customHeight="1">
      <c r="A55" s="7">
        <v>54.0</v>
      </c>
      <c r="B55" s="2">
        <v>1.60115733117E11</v>
      </c>
      <c r="C55" s="8" t="s">
        <v>441</v>
      </c>
      <c r="D55" s="3" t="s">
        <v>194</v>
      </c>
      <c r="E55" s="3">
        <v>0.0</v>
      </c>
      <c r="F55" s="3" t="s">
        <v>442</v>
      </c>
      <c r="H55" s="3" t="s">
        <v>51</v>
      </c>
      <c r="I55" s="9" t="s">
        <v>443</v>
      </c>
      <c r="J55" s="3">
        <v>8.18606721E9</v>
      </c>
      <c r="K55" s="3">
        <v>7.731004857E9</v>
      </c>
      <c r="L55" s="3" t="s">
        <v>53</v>
      </c>
      <c r="M55" s="3" t="s">
        <v>54</v>
      </c>
      <c r="N55" s="3">
        <v>92.2</v>
      </c>
      <c r="O55" s="3">
        <v>2013.0</v>
      </c>
      <c r="P55" s="3">
        <v>97.1</v>
      </c>
      <c r="Q55" s="3">
        <v>2015.0</v>
      </c>
      <c r="R55" s="3" t="s">
        <v>68</v>
      </c>
      <c r="S55" s="3" t="s">
        <v>68</v>
      </c>
      <c r="T55" s="3" t="s">
        <v>56</v>
      </c>
      <c r="U55" s="3" t="s">
        <v>57</v>
      </c>
      <c r="V55" s="3" t="s">
        <v>58</v>
      </c>
      <c r="W55" s="3">
        <v>9.07</v>
      </c>
      <c r="X55" s="3">
        <f t="shared" si="5"/>
        <v>9.07</v>
      </c>
      <c r="Y55" s="3">
        <v>9.48</v>
      </c>
      <c r="Z55" s="3">
        <v>9.48</v>
      </c>
      <c r="AA55" s="3">
        <v>8.43</v>
      </c>
      <c r="AB55" s="3">
        <v>8.43</v>
      </c>
      <c r="AC55" s="3">
        <v>7.83</v>
      </c>
      <c r="AD55" s="3">
        <v>7.83</v>
      </c>
      <c r="AE55" s="3">
        <v>9.23</v>
      </c>
      <c r="AF55" s="8">
        <v>9.23</v>
      </c>
      <c r="AG55" s="3">
        <v>2019.0</v>
      </c>
      <c r="AH55" s="3">
        <v>8.84</v>
      </c>
      <c r="AI55" s="8">
        <f t="shared" si="6"/>
        <v>8.84</v>
      </c>
      <c r="AO55" s="3" t="s">
        <v>68</v>
      </c>
      <c r="AP55" s="3" t="s">
        <v>444</v>
      </c>
      <c r="AQ55" s="3" t="s">
        <v>60</v>
      </c>
      <c r="AS55" s="3" t="s">
        <v>61</v>
      </c>
      <c r="AT55" s="3">
        <v>501157.0</v>
      </c>
      <c r="AU55" s="3" t="s">
        <v>68</v>
      </c>
      <c r="AV55" s="3" t="s">
        <v>68</v>
      </c>
      <c r="AX55" s="3" t="s">
        <v>68</v>
      </c>
      <c r="AY55" s="3"/>
      <c r="AZ55" s="3"/>
      <c r="BA55" s="3"/>
      <c r="BB55" s="5" t="s">
        <v>68</v>
      </c>
      <c r="BC55" s="5" t="s">
        <v>445</v>
      </c>
      <c r="BD55" s="6">
        <v>7.76868649268E11</v>
      </c>
    </row>
    <row r="56" ht="15.75" customHeight="1">
      <c r="A56" s="7">
        <v>55.0</v>
      </c>
      <c r="B56" s="2">
        <v>1.60115733118E11</v>
      </c>
      <c r="C56" s="8" t="s">
        <v>446</v>
      </c>
      <c r="D56" s="3" t="s">
        <v>194</v>
      </c>
      <c r="E56" s="3">
        <v>0.0</v>
      </c>
      <c r="F56" s="3" t="s">
        <v>447</v>
      </c>
      <c r="G56" s="3" t="s">
        <v>448</v>
      </c>
      <c r="H56" s="3" t="s">
        <v>51</v>
      </c>
      <c r="I56" s="9" t="s">
        <v>449</v>
      </c>
      <c r="J56" s="3">
        <v>9.912124241E9</v>
      </c>
      <c r="K56" s="3">
        <v>9.948176485E9</v>
      </c>
      <c r="L56" s="3" t="s">
        <v>53</v>
      </c>
      <c r="M56" s="3" t="s">
        <v>54</v>
      </c>
      <c r="N56" s="3">
        <v>93.1</v>
      </c>
      <c r="O56" s="3">
        <v>2013.0</v>
      </c>
      <c r="P56" s="3">
        <v>97.2</v>
      </c>
      <c r="Q56" s="3">
        <v>2015.0</v>
      </c>
      <c r="R56" s="3" t="s">
        <v>68</v>
      </c>
      <c r="S56" s="3" t="s">
        <v>68</v>
      </c>
      <c r="T56" s="3" t="s">
        <v>56</v>
      </c>
      <c r="U56" s="3" t="s">
        <v>57</v>
      </c>
      <c r="V56" s="3" t="s">
        <v>58</v>
      </c>
      <c r="W56" s="3">
        <v>8.12</v>
      </c>
      <c r="X56" s="3">
        <f t="shared" si="5"/>
        <v>8.12</v>
      </c>
      <c r="Y56" s="3">
        <v>8.54</v>
      </c>
      <c r="Z56" s="3">
        <v>8.54</v>
      </c>
      <c r="AA56" s="3">
        <v>8.01</v>
      </c>
      <c r="AB56" s="3">
        <v>8.01</v>
      </c>
      <c r="AC56" s="3">
        <v>7.52</v>
      </c>
      <c r="AD56" s="3">
        <v>7.52</v>
      </c>
      <c r="AE56" s="3">
        <v>8.82</v>
      </c>
      <c r="AF56" s="8">
        <v>8.82</v>
      </c>
      <c r="AG56" s="3">
        <v>2019.0</v>
      </c>
      <c r="AH56" s="3">
        <v>8.25</v>
      </c>
      <c r="AI56" s="8">
        <f t="shared" si="6"/>
        <v>8.25</v>
      </c>
      <c r="AO56" s="3" t="s">
        <v>68</v>
      </c>
      <c r="AP56" s="3" t="s">
        <v>450</v>
      </c>
      <c r="AQ56" s="3" t="s">
        <v>60</v>
      </c>
      <c r="AS56" s="3" t="s">
        <v>451</v>
      </c>
      <c r="AT56" s="3">
        <v>506169.0</v>
      </c>
      <c r="AV56" s="3" t="s">
        <v>452</v>
      </c>
      <c r="AX56" s="3" t="s">
        <v>453</v>
      </c>
      <c r="AY56" s="3"/>
      <c r="AZ56" s="3"/>
      <c r="BA56" s="3"/>
      <c r="BB56" s="5" t="s">
        <v>68</v>
      </c>
      <c r="BC56" s="5" t="s">
        <v>68</v>
      </c>
      <c r="BD56" s="6">
        <v>7.78290171444E11</v>
      </c>
    </row>
    <row r="57" ht="15.75" customHeight="1">
      <c r="A57" s="7">
        <v>56.0</v>
      </c>
      <c r="B57" s="2">
        <v>1.60115733119E11</v>
      </c>
      <c r="C57" s="8" t="s">
        <v>454</v>
      </c>
      <c r="D57" s="3" t="s">
        <v>194</v>
      </c>
      <c r="E57" s="3">
        <v>0.0</v>
      </c>
      <c r="F57" s="3" t="s">
        <v>455</v>
      </c>
      <c r="G57" s="3" t="s">
        <v>455</v>
      </c>
      <c r="H57" s="3" t="s">
        <v>51</v>
      </c>
      <c r="I57" s="9" t="s">
        <v>456</v>
      </c>
      <c r="J57" s="3">
        <v>8.125101651E9</v>
      </c>
      <c r="K57" s="3">
        <v>7.981868152E9</v>
      </c>
      <c r="L57" s="3" t="s">
        <v>53</v>
      </c>
      <c r="M57" s="3" t="s">
        <v>54</v>
      </c>
      <c r="N57" s="3">
        <v>93.1</v>
      </c>
      <c r="O57" s="3">
        <v>2013.0</v>
      </c>
      <c r="P57" s="3">
        <v>95.4</v>
      </c>
      <c r="Q57" s="3">
        <v>2015.0</v>
      </c>
      <c r="R57" s="3" t="s">
        <v>68</v>
      </c>
      <c r="S57" s="3" t="s">
        <v>68</v>
      </c>
      <c r="T57" s="3" t="s">
        <v>56</v>
      </c>
      <c r="U57" s="3" t="s">
        <v>57</v>
      </c>
      <c r="V57" s="3" t="s">
        <v>58</v>
      </c>
      <c r="W57" s="3">
        <v>8.48</v>
      </c>
      <c r="X57" s="3">
        <f t="shared" si="5"/>
        <v>8.48</v>
      </c>
      <c r="Y57" s="3">
        <v>8.22</v>
      </c>
      <c r="Z57" s="3">
        <v>8.22</v>
      </c>
      <c r="AA57" s="3">
        <v>7.77</v>
      </c>
      <c r="AB57" s="3">
        <v>7.77</v>
      </c>
      <c r="AC57" s="3">
        <v>6.9</v>
      </c>
      <c r="AD57" s="3">
        <v>6.9</v>
      </c>
      <c r="AE57" s="3">
        <v>8.44</v>
      </c>
      <c r="AF57" s="8">
        <v>8.44</v>
      </c>
      <c r="AG57" s="3">
        <v>2019.0</v>
      </c>
      <c r="AH57" s="3">
        <v>7.97</v>
      </c>
      <c r="AI57" s="8">
        <f t="shared" si="6"/>
        <v>7.97</v>
      </c>
      <c r="AO57" s="3" t="s">
        <v>68</v>
      </c>
      <c r="AP57" s="3" t="s">
        <v>457</v>
      </c>
      <c r="AQ57" s="3" t="s">
        <v>60</v>
      </c>
      <c r="AR57" s="3" t="s">
        <v>458</v>
      </c>
      <c r="AS57" s="3" t="s">
        <v>459</v>
      </c>
      <c r="AT57" s="3">
        <v>505172.0</v>
      </c>
      <c r="AV57" s="3" t="s">
        <v>460</v>
      </c>
      <c r="AW57" s="3" t="s">
        <v>461</v>
      </c>
      <c r="AX57" s="3" t="s">
        <v>327</v>
      </c>
      <c r="AY57" s="3"/>
      <c r="AZ57" s="3"/>
      <c r="BA57" s="3"/>
      <c r="BB57" s="5" t="s">
        <v>462</v>
      </c>
      <c r="BC57" s="5" t="s">
        <v>463</v>
      </c>
      <c r="BD57" s="6">
        <v>9.76800045783E11</v>
      </c>
    </row>
    <row r="58" ht="15.75" customHeight="1">
      <c r="A58" s="7">
        <v>57.0</v>
      </c>
      <c r="B58" s="2">
        <v>1.6011573312E11</v>
      </c>
      <c r="C58" s="8" t="s">
        <v>464</v>
      </c>
      <c r="D58" s="3" t="s">
        <v>194</v>
      </c>
      <c r="E58" s="3">
        <v>1.0</v>
      </c>
      <c r="F58" s="3" t="s">
        <v>465</v>
      </c>
      <c r="H58" s="3" t="s">
        <v>51</v>
      </c>
      <c r="I58" s="9" t="s">
        <v>466</v>
      </c>
      <c r="J58" s="3">
        <v>9.100951793E9</v>
      </c>
      <c r="K58" s="3">
        <v>9.100951693E9</v>
      </c>
      <c r="L58" s="3" t="s">
        <v>53</v>
      </c>
      <c r="M58" s="3" t="s">
        <v>54</v>
      </c>
      <c r="N58" s="3">
        <v>81.6</v>
      </c>
      <c r="O58" s="3">
        <v>2013.0</v>
      </c>
      <c r="P58" s="3">
        <v>69.7</v>
      </c>
      <c r="Q58" s="3">
        <v>2015.0</v>
      </c>
      <c r="R58" s="3" t="s">
        <v>68</v>
      </c>
      <c r="S58" s="3" t="s">
        <v>68</v>
      </c>
      <c r="T58" s="3" t="s">
        <v>56</v>
      </c>
      <c r="U58" s="3" t="s">
        <v>57</v>
      </c>
      <c r="V58" s="3" t="s">
        <v>58</v>
      </c>
      <c r="W58" s="3">
        <v>6.81</v>
      </c>
      <c r="X58" s="3">
        <f t="shared" si="5"/>
        <v>6.81</v>
      </c>
      <c r="Y58" s="3">
        <v>7.07</v>
      </c>
      <c r="Z58" s="3">
        <v>7.07</v>
      </c>
      <c r="AA58" s="3">
        <v>6.48</v>
      </c>
      <c r="AB58" s="3">
        <v>6.48</v>
      </c>
      <c r="AC58" s="3">
        <v>6.04</v>
      </c>
      <c r="AD58" s="3">
        <v>6.04</v>
      </c>
      <c r="AE58" s="3">
        <v>6.55</v>
      </c>
      <c r="AF58" s="8">
        <v>6.55</v>
      </c>
      <c r="AG58" s="3">
        <v>2019.0</v>
      </c>
      <c r="AH58" s="3">
        <v>6.59</v>
      </c>
      <c r="AI58" s="8">
        <f t="shared" si="6"/>
        <v>6.59</v>
      </c>
      <c r="AO58" s="3" t="s">
        <v>68</v>
      </c>
      <c r="AP58" s="3" t="s">
        <v>467</v>
      </c>
      <c r="AQ58" s="3" t="s">
        <v>60</v>
      </c>
      <c r="AS58" s="3" t="s">
        <v>61</v>
      </c>
      <c r="AT58" s="3">
        <v>500008.0</v>
      </c>
      <c r="AU58" s="3" t="s">
        <v>68</v>
      </c>
      <c r="AV58" s="3" t="s">
        <v>68</v>
      </c>
      <c r="AW58" s="3">
        <v>4.0</v>
      </c>
      <c r="AX58" s="3" t="s">
        <v>68</v>
      </c>
      <c r="AY58" s="3"/>
      <c r="AZ58" s="3"/>
      <c r="BA58" s="3"/>
      <c r="BB58" s="5" t="s">
        <v>68</v>
      </c>
      <c r="BC58" s="5" t="s">
        <v>468</v>
      </c>
      <c r="BD58" s="6">
        <v>7.40921861828E11</v>
      </c>
    </row>
    <row r="59" ht="15.75" customHeight="1">
      <c r="A59" s="7">
        <v>58.0</v>
      </c>
      <c r="B59" s="2">
        <v>1.60115733182E11</v>
      </c>
      <c r="C59" s="8" t="s">
        <v>469</v>
      </c>
      <c r="D59" s="3" t="s">
        <v>194</v>
      </c>
      <c r="E59" s="3">
        <v>9.0</v>
      </c>
      <c r="F59" s="3" t="s">
        <v>470</v>
      </c>
      <c r="H59" s="3" t="s">
        <v>51</v>
      </c>
      <c r="I59" s="9" t="s">
        <v>471</v>
      </c>
      <c r="J59" s="3">
        <v>9.177788882E9</v>
      </c>
      <c r="K59" s="3">
        <v>9.989699221E9</v>
      </c>
      <c r="L59" s="3" t="s">
        <v>53</v>
      </c>
      <c r="M59" s="3" t="s">
        <v>54</v>
      </c>
      <c r="N59" s="3">
        <v>85.5</v>
      </c>
      <c r="O59" s="3">
        <v>2013.0</v>
      </c>
      <c r="P59" s="3">
        <v>89.9</v>
      </c>
      <c r="Q59" s="3">
        <v>2015.0</v>
      </c>
      <c r="R59" s="3" t="s">
        <v>213</v>
      </c>
      <c r="S59" s="3" t="s">
        <v>213</v>
      </c>
      <c r="T59" s="3" t="s">
        <v>56</v>
      </c>
      <c r="U59" s="3" t="s">
        <v>57</v>
      </c>
      <c r="V59" s="3" t="s">
        <v>58</v>
      </c>
      <c r="W59" s="3">
        <v>5.89</v>
      </c>
      <c r="X59" s="3">
        <f t="shared" si="5"/>
        <v>5.89</v>
      </c>
      <c r="Y59" s="3">
        <v>5.89</v>
      </c>
      <c r="Z59" s="3">
        <v>5.89</v>
      </c>
      <c r="AA59" s="3">
        <v>5.82</v>
      </c>
      <c r="AB59" s="3">
        <v>5.82</v>
      </c>
      <c r="AC59" s="3">
        <v>5.35</v>
      </c>
      <c r="AD59" s="3">
        <v>5.35</v>
      </c>
      <c r="AE59" s="3">
        <v>6.0</v>
      </c>
      <c r="AF59" s="8">
        <v>6.0</v>
      </c>
      <c r="AG59" s="3">
        <v>2019.0</v>
      </c>
      <c r="AH59" s="3">
        <v>5.79</v>
      </c>
      <c r="AI59" s="8">
        <f t="shared" si="6"/>
        <v>5.79</v>
      </c>
      <c r="AO59" s="3" t="s">
        <v>68</v>
      </c>
      <c r="AP59" s="3" t="s">
        <v>472</v>
      </c>
      <c r="AQ59" s="3" t="s">
        <v>78</v>
      </c>
      <c r="AR59" s="3" t="s">
        <v>473</v>
      </c>
      <c r="AS59" s="3" t="s">
        <v>474</v>
      </c>
      <c r="AT59" s="3">
        <v>503001.0</v>
      </c>
      <c r="AU59" s="3" t="s">
        <v>68</v>
      </c>
      <c r="AV59" s="3" t="s">
        <v>475</v>
      </c>
      <c r="AW59" s="3" t="s">
        <v>476</v>
      </c>
      <c r="AX59" s="3" t="s">
        <v>477</v>
      </c>
      <c r="AY59" s="3"/>
      <c r="AZ59" s="3"/>
      <c r="BA59" s="3"/>
      <c r="BB59" s="5" t="s">
        <v>68</v>
      </c>
      <c r="BC59" s="5" t="s">
        <v>478</v>
      </c>
      <c r="BD59" s="6">
        <v>7.02853995828E11</v>
      </c>
    </row>
    <row r="60" ht="15.75" customHeight="1">
      <c r="A60" s="7">
        <v>59.0</v>
      </c>
      <c r="B60" s="2">
        <v>1.60115733313E11</v>
      </c>
      <c r="C60" s="8" t="s">
        <v>479</v>
      </c>
      <c r="D60" s="3" t="s">
        <v>49</v>
      </c>
      <c r="E60" s="3">
        <v>0.0</v>
      </c>
      <c r="F60" s="3" t="s">
        <v>480</v>
      </c>
      <c r="H60" s="3" t="s">
        <v>51</v>
      </c>
      <c r="I60" s="9" t="s">
        <v>481</v>
      </c>
      <c r="J60" s="3">
        <v>9.550386863E9</v>
      </c>
      <c r="K60" s="3">
        <v>7.03274497E9</v>
      </c>
      <c r="L60" s="3" t="s">
        <v>53</v>
      </c>
      <c r="M60" s="3" t="s">
        <v>54</v>
      </c>
      <c r="N60" s="3">
        <v>78.8</v>
      </c>
      <c r="O60" s="3">
        <v>2013.0</v>
      </c>
      <c r="P60" s="3" t="s">
        <v>55</v>
      </c>
      <c r="Q60" s="3" t="s">
        <v>55</v>
      </c>
      <c r="R60" s="3">
        <v>86.9</v>
      </c>
      <c r="S60" s="3">
        <v>2016.0</v>
      </c>
      <c r="T60" s="3" t="s">
        <v>56</v>
      </c>
      <c r="U60" s="3" t="s">
        <v>57</v>
      </c>
      <c r="V60" s="3" t="s">
        <v>58</v>
      </c>
      <c r="W60" s="3" t="s">
        <v>68</v>
      </c>
      <c r="X60" s="3" t="s">
        <v>68</v>
      </c>
      <c r="Y60" s="3" t="s">
        <v>68</v>
      </c>
      <c r="Z60" s="3" t="s">
        <v>55</v>
      </c>
      <c r="AA60" s="3">
        <v>9.09</v>
      </c>
      <c r="AB60" s="3">
        <v>9.09</v>
      </c>
      <c r="AC60" s="3">
        <v>8.57</v>
      </c>
      <c r="AD60" s="3">
        <v>8.57</v>
      </c>
      <c r="AE60" s="3">
        <v>8.82</v>
      </c>
      <c r="AF60" s="8">
        <v>8.82</v>
      </c>
      <c r="AG60" s="3">
        <v>2019.0</v>
      </c>
      <c r="AH60" s="3">
        <v>8.82</v>
      </c>
      <c r="AI60" s="8">
        <f t="shared" si="6"/>
        <v>8.82</v>
      </c>
      <c r="AO60" s="3" t="s">
        <v>55</v>
      </c>
      <c r="AP60" s="3" t="s">
        <v>482</v>
      </c>
      <c r="AQ60" s="3" t="s">
        <v>483</v>
      </c>
      <c r="AS60" s="3" t="s">
        <v>484</v>
      </c>
      <c r="AT60" s="3">
        <v>502290.0</v>
      </c>
      <c r="AV60" s="3" t="s">
        <v>55</v>
      </c>
      <c r="AX60" s="3" t="s">
        <v>55</v>
      </c>
      <c r="AY60" s="3"/>
      <c r="AZ60" s="3"/>
      <c r="BA60" s="3"/>
      <c r="BB60" s="5" t="s">
        <v>68</v>
      </c>
      <c r="BC60" s="5" t="s">
        <v>68</v>
      </c>
      <c r="BD60" s="6">
        <v>9.59333148036E11</v>
      </c>
    </row>
    <row r="61" ht="15.75" customHeight="1">
      <c r="A61" s="7">
        <v>60.0</v>
      </c>
      <c r="B61" s="2">
        <v>1.60115733314E11</v>
      </c>
      <c r="C61" s="8" t="s">
        <v>485</v>
      </c>
      <c r="D61" s="3" t="s">
        <v>194</v>
      </c>
      <c r="E61" s="3">
        <v>0.0</v>
      </c>
      <c r="F61" s="3" t="s">
        <v>486</v>
      </c>
      <c r="H61" s="3" t="s">
        <v>51</v>
      </c>
      <c r="I61" s="9" t="s">
        <v>487</v>
      </c>
      <c r="J61" s="3">
        <v>8.099314306E9</v>
      </c>
      <c r="K61" s="3">
        <v>8.099314306E9</v>
      </c>
      <c r="L61" s="3" t="s">
        <v>53</v>
      </c>
      <c r="M61" s="3" t="s">
        <v>54</v>
      </c>
      <c r="N61" s="3">
        <v>78.8</v>
      </c>
      <c r="O61" s="3">
        <v>2012.0</v>
      </c>
      <c r="P61" s="3" t="s">
        <v>68</v>
      </c>
      <c r="Q61" s="3" t="s">
        <v>68</v>
      </c>
      <c r="R61" s="3">
        <v>77.6</v>
      </c>
      <c r="S61" s="3">
        <v>2015.0</v>
      </c>
      <c r="T61" s="3" t="s">
        <v>56</v>
      </c>
      <c r="U61" s="3" t="s">
        <v>57</v>
      </c>
      <c r="V61" s="3" t="s">
        <v>58</v>
      </c>
      <c r="W61" s="3" t="s">
        <v>68</v>
      </c>
      <c r="X61" s="3" t="s">
        <v>68</v>
      </c>
      <c r="Y61" s="3" t="s">
        <v>68</v>
      </c>
      <c r="Z61" s="3" t="s">
        <v>68</v>
      </c>
      <c r="AA61" s="3">
        <v>7.6</v>
      </c>
      <c r="AB61" s="3">
        <v>7.6</v>
      </c>
      <c r="AC61" s="3">
        <v>7.0</v>
      </c>
      <c r="AD61" s="3">
        <v>7.0</v>
      </c>
      <c r="AE61" s="3">
        <v>7.8</v>
      </c>
      <c r="AF61" s="8">
        <v>7.8</v>
      </c>
      <c r="AG61" s="3">
        <v>2019.0</v>
      </c>
      <c r="AH61" s="3">
        <v>7.5</v>
      </c>
      <c r="AI61" s="8">
        <f t="shared" si="6"/>
        <v>7.5</v>
      </c>
      <c r="AO61" s="3" t="s">
        <v>68</v>
      </c>
      <c r="AP61" s="3" t="s">
        <v>488</v>
      </c>
      <c r="AQ61" s="3" t="s">
        <v>60</v>
      </c>
      <c r="AS61" s="3" t="s">
        <v>489</v>
      </c>
      <c r="AT61" s="3">
        <v>500098.0</v>
      </c>
      <c r="AU61" s="3">
        <v>8.099314306E9</v>
      </c>
      <c r="AV61" s="3" t="s">
        <v>68</v>
      </c>
      <c r="AW61" s="3" t="s">
        <v>68</v>
      </c>
      <c r="AX61" s="3" t="s">
        <v>68</v>
      </c>
      <c r="AY61" s="3"/>
      <c r="AZ61" s="3"/>
      <c r="BA61" s="3"/>
      <c r="BB61" s="5" t="s">
        <v>490</v>
      </c>
      <c r="BC61" s="5" t="s">
        <v>68</v>
      </c>
      <c r="BD61" s="6">
        <v>5.72779346013E11</v>
      </c>
    </row>
    <row r="62" ht="15.75" customHeight="1">
      <c r="A62" s="7">
        <v>61.0</v>
      </c>
      <c r="B62" s="2">
        <v>1.60115733315E11</v>
      </c>
      <c r="C62" s="8" t="s">
        <v>491</v>
      </c>
      <c r="D62" s="3" t="s">
        <v>194</v>
      </c>
      <c r="E62" s="3">
        <v>0.0</v>
      </c>
      <c r="F62" s="3" t="s">
        <v>492</v>
      </c>
      <c r="G62" s="3" t="s">
        <v>493</v>
      </c>
      <c r="H62" s="3" t="s">
        <v>51</v>
      </c>
      <c r="I62" s="9" t="s">
        <v>494</v>
      </c>
      <c r="J62" s="3">
        <v>8.886469377E9</v>
      </c>
      <c r="K62" s="3">
        <v>8.32864498E9</v>
      </c>
      <c r="L62" s="3" t="s">
        <v>53</v>
      </c>
      <c r="M62" s="3" t="s">
        <v>54</v>
      </c>
      <c r="N62" s="3">
        <v>90.0</v>
      </c>
      <c r="O62" s="3">
        <v>2012.0</v>
      </c>
      <c r="P62" s="3" t="s">
        <v>68</v>
      </c>
      <c r="Q62" s="3" t="s">
        <v>68</v>
      </c>
      <c r="R62" s="3">
        <v>72.1</v>
      </c>
      <c r="S62" s="3">
        <v>2015.0</v>
      </c>
      <c r="T62" s="3" t="s">
        <v>56</v>
      </c>
      <c r="U62" s="3" t="s">
        <v>57</v>
      </c>
      <c r="V62" s="3" t="s">
        <v>58</v>
      </c>
      <c r="W62" s="3" t="s">
        <v>68</v>
      </c>
      <c r="X62" s="3" t="s">
        <v>68</v>
      </c>
      <c r="Y62" s="3" t="s">
        <v>68</v>
      </c>
      <c r="Z62" s="3" t="s">
        <v>68</v>
      </c>
      <c r="AA62" s="3">
        <v>7.09</v>
      </c>
      <c r="AB62" s="3">
        <v>7.09</v>
      </c>
      <c r="AC62" s="3">
        <v>7.78</v>
      </c>
      <c r="AD62" s="3">
        <v>7.78</v>
      </c>
      <c r="AE62" s="3">
        <v>8.0</v>
      </c>
      <c r="AF62" s="8">
        <v>8.0</v>
      </c>
      <c r="AG62" s="3">
        <v>2019.0</v>
      </c>
      <c r="AH62" s="3">
        <v>7.62</v>
      </c>
      <c r="AI62" s="8">
        <f t="shared" si="6"/>
        <v>7.62</v>
      </c>
      <c r="AO62" s="3" t="s">
        <v>68</v>
      </c>
      <c r="AP62" s="3" t="s">
        <v>495</v>
      </c>
      <c r="AQ62" s="3" t="s">
        <v>60</v>
      </c>
      <c r="AS62" s="3" t="s">
        <v>61</v>
      </c>
      <c r="AT62" s="3">
        <v>500037.0</v>
      </c>
      <c r="AV62" s="3" t="s">
        <v>68</v>
      </c>
      <c r="AX62" s="3" t="s">
        <v>68</v>
      </c>
      <c r="AY62" s="3"/>
      <c r="AZ62" s="3"/>
      <c r="BA62" s="3"/>
      <c r="BB62" s="5" t="s">
        <v>55</v>
      </c>
      <c r="BC62" s="5" t="s">
        <v>55</v>
      </c>
      <c r="BD62" s="6">
        <v>4.33864380971E11</v>
      </c>
    </row>
    <row r="63" ht="15.75" customHeight="1">
      <c r="A63" s="7">
        <v>62.0</v>
      </c>
      <c r="B63" s="2">
        <v>1.60115733316E11</v>
      </c>
      <c r="C63" s="8" t="s">
        <v>496</v>
      </c>
      <c r="D63" s="3" t="s">
        <v>49</v>
      </c>
      <c r="E63" s="3">
        <v>0.0</v>
      </c>
      <c r="F63" s="3" t="s">
        <v>497</v>
      </c>
      <c r="G63" s="3" t="s">
        <v>498</v>
      </c>
      <c r="H63" s="3" t="s">
        <v>51</v>
      </c>
      <c r="I63" s="9" t="s">
        <v>499</v>
      </c>
      <c r="J63" s="3">
        <v>8.374692264E9</v>
      </c>
      <c r="K63" s="3">
        <v>8.096199186E9</v>
      </c>
      <c r="L63" s="3" t="s">
        <v>53</v>
      </c>
      <c r="M63" s="3" t="s">
        <v>54</v>
      </c>
      <c r="N63" s="3">
        <v>85.5</v>
      </c>
      <c r="O63" s="3">
        <v>2013.0</v>
      </c>
      <c r="P63" s="3" t="s">
        <v>68</v>
      </c>
      <c r="Q63" s="3" t="s">
        <v>68</v>
      </c>
      <c r="R63" s="3">
        <v>90.0</v>
      </c>
      <c r="S63" s="3">
        <v>2016.0</v>
      </c>
      <c r="T63" s="3" t="s">
        <v>56</v>
      </c>
      <c r="U63" s="3" t="s">
        <v>57</v>
      </c>
      <c r="V63" s="3" t="s">
        <v>58</v>
      </c>
      <c r="W63" s="3" t="s">
        <v>68</v>
      </c>
      <c r="X63" s="3" t="s">
        <v>68</v>
      </c>
      <c r="Y63" s="3" t="s">
        <v>68</v>
      </c>
      <c r="Z63" s="3" t="s">
        <v>68</v>
      </c>
      <c r="AA63" s="3">
        <v>7.96</v>
      </c>
      <c r="AB63" s="3">
        <v>7.96</v>
      </c>
      <c r="AC63" s="3">
        <v>7.96</v>
      </c>
      <c r="AD63" s="3">
        <v>7.96</v>
      </c>
      <c r="AE63" s="3">
        <v>8.16</v>
      </c>
      <c r="AF63" s="8">
        <v>8.16</v>
      </c>
      <c r="AG63" s="3">
        <v>2019.0</v>
      </c>
      <c r="AH63" s="3">
        <v>8.01</v>
      </c>
      <c r="AI63" s="8">
        <f t="shared" si="6"/>
        <v>8.01</v>
      </c>
      <c r="AO63" s="3" t="s">
        <v>68</v>
      </c>
      <c r="AP63" s="3" t="s">
        <v>500</v>
      </c>
      <c r="AQ63" s="3" t="s">
        <v>60</v>
      </c>
      <c r="AR63" s="3" t="s">
        <v>501</v>
      </c>
      <c r="AS63" s="3" t="s">
        <v>502</v>
      </c>
      <c r="AT63" s="3">
        <v>508111.0</v>
      </c>
      <c r="AV63" s="3" t="s">
        <v>68</v>
      </c>
      <c r="AX63" s="3" t="s">
        <v>68</v>
      </c>
      <c r="AY63" s="3"/>
      <c r="AZ63" s="3"/>
      <c r="BA63" s="3"/>
      <c r="BB63" s="5" t="s">
        <v>68</v>
      </c>
      <c r="BC63" s="5" t="s">
        <v>68</v>
      </c>
      <c r="BD63" s="6">
        <v>8.56299110894E11</v>
      </c>
    </row>
    <row r="64" ht="15.75" customHeight="1">
      <c r="A64" s="7">
        <v>63.0</v>
      </c>
      <c r="B64" s="2">
        <v>1.60115733317E11</v>
      </c>
      <c r="C64" s="8" t="s">
        <v>503</v>
      </c>
      <c r="D64" s="3" t="s">
        <v>49</v>
      </c>
      <c r="E64" s="3">
        <v>0.0</v>
      </c>
      <c r="F64" s="3" t="s">
        <v>504</v>
      </c>
      <c r="G64" s="3" t="s">
        <v>505</v>
      </c>
      <c r="H64" s="3" t="s">
        <v>51</v>
      </c>
      <c r="I64" s="9" t="s">
        <v>506</v>
      </c>
      <c r="J64" s="3">
        <v>7.330968151E9</v>
      </c>
      <c r="K64" s="3">
        <v>9.948606681E9</v>
      </c>
      <c r="L64" s="3" t="s">
        <v>53</v>
      </c>
      <c r="M64" s="3" t="s">
        <v>54</v>
      </c>
      <c r="N64" s="3">
        <v>82.6</v>
      </c>
      <c r="O64" s="3">
        <v>2013.0</v>
      </c>
      <c r="P64" s="3" t="s">
        <v>68</v>
      </c>
      <c r="Q64" s="3" t="s">
        <v>68</v>
      </c>
      <c r="R64" s="3">
        <v>83.2</v>
      </c>
      <c r="S64" s="3">
        <v>2016.0</v>
      </c>
      <c r="T64" s="3" t="s">
        <v>56</v>
      </c>
      <c r="U64" s="3" t="s">
        <v>57</v>
      </c>
      <c r="V64" s="3" t="s">
        <v>58</v>
      </c>
      <c r="W64" s="3" t="s">
        <v>68</v>
      </c>
      <c r="X64" s="3" t="s">
        <v>68</v>
      </c>
      <c r="Y64" s="3" t="s">
        <v>68</v>
      </c>
      <c r="Z64" s="3" t="s">
        <v>68</v>
      </c>
      <c r="AA64" s="3">
        <v>7.09</v>
      </c>
      <c r="AB64" s="3">
        <v>7.09</v>
      </c>
      <c r="AC64" s="3">
        <v>6.7</v>
      </c>
      <c r="AD64" s="3">
        <v>6.7</v>
      </c>
      <c r="AE64" s="3">
        <v>7.3</v>
      </c>
      <c r="AF64" s="8">
        <v>7.3</v>
      </c>
      <c r="AG64" s="3">
        <v>2019.0</v>
      </c>
      <c r="AH64" s="3">
        <v>7.04</v>
      </c>
      <c r="AI64" s="8">
        <f t="shared" si="6"/>
        <v>7.04</v>
      </c>
      <c r="AO64" s="3" t="s">
        <v>68</v>
      </c>
      <c r="AP64" s="3" t="s">
        <v>507</v>
      </c>
      <c r="AQ64" s="3" t="s">
        <v>199</v>
      </c>
      <c r="AR64" s="3" t="s">
        <v>508</v>
      </c>
      <c r="AS64" s="3" t="s">
        <v>509</v>
      </c>
      <c r="AT64" s="3">
        <v>505215.0</v>
      </c>
      <c r="AV64" s="3" t="s">
        <v>68</v>
      </c>
      <c r="AX64" s="3" t="s">
        <v>68</v>
      </c>
      <c r="AY64" s="3"/>
      <c r="AZ64" s="3"/>
      <c r="BA64" s="3"/>
      <c r="BB64" s="5" t="s">
        <v>510</v>
      </c>
      <c r="BC64" s="5" t="s">
        <v>68</v>
      </c>
      <c r="BD64" s="6">
        <v>8.92337925884E11</v>
      </c>
    </row>
    <row r="65" ht="15.75" customHeight="1">
      <c r="A65" s="7">
        <v>64.0</v>
      </c>
      <c r="B65" s="2">
        <v>1.60115733318E11</v>
      </c>
      <c r="C65" s="8" t="s">
        <v>511</v>
      </c>
      <c r="D65" s="3" t="s">
        <v>194</v>
      </c>
      <c r="E65" s="3">
        <v>0.0</v>
      </c>
      <c r="F65" s="3" t="s">
        <v>512</v>
      </c>
      <c r="H65" s="3" t="s">
        <v>51</v>
      </c>
      <c r="I65" s="9" t="s">
        <v>513</v>
      </c>
      <c r="J65" s="3">
        <v>8.106645438E9</v>
      </c>
      <c r="K65" s="3">
        <v>8.106645438E9</v>
      </c>
      <c r="L65" s="3" t="s">
        <v>53</v>
      </c>
      <c r="M65" s="3" t="s">
        <v>54</v>
      </c>
      <c r="N65" s="3">
        <v>85.0</v>
      </c>
      <c r="O65" s="3">
        <v>2013.0</v>
      </c>
      <c r="P65" s="3" t="s">
        <v>68</v>
      </c>
      <c r="Q65" s="3" t="s">
        <v>68</v>
      </c>
      <c r="R65" s="3">
        <v>80.0</v>
      </c>
      <c r="S65" s="3">
        <v>2016.0</v>
      </c>
      <c r="T65" s="3" t="s">
        <v>56</v>
      </c>
      <c r="U65" s="3" t="s">
        <v>57</v>
      </c>
      <c r="V65" s="3" t="s">
        <v>58</v>
      </c>
      <c r="W65" s="3" t="s">
        <v>68</v>
      </c>
      <c r="X65" s="3" t="s">
        <v>68</v>
      </c>
      <c r="Y65" s="3" t="s">
        <v>68</v>
      </c>
      <c r="Z65" s="3" t="s">
        <v>68</v>
      </c>
      <c r="AA65" s="3">
        <v>69.0</v>
      </c>
      <c r="AB65" s="3">
        <v>6.9</v>
      </c>
      <c r="AC65" s="3">
        <v>67.0</v>
      </c>
      <c r="AD65" s="3">
        <v>6.7</v>
      </c>
      <c r="AE65" s="3">
        <v>71.0</v>
      </c>
      <c r="AF65" s="8">
        <v>7.1</v>
      </c>
      <c r="AG65" s="3">
        <v>2019.0</v>
      </c>
      <c r="AH65" s="3">
        <v>7.0</v>
      </c>
      <c r="AI65" s="8">
        <f t="shared" si="6"/>
        <v>7</v>
      </c>
      <c r="AO65" s="3" t="s">
        <v>68</v>
      </c>
      <c r="AP65" s="3" t="s">
        <v>514</v>
      </c>
      <c r="AQ65" s="3" t="s">
        <v>60</v>
      </c>
      <c r="AR65" s="3" t="s">
        <v>515</v>
      </c>
      <c r="AS65" s="3" t="s">
        <v>245</v>
      </c>
      <c r="AT65" s="3">
        <v>503001.0</v>
      </c>
      <c r="AV65" s="3" t="s">
        <v>68</v>
      </c>
      <c r="AX65" s="3" t="s">
        <v>68</v>
      </c>
      <c r="AY65" s="3"/>
      <c r="AZ65" s="3"/>
      <c r="BA65" s="3"/>
      <c r="BB65" s="5" t="s">
        <v>516</v>
      </c>
      <c r="BC65" s="5" t="s">
        <v>68</v>
      </c>
      <c r="BD65" s="6">
        <v>5.84624829449E11</v>
      </c>
    </row>
    <row r="66" ht="15.75" customHeight="1">
      <c r="A66" s="7">
        <v>65.0</v>
      </c>
      <c r="B66" s="2">
        <v>1.60115733319E11</v>
      </c>
      <c r="C66" s="8" t="s">
        <v>517</v>
      </c>
      <c r="D66" s="3" t="s">
        <v>194</v>
      </c>
      <c r="E66" s="3">
        <v>0.0</v>
      </c>
      <c r="F66" s="3" t="s">
        <v>518</v>
      </c>
      <c r="G66" s="3" t="s">
        <v>519</v>
      </c>
      <c r="H66" s="3" t="s">
        <v>51</v>
      </c>
      <c r="I66" s="9" t="s">
        <v>520</v>
      </c>
      <c r="J66" s="3">
        <v>8.688545411E9</v>
      </c>
      <c r="K66" s="3">
        <v>7.013710277E9</v>
      </c>
      <c r="L66" s="3" t="s">
        <v>53</v>
      </c>
      <c r="M66" s="3" t="s">
        <v>54</v>
      </c>
      <c r="N66" s="3">
        <v>90.2</v>
      </c>
      <c r="O66" s="3">
        <v>2013.0</v>
      </c>
      <c r="P66" s="3" t="s">
        <v>68</v>
      </c>
      <c r="Q66" s="3" t="s">
        <v>68</v>
      </c>
      <c r="R66" s="3">
        <v>85.0</v>
      </c>
      <c r="S66" s="3">
        <v>2016.0</v>
      </c>
      <c r="T66" s="3" t="s">
        <v>56</v>
      </c>
      <c r="U66" s="3" t="s">
        <v>57</v>
      </c>
      <c r="V66" s="3" t="s">
        <v>58</v>
      </c>
      <c r="W66" s="3" t="s">
        <v>68</v>
      </c>
      <c r="X66" s="3" t="s">
        <v>68</v>
      </c>
      <c r="Y66" s="3" t="s">
        <v>68</v>
      </c>
      <c r="Z66" s="3" t="s">
        <v>68</v>
      </c>
      <c r="AA66" s="3">
        <v>8.0</v>
      </c>
      <c r="AB66" s="3">
        <v>8.0</v>
      </c>
      <c r="AC66" s="3">
        <v>7.5</v>
      </c>
      <c r="AD66" s="3">
        <v>7.5</v>
      </c>
      <c r="AE66" s="3">
        <v>8.35</v>
      </c>
      <c r="AF66" s="8">
        <v>8.35</v>
      </c>
      <c r="AG66" s="3">
        <v>2019.0</v>
      </c>
      <c r="AH66" s="3">
        <v>7.97</v>
      </c>
      <c r="AI66" s="8">
        <f t="shared" si="6"/>
        <v>7.97</v>
      </c>
      <c r="AO66" s="3"/>
      <c r="AP66" s="3" t="s">
        <v>521</v>
      </c>
      <c r="AQ66" s="3" t="s">
        <v>522</v>
      </c>
      <c r="AS66" s="3" t="s">
        <v>523</v>
      </c>
      <c r="AT66" s="3">
        <v>505301.0</v>
      </c>
      <c r="AV66" s="3" t="s">
        <v>68</v>
      </c>
      <c r="AX66" s="3" t="s">
        <v>68</v>
      </c>
      <c r="AY66" s="3"/>
      <c r="AZ66" s="3"/>
      <c r="BA66" s="3"/>
      <c r="BB66" s="5" t="s">
        <v>68</v>
      </c>
      <c r="BC66" s="5" t="s">
        <v>68</v>
      </c>
      <c r="BD66" s="6">
        <v>7.32037204628E11</v>
      </c>
    </row>
    <row r="67" ht="15.75" customHeight="1">
      <c r="A67" s="7">
        <v>66.0</v>
      </c>
      <c r="B67" s="2">
        <v>1.6011573332E11</v>
      </c>
      <c r="C67" s="8" t="s">
        <v>524</v>
      </c>
      <c r="D67" s="3" t="s">
        <v>194</v>
      </c>
      <c r="E67" s="3">
        <v>2.0</v>
      </c>
      <c r="F67" s="3" t="s">
        <v>525</v>
      </c>
      <c r="H67" s="3" t="s">
        <v>51</v>
      </c>
      <c r="I67" s="9" t="s">
        <v>526</v>
      </c>
      <c r="J67" s="3">
        <v>7.306339338E9</v>
      </c>
      <c r="K67" s="3">
        <v>7.98932803E9</v>
      </c>
      <c r="L67" s="3" t="s">
        <v>53</v>
      </c>
      <c r="M67" s="3" t="s">
        <v>54</v>
      </c>
      <c r="N67" s="3">
        <f>8.8*9.5</f>
        <v>83.6</v>
      </c>
      <c r="O67" s="3">
        <v>2013.0</v>
      </c>
      <c r="P67" s="3" t="s">
        <v>55</v>
      </c>
      <c r="Q67" s="3" t="s">
        <v>55</v>
      </c>
      <c r="R67" s="3">
        <v>85.0</v>
      </c>
      <c r="S67" s="3">
        <v>2016.0</v>
      </c>
      <c r="T67" s="3" t="s">
        <v>56</v>
      </c>
      <c r="U67" s="3" t="s">
        <v>57</v>
      </c>
      <c r="V67" s="3" t="s">
        <v>58</v>
      </c>
      <c r="W67" s="3" t="s">
        <v>68</v>
      </c>
      <c r="X67" s="3" t="s">
        <v>68</v>
      </c>
      <c r="Y67" s="3" t="s">
        <v>68</v>
      </c>
      <c r="Z67" s="3" t="s">
        <v>55</v>
      </c>
      <c r="AA67" s="3">
        <v>6.4</v>
      </c>
      <c r="AB67" s="3">
        <v>6.4</v>
      </c>
      <c r="AC67" s="3">
        <v>6.5</v>
      </c>
      <c r="AD67" s="3">
        <v>6.5</v>
      </c>
      <c r="AE67" s="3">
        <v>6.5</v>
      </c>
      <c r="AF67" s="8">
        <v>6.5</v>
      </c>
      <c r="AG67" s="3">
        <v>2019.0</v>
      </c>
      <c r="AH67" s="3">
        <v>6.5</v>
      </c>
      <c r="AI67" s="8">
        <f t="shared" si="6"/>
        <v>6.5</v>
      </c>
      <c r="AO67" s="3" t="s">
        <v>55</v>
      </c>
      <c r="AP67" s="3" t="s">
        <v>527</v>
      </c>
      <c r="AQ67" s="3" t="s">
        <v>60</v>
      </c>
      <c r="AR67" s="3" t="s">
        <v>528</v>
      </c>
      <c r="AS67" s="3" t="s">
        <v>529</v>
      </c>
      <c r="AT67" s="3">
        <v>504216.0</v>
      </c>
      <c r="AV67" s="3" t="s">
        <v>68</v>
      </c>
      <c r="AW67" s="3" t="s">
        <v>55</v>
      </c>
      <c r="AX67" s="3" t="s">
        <v>55</v>
      </c>
      <c r="AY67" s="3"/>
      <c r="AZ67" s="3"/>
      <c r="BA67" s="3"/>
      <c r="BB67" s="5" t="s">
        <v>530</v>
      </c>
      <c r="BC67" s="5" t="s">
        <v>68</v>
      </c>
      <c r="BD67" s="6">
        <v>7.98071961296E11</v>
      </c>
    </row>
    <row r="68" ht="15.75" customHeight="1">
      <c r="A68" s="7">
        <v>67.0</v>
      </c>
      <c r="B68" s="2">
        <v>1.60115733321E11</v>
      </c>
      <c r="C68" s="8" t="s">
        <v>531</v>
      </c>
      <c r="D68" s="3" t="s">
        <v>194</v>
      </c>
      <c r="E68" s="3">
        <v>7.0</v>
      </c>
      <c r="F68" s="3" t="s">
        <v>532</v>
      </c>
      <c r="G68" s="3" t="s">
        <v>533</v>
      </c>
      <c r="H68" s="3" t="s">
        <v>51</v>
      </c>
      <c r="I68" s="9" t="s">
        <v>534</v>
      </c>
      <c r="J68" s="3">
        <v>8.500388688E9</v>
      </c>
      <c r="K68" s="3">
        <v>9.848061945E9</v>
      </c>
      <c r="L68" s="3" t="s">
        <v>53</v>
      </c>
      <c r="M68" s="3" t="s">
        <v>54</v>
      </c>
      <c r="N68" s="3">
        <v>83.6</v>
      </c>
      <c r="O68" s="3">
        <v>2013.0</v>
      </c>
      <c r="P68" s="3" t="s">
        <v>535</v>
      </c>
      <c r="Q68" s="3" t="s">
        <v>535</v>
      </c>
      <c r="R68" s="3">
        <v>73.7</v>
      </c>
      <c r="S68" s="3">
        <v>2016.0</v>
      </c>
      <c r="T68" s="3" t="s">
        <v>56</v>
      </c>
      <c r="U68" s="3" t="s">
        <v>57</v>
      </c>
      <c r="V68" s="3" t="s">
        <v>58</v>
      </c>
      <c r="W68" s="3" t="s">
        <v>68</v>
      </c>
      <c r="X68" s="3" t="s">
        <v>68</v>
      </c>
      <c r="Y68" s="3" t="s">
        <v>68</v>
      </c>
      <c r="Z68" s="3" t="s">
        <v>535</v>
      </c>
      <c r="AA68" s="3">
        <v>5.56</v>
      </c>
      <c r="AB68" s="3">
        <v>5.56</v>
      </c>
      <c r="AC68" s="3">
        <v>5.56</v>
      </c>
      <c r="AD68" s="3">
        <v>5.56</v>
      </c>
      <c r="AE68" s="3">
        <v>5.92</v>
      </c>
      <c r="AF68" s="8">
        <v>5.92</v>
      </c>
      <c r="AG68" s="3">
        <v>2019.0</v>
      </c>
      <c r="AH68" s="3">
        <v>5.7</v>
      </c>
      <c r="AI68" s="8">
        <f t="shared" si="6"/>
        <v>5.7</v>
      </c>
      <c r="AO68" s="3" t="s">
        <v>68</v>
      </c>
      <c r="AP68" s="11" t="s">
        <v>536</v>
      </c>
      <c r="AQ68" s="3" t="s">
        <v>60</v>
      </c>
      <c r="AR68" s="3" t="s">
        <v>537</v>
      </c>
      <c r="AS68" s="3" t="s">
        <v>332</v>
      </c>
      <c r="AT68" s="3">
        <v>506001.0</v>
      </c>
      <c r="AU68" s="3">
        <v>9.030245291E9</v>
      </c>
      <c r="AV68" s="3" t="s">
        <v>68</v>
      </c>
      <c r="AW68" s="3">
        <v>3.0</v>
      </c>
      <c r="AX68" s="3" t="s">
        <v>68</v>
      </c>
      <c r="AY68" s="3"/>
      <c r="AZ68" s="3"/>
      <c r="BA68" s="3"/>
      <c r="BB68" s="5" t="s">
        <v>538</v>
      </c>
      <c r="BC68" s="5" t="s">
        <v>55</v>
      </c>
      <c r="BD68" s="6">
        <v>7.34893052456E11</v>
      </c>
    </row>
    <row r="69" ht="15.75" customHeight="1">
      <c r="A69" s="7">
        <v>68.0</v>
      </c>
      <c r="B69" s="2">
        <v>1.60115733322E11</v>
      </c>
      <c r="C69" s="8" t="s">
        <v>539</v>
      </c>
      <c r="D69" s="3" t="s">
        <v>49</v>
      </c>
      <c r="E69" s="3">
        <v>0.0</v>
      </c>
      <c r="F69" s="3" t="s">
        <v>540</v>
      </c>
      <c r="H69" s="3" t="s">
        <v>51</v>
      </c>
      <c r="I69" s="9" t="s">
        <v>541</v>
      </c>
      <c r="J69" s="3">
        <v>9.618385313E9</v>
      </c>
      <c r="K69" s="3">
        <v>9.391332203E9</v>
      </c>
      <c r="L69" s="3" t="s">
        <v>53</v>
      </c>
      <c r="M69" s="3" t="s">
        <v>54</v>
      </c>
      <c r="N69" s="3">
        <v>85.5</v>
      </c>
      <c r="O69" s="3">
        <v>2013.0</v>
      </c>
      <c r="P69" s="3" t="s">
        <v>68</v>
      </c>
      <c r="Q69" s="3" t="s">
        <v>68</v>
      </c>
      <c r="R69" s="3">
        <v>91.2</v>
      </c>
      <c r="S69" s="3">
        <v>2016.0</v>
      </c>
      <c r="T69" s="3" t="s">
        <v>56</v>
      </c>
      <c r="U69" s="3" t="s">
        <v>57</v>
      </c>
      <c r="V69" s="3" t="s">
        <v>58</v>
      </c>
      <c r="W69" s="3" t="s">
        <v>68</v>
      </c>
      <c r="X69" s="3" t="s">
        <v>68</v>
      </c>
      <c r="Y69" s="3" t="s">
        <v>68</v>
      </c>
      <c r="Z69" s="3" t="s">
        <v>68</v>
      </c>
      <c r="AA69" s="3">
        <v>6.83</v>
      </c>
      <c r="AB69" s="3">
        <v>6.83</v>
      </c>
      <c r="AC69" s="3">
        <v>6.7</v>
      </c>
      <c r="AD69" s="3">
        <v>6.7</v>
      </c>
      <c r="AE69" s="3">
        <v>7.68</v>
      </c>
      <c r="AF69" s="8">
        <v>7.68</v>
      </c>
      <c r="AG69" s="3">
        <v>2019.0</v>
      </c>
      <c r="AH69" s="3">
        <v>7.06</v>
      </c>
      <c r="AI69" s="8">
        <f t="shared" si="6"/>
        <v>7.06</v>
      </c>
      <c r="AO69" s="3" t="s">
        <v>68</v>
      </c>
      <c r="AP69" s="3" t="s">
        <v>542</v>
      </c>
      <c r="AQ69" s="3" t="s">
        <v>60</v>
      </c>
      <c r="AS69" s="3" t="s">
        <v>543</v>
      </c>
      <c r="AT69" s="3">
        <v>504302.0</v>
      </c>
      <c r="AV69" s="3" t="s">
        <v>68</v>
      </c>
      <c r="AX69" s="3" t="s">
        <v>68</v>
      </c>
      <c r="AY69" s="3"/>
      <c r="AZ69" s="3"/>
      <c r="BA69" s="3"/>
      <c r="BB69" s="5" t="s">
        <v>544</v>
      </c>
      <c r="BC69" s="5" t="s">
        <v>68</v>
      </c>
      <c r="BD69" s="6">
        <v>8.33275772186E11</v>
      </c>
    </row>
    <row r="70" ht="15.75" customHeight="1">
      <c r="A70" s="7">
        <v>69.0</v>
      </c>
      <c r="B70" s="2">
        <v>1.60115733323E11</v>
      </c>
      <c r="C70" s="8" t="s">
        <v>545</v>
      </c>
      <c r="D70" s="3" t="s">
        <v>194</v>
      </c>
      <c r="E70" s="3">
        <v>7.0</v>
      </c>
      <c r="F70" s="3" t="s">
        <v>546</v>
      </c>
      <c r="G70" s="3" t="s">
        <v>547</v>
      </c>
      <c r="H70" s="3" t="s">
        <v>51</v>
      </c>
      <c r="I70" s="9" t="s">
        <v>548</v>
      </c>
      <c r="J70" s="3">
        <v>8.897875157E9</v>
      </c>
      <c r="K70" s="3">
        <v>9.94931185E9</v>
      </c>
      <c r="L70" s="3" t="s">
        <v>53</v>
      </c>
      <c r="M70" s="3" t="s">
        <v>54</v>
      </c>
      <c r="N70" s="3">
        <v>85.0</v>
      </c>
      <c r="O70" s="3">
        <v>2012.0</v>
      </c>
      <c r="P70" s="3" t="s">
        <v>68</v>
      </c>
      <c r="Q70" s="3" t="s">
        <v>68</v>
      </c>
      <c r="R70" s="3">
        <v>73.4</v>
      </c>
      <c r="S70" s="3">
        <v>2015.0</v>
      </c>
      <c r="T70" s="3" t="s">
        <v>56</v>
      </c>
      <c r="U70" s="3" t="s">
        <v>57</v>
      </c>
      <c r="V70" s="3" t="s">
        <v>58</v>
      </c>
      <c r="W70" s="3" t="s">
        <v>68</v>
      </c>
      <c r="X70" s="3" t="s">
        <v>68</v>
      </c>
      <c r="Y70" s="3" t="s">
        <v>68</v>
      </c>
      <c r="Z70" s="3" t="s">
        <v>68</v>
      </c>
      <c r="AA70" s="3">
        <v>5.69</v>
      </c>
      <c r="AB70" s="3">
        <v>5.69</v>
      </c>
      <c r="AC70" s="3">
        <v>5.47</v>
      </c>
      <c r="AD70" s="3">
        <v>5.47</v>
      </c>
      <c r="AE70" s="3">
        <v>5.92</v>
      </c>
      <c r="AF70" s="8">
        <v>5.92</v>
      </c>
      <c r="AG70" s="3">
        <v>2019.0</v>
      </c>
      <c r="AH70" s="3">
        <v>5.7</v>
      </c>
      <c r="AI70" s="8">
        <f t="shared" si="6"/>
        <v>5.7</v>
      </c>
      <c r="AO70" s="3">
        <v>1.0</v>
      </c>
      <c r="AP70" s="3" t="s">
        <v>549</v>
      </c>
      <c r="AQ70" s="3" t="s">
        <v>60</v>
      </c>
      <c r="AR70" s="3" t="s">
        <v>550</v>
      </c>
      <c r="AS70" s="3" t="s">
        <v>332</v>
      </c>
      <c r="AT70" s="3">
        <v>506330.0</v>
      </c>
      <c r="AU70" s="3">
        <v>8.897875157E9</v>
      </c>
      <c r="AV70" s="3" t="s">
        <v>68</v>
      </c>
      <c r="AX70" s="3" t="s">
        <v>68</v>
      </c>
      <c r="AY70" s="3"/>
      <c r="AZ70" s="3"/>
      <c r="BA70" s="3"/>
      <c r="BB70" s="5" t="s">
        <v>551</v>
      </c>
      <c r="BC70" s="5" t="s">
        <v>68</v>
      </c>
      <c r="BD70" s="6">
        <v>9.98269836689E11</v>
      </c>
    </row>
    <row r="71" ht="15.75" customHeight="1">
      <c r="A71" s="7">
        <v>70.0</v>
      </c>
      <c r="B71" s="2">
        <v>1.60113733064E11</v>
      </c>
      <c r="C71" s="8" t="s">
        <v>552</v>
      </c>
      <c r="D71" s="3" t="s">
        <v>49</v>
      </c>
      <c r="E71" s="3">
        <v>4.0</v>
      </c>
      <c r="F71" s="3" t="s">
        <v>553</v>
      </c>
      <c r="G71" s="3" t="s">
        <v>554</v>
      </c>
      <c r="H71" s="3" t="s">
        <v>51</v>
      </c>
      <c r="I71" s="9" t="s">
        <v>555</v>
      </c>
      <c r="J71" s="3">
        <v>7.794817607E9</v>
      </c>
      <c r="K71" s="3">
        <v>9.949068642E9</v>
      </c>
      <c r="L71" s="3" t="s">
        <v>53</v>
      </c>
      <c r="M71" s="3" t="s">
        <v>54</v>
      </c>
      <c r="N71" s="3">
        <v>88.3</v>
      </c>
      <c r="O71" s="3">
        <v>2011.0</v>
      </c>
      <c r="P71" s="3">
        <v>94.5</v>
      </c>
      <c r="Q71" s="3">
        <v>2013.0</v>
      </c>
      <c r="R71" s="3" t="s">
        <v>556</v>
      </c>
      <c r="S71" s="3" t="s">
        <v>556</v>
      </c>
      <c r="T71" s="3" t="s">
        <v>56</v>
      </c>
      <c r="U71" s="3" t="s">
        <v>57</v>
      </c>
      <c r="V71" s="3" t="s">
        <v>58</v>
      </c>
      <c r="W71" s="3">
        <v>5.96</v>
      </c>
      <c r="X71" s="3">
        <f t="shared" ref="X71:X74" si="7">PRODUCT(1,W71)</f>
        <v>5.96</v>
      </c>
      <c r="Y71" s="3">
        <v>5.85</v>
      </c>
      <c r="Z71" s="3">
        <v>5.85</v>
      </c>
      <c r="AA71" s="3">
        <v>5.9</v>
      </c>
      <c r="AB71" s="3">
        <v>5.9</v>
      </c>
      <c r="AC71" s="3">
        <v>5.32</v>
      </c>
      <c r="AD71" s="3">
        <v>5.32</v>
      </c>
      <c r="AE71" s="3">
        <v>5.95</v>
      </c>
      <c r="AF71" s="8">
        <v>5.95</v>
      </c>
      <c r="AG71" s="3">
        <v>2019.0</v>
      </c>
      <c r="AH71" s="3">
        <v>5.79</v>
      </c>
      <c r="AI71" s="8">
        <f t="shared" si="6"/>
        <v>5.79</v>
      </c>
      <c r="AP71" s="3" t="s">
        <v>557</v>
      </c>
      <c r="AQ71" s="3" t="s">
        <v>60</v>
      </c>
      <c r="AS71" s="3" t="s">
        <v>558</v>
      </c>
      <c r="AT71" s="3">
        <v>508223.0</v>
      </c>
      <c r="AV71" s="3" t="s">
        <v>556</v>
      </c>
      <c r="AX71" s="3" t="s">
        <v>556</v>
      </c>
      <c r="AY71" s="3"/>
      <c r="AZ71" s="3"/>
      <c r="BA71" s="3"/>
      <c r="BB71" s="5" t="s">
        <v>68</v>
      </c>
      <c r="BC71" s="5" t="s">
        <v>68</v>
      </c>
      <c r="BD71" s="6">
        <v>8.47837025065E11</v>
      </c>
    </row>
    <row r="72" ht="15.75" customHeight="1">
      <c r="A72" s="7">
        <v>71.0</v>
      </c>
      <c r="B72" s="2">
        <v>1.60113733123E11</v>
      </c>
      <c r="C72" s="8" t="s">
        <v>559</v>
      </c>
      <c r="D72" s="3" t="s">
        <v>194</v>
      </c>
      <c r="E72" s="3">
        <v>8.0</v>
      </c>
      <c r="F72" s="3" t="s">
        <v>560</v>
      </c>
      <c r="G72" s="3" t="s">
        <v>561</v>
      </c>
      <c r="H72" s="3" t="s">
        <v>51</v>
      </c>
      <c r="I72" s="9" t="s">
        <v>562</v>
      </c>
      <c r="J72" s="3">
        <v>7.013138687E9</v>
      </c>
      <c r="K72" s="3">
        <v>9.030101972E9</v>
      </c>
      <c r="L72" s="3" t="s">
        <v>53</v>
      </c>
      <c r="M72" s="3" t="s">
        <v>54</v>
      </c>
      <c r="N72" s="3">
        <v>88.0</v>
      </c>
      <c r="O72" s="3">
        <v>2011.0</v>
      </c>
      <c r="P72" s="3">
        <v>74.0</v>
      </c>
      <c r="Q72" s="3">
        <v>2013.0</v>
      </c>
      <c r="R72" s="3" t="s">
        <v>68</v>
      </c>
      <c r="S72" s="3" t="s">
        <v>68</v>
      </c>
      <c r="T72" s="3" t="s">
        <v>56</v>
      </c>
      <c r="U72" s="3" t="s">
        <v>57</v>
      </c>
      <c r="V72" s="3" t="s">
        <v>58</v>
      </c>
      <c r="W72" s="3">
        <v>6.7</v>
      </c>
      <c r="X72" s="3">
        <f t="shared" si="7"/>
        <v>6.7</v>
      </c>
      <c r="Y72" s="3">
        <v>6.1</v>
      </c>
      <c r="Z72" s="3">
        <v>6.1</v>
      </c>
      <c r="AA72" s="3">
        <v>5.8</v>
      </c>
      <c r="AB72" s="3">
        <v>5.8</v>
      </c>
      <c r="AC72" s="3" t="s">
        <v>68</v>
      </c>
      <c r="AD72" s="3" t="s">
        <v>68</v>
      </c>
      <c r="AE72" s="3">
        <v>6.3</v>
      </c>
      <c r="AF72" s="8">
        <v>6.3</v>
      </c>
      <c r="AG72" s="3">
        <v>2019.0</v>
      </c>
      <c r="AH72" s="3">
        <v>6.2</v>
      </c>
      <c r="AI72" s="8">
        <f t="shared" si="6"/>
        <v>6.2</v>
      </c>
      <c r="AO72" s="3">
        <v>2.0</v>
      </c>
      <c r="AP72" s="3" t="s">
        <v>563</v>
      </c>
      <c r="AQ72" s="3" t="s">
        <v>60</v>
      </c>
      <c r="AR72" s="3" t="s">
        <v>564</v>
      </c>
      <c r="AS72" s="3" t="s">
        <v>61</v>
      </c>
      <c r="AT72" s="3">
        <v>500061.0</v>
      </c>
      <c r="AU72" s="3">
        <v>4.027501988E9</v>
      </c>
      <c r="AV72" s="3" t="s">
        <v>68</v>
      </c>
      <c r="AW72" s="3" t="s">
        <v>68</v>
      </c>
      <c r="AX72" s="3" t="s">
        <v>68</v>
      </c>
      <c r="AY72" s="3"/>
      <c r="AZ72" s="3"/>
      <c r="BA72" s="3"/>
      <c r="BB72" s="5" t="s">
        <v>68</v>
      </c>
      <c r="BC72" s="5" t="s">
        <v>565</v>
      </c>
      <c r="BD72" s="6">
        <v>3.6510954182E11</v>
      </c>
    </row>
    <row r="73" ht="15.75" customHeight="1">
      <c r="A73" s="7">
        <v>72.0</v>
      </c>
      <c r="B73" s="2">
        <v>1.60114733069E11</v>
      </c>
      <c r="C73" s="8" t="s">
        <v>566</v>
      </c>
      <c r="D73" s="3" t="s">
        <v>49</v>
      </c>
      <c r="E73" s="3">
        <v>11.0</v>
      </c>
      <c r="F73" s="3" t="s">
        <v>567</v>
      </c>
      <c r="G73" s="3" t="s">
        <v>568</v>
      </c>
      <c r="H73" s="3" t="s">
        <v>51</v>
      </c>
      <c r="I73" s="10">
        <v>34803.0</v>
      </c>
      <c r="J73" s="3">
        <v>9.154719356E9</v>
      </c>
      <c r="K73" s="3">
        <v>9.652914855E9</v>
      </c>
      <c r="L73" s="3" t="s">
        <v>53</v>
      </c>
      <c r="M73" s="3" t="s">
        <v>54</v>
      </c>
      <c r="N73" s="3">
        <v>71.2</v>
      </c>
      <c r="O73" s="3">
        <v>2012.0</v>
      </c>
      <c r="P73" s="3">
        <v>59.6</v>
      </c>
      <c r="Q73" s="3">
        <v>2014.0</v>
      </c>
      <c r="R73" s="3" t="s">
        <v>569</v>
      </c>
      <c r="S73" s="3" t="s">
        <v>569</v>
      </c>
      <c r="T73" s="3" t="s">
        <v>56</v>
      </c>
      <c r="U73" s="3" t="s">
        <v>57</v>
      </c>
      <c r="V73" s="3" t="s">
        <v>58</v>
      </c>
      <c r="W73" s="3">
        <v>5.48</v>
      </c>
      <c r="X73" s="3">
        <f t="shared" si="7"/>
        <v>5.48</v>
      </c>
      <c r="Y73" s="3">
        <v>6.03</v>
      </c>
      <c r="Z73" s="3">
        <v>6.03</v>
      </c>
      <c r="AA73" s="3">
        <v>6.04</v>
      </c>
      <c r="AB73" s="3">
        <v>6.04</v>
      </c>
      <c r="AC73" s="3">
        <v>5.86</v>
      </c>
      <c r="AD73" s="3">
        <v>5.86</v>
      </c>
      <c r="AE73" s="3">
        <v>5.9</v>
      </c>
      <c r="AF73" s="8">
        <v>5.9</v>
      </c>
      <c r="AG73" s="3">
        <v>2019.0</v>
      </c>
      <c r="AH73" s="3">
        <v>5.86</v>
      </c>
      <c r="AI73" s="8">
        <f t="shared" si="6"/>
        <v>5.86</v>
      </c>
      <c r="AO73" s="3">
        <v>1.0</v>
      </c>
      <c r="AP73" s="11" t="s">
        <v>570</v>
      </c>
      <c r="AQ73" s="3" t="s">
        <v>163</v>
      </c>
      <c r="AR73" s="3" t="s">
        <v>571</v>
      </c>
      <c r="AS73" s="3" t="s">
        <v>571</v>
      </c>
      <c r="AT73" s="3">
        <v>50001.0</v>
      </c>
      <c r="AU73" s="3" t="s">
        <v>55</v>
      </c>
      <c r="AV73" s="3" t="s">
        <v>55</v>
      </c>
      <c r="AW73" s="3" t="s">
        <v>55</v>
      </c>
      <c r="AX73" s="3" t="s">
        <v>55</v>
      </c>
      <c r="AY73" s="3"/>
      <c r="AZ73" s="3"/>
      <c r="BA73" s="3"/>
      <c r="BB73" s="5" t="s">
        <v>572</v>
      </c>
      <c r="BC73" s="5" t="s">
        <v>68</v>
      </c>
      <c r="BD73" s="6">
        <v>7.32104265335E11</v>
      </c>
    </row>
    <row r="74" ht="15.75" customHeight="1">
      <c r="A74" s="7">
        <v>73.0</v>
      </c>
      <c r="B74" s="2">
        <v>1.60114733077E11</v>
      </c>
      <c r="C74" s="8" t="s">
        <v>573</v>
      </c>
      <c r="D74" s="3" t="s">
        <v>49</v>
      </c>
      <c r="E74" s="3">
        <v>9.0</v>
      </c>
      <c r="F74" s="3" t="s">
        <v>574</v>
      </c>
      <c r="H74" s="3" t="s">
        <v>51</v>
      </c>
      <c r="I74" s="9" t="s">
        <v>575</v>
      </c>
      <c r="J74" s="3">
        <v>9.985919744E9</v>
      </c>
      <c r="K74" s="3">
        <v>7.89398138E9</v>
      </c>
      <c r="L74" s="3" t="s">
        <v>53</v>
      </c>
      <c r="M74" s="3" t="s">
        <v>54</v>
      </c>
      <c r="N74" s="3">
        <v>90.0</v>
      </c>
      <c r="O74" s="3">
        <v>2012.0</v>
      </c>
      <c r="P74" s="3">
        <v>78.0</v>
      </c>
      <c r="Q74" s="3">
        <v>2014.0</v>
      </c>
      <c r="R74" s="3" t="s">
        <v>55</v>
      </c>
      <c r="S74" s="3" t="s">
        <v>55</v>
      </c>
      <c r="T74" s="3" t="s">
        <v>56</v>
      </c>
      <c r="U74" s="3" t="s">
        <v>57</v>
      </c>
      <c r="V74" s="3" t="s">
        <v>58</v>
      </c>
      <c r="W74" s="3">
        <v>6.2</v>
      </c>
      <c r="X74" s="3">
        <f t="shared" si="7"/>
        <v>6.2</v>
      </c>
      <c r="Y74" s="3">
        <v>6.3</v>
      </c>
      <c r="Z74" s="3">
        <v>6.3</v>
      </c>
      <c r="AA74" s="3">
        <v>5.4</v>
      </c>
      <c r="AB74" s="3">
        <v>5.4</v>
      </c>
      <c r="AC74" s="3">
        <v>5.5</v>
      </c>
      <c r="AD74" s="3">
        <v>5.5</v>
      </c>
      <c r="AE74" s="3">
        <v>6.27</v>
      </c>
      <c r="AF74" s="8">
        <v>6.27</v>
      </c>
      <c r="AG74" s="3">
        <v>2019.0</v>
      </c>
      <c r="AH74" s="3">
        <v>5.9</v>
      </c>
      <c r="AI74" s="8">
        <f t="shared" si="6"/>
        <v>5.9</v>
      </c>
      <c r="AP74" s="3" t="s">
        <v>576</v>
      </c>
      <c r="AQ74" s="3" t="s">
        <v>163</v>
      </c>
      <c r="AS74" s="3" t="s">
        <v>577</v>
      </c>
      <c r="AT74" s="3">
        <v>500074.0</v>
      </c>
      <c r="AV74" s="3" t="s">
        <v>55</v>
      </c>
      <c r="AX74" s="3" t="s">
        <v>55</v>
      </c>
      <c r="AY74" s="3"/>
      <c r="AZ74" s="3"/>
      <c r="BA74" s="3"/>
      <c r="BB74" s="5" t="s">
        <v>578</v>
      </c>
      <c r="BC74" s="5" t="s">
        <v>55</v>
      </c>
      <c r="BD74" s="6">
        <v>4.45077763713E11</v>
      </c>
    </row>
    <row r="75" ht="15.75" customHeight="1">
      <c r="B75" s="12"/>
      <c r="I75" s="4"/>
      <c r="BB75" s="5"/>
      <c r="BC75" s="5"/>
      <c r="BD75" s="6"/>
    </row>
    <row r="76" ht="15.75" customHeight="1">
      <c r="B76" s="12"/>
      <c r="I76" s="4"/>
      <c r="BB76" s="5"/>
      <c r="BC76" s="5"/>
      <c r="BD76" s="6"/>
    </row>
    <row r="77" ht="15.75" customHeight="1">
      <c r="B77" s="12"/>
      <c r="I77" s="4"/>
      <c r="BB77" s="5"/>
      <c r="BC77" s="5"/>
      <c r="BD77" s="6"/>
    </row>
    <row r="78" ht="15.75" customHeight="1">
      <c r="B78" s="12"/>
      <c r="I78" s="4"/>
      <c r="BB78" s="5"/>
      <c r="BC78" s="5"/>
      <c r="BD78" s="6"/>
    </row>
    <row r="79" ht="15.75" customHeight="1">
      <c r="B79" s="12"/>
      <c r="I79" s="4"/>
      <c r="BB79" s="5"/>
      <c r="BC79" s="5"/>
      <c r="BD79" s="6"/>
    </row>
    <row r="80" ht="15.75" customHeight="1">
      <c r="B80" s="12"/>
      <c r="I80" s="4"/>
      <c r="BB80" s="5"/>
      <c r="BC80" s="5"/>
      <c r="BD80" s="6"/>
    </row>
    <row r="81" ht="15.75" customHeight="1">
      <c r="B81" s="12"/>
      <c r="E81" s="3"/>
      <c r="I81" s="4"/>
      <c r="BB81" s="5"/>
      <c r="BC81" s="5"/>
      <c r="BD81" s="6"/>
    </row>
    <row r="82" ht="15.75" customHeight="1">
      <c r="B82" s="12"/>
      <c r="I82" s="4"/>
      <c r="BB82" s="5"/>
      <c r="BC82" s="5"/>
      <c r="BD82" s="6"/>
    </row>
    <row r="83" ht="15.75" customHeight="1">
      <c r="B83" s="12"/>
      <c r="I83" s="4"/>
      <c r="BB83" s="5"/>
      <c r="BC83" s="5"/>
      <c r="BD83" s="6"/>
    </row>
    <row r="84" ht="15.75" customHeight="1">
      <c r="B84" s="12"/>
      <c r="I84" s="4"/>
      <c r="BB84" s="5"/>
      <c r="BC84" s="5"/>
      <c r="BD84" s="6"/>
    </row>
    <row r="85" ht="15.75" customHeight="1">
      <c r="B85" s="12"/>
      <c r="I85" s="4"/>
      <c r="BB85" s="5"/>
      <c r="BC85" s="5"/>
      <c r="BD85" s="6"/>
    </row>
    <row r="86" ht="15.75" customHeight="1">
      <c r="B86" s="12"/>
      <c r="I86" s="4"/>
      <c r="BB86" s="5"/>
      <c r="BC86" s="5"/>
      <c r="BD86" s="6"/>
    </row>
    <row r="87" ht="15.75" customHeight="1">
      <c r="B87" s="12"/>
      <c r="I87" s="4"/>
      <c r="BB87" s="5"/>
      <c r="BC87" s="5"/>
      <c r="BD87" s="6"/>
    </row>
    <row r="88" ht="15.75" customHeight="1">
      <c r="B88" s="12"/>
      <c r="I88" s="4"/>
      <c r="BB88" s="5"/>
      <c r="BC88" s="5"/>
      <c r="BD88" s="6"/>
    </row>
    <row r="89" ht="15.75" customHeight="1">
      <c r="B89" s="12"/>
      <c r="I89" s="4"/>
      <c r="BB89" s="5"/>
      <c r="BC89" s="5"/>
      <c r="BD89" s="6"/>
    </row>
    <row r="90" ht="15.75" customHeight="1">
      <c r="B90" s="12"/>
      <c r="I90" s="4"/>
      <c r="BB90" s="5"/>
      <c r="BC90" s="5"/>
      <c r="BD90" s="6"/>
    </row>
    <row r="91" ht="15.75" customHeight="1">
      <c r="B91" s="12"/>
      <c r="I91" s="4"/>
      <c r="BB91" s="5"/>
      <c r="BC91" s="5"/>
      <c r="BD91" s="6"/>
    </row>
    <row r="92" ht="15.75" customHeight="1">
      <c r="B92" s="12"/>
      <c r="I92" s="4"/>
      <c r="BB92" s="5"/>
      <c r="BC92" s="5"/>
      <c r="BD92" s="6"/>
    </row>
    <row r="93" ht="15.75" customHeight="1">
      <c r="B93" s="12"/>
      <c r="I93" s="4"/>
      <c r="BB93" s="5"/>
      <c r="BC93" s="5"/>
      <c r="BD93" s="6"/>
    </row>
    <row r="94" ht="15.75" customHeight="1">
      <c r="B94" s="12"/>
      <c r="I94" s="4"/>
      <c r="BB94" s="5"/>
      <c r="BC94" s="5"/>
      <c r="BD94" s="6"/>
    </row>
    <row r="95" ht="15.75" customHeight="1">
      <c r="B95" s="12"/>
      <c r="I95" s="4"/>
      <c r="BB95" s="5"/>
      <c r="BC95" s="5"/>
      <c r="BD95" s="6"/>
    </row>
    <row r="96" ht="15.75" customHeight="1">
      <c r="B96" s="12"/>
      <c r="I96" s="4"/>
      <c r="BB96" s="5"/>
      <c r="BC96" s="5"/>
      <c r="BD96" s="6"/>
    </row>
    <row r="97" ht="15.75" customHeight="1">
      <c r="B97" s="12"/>
      <c r="I97" s="4"/>
      <c r="BB97" s="5"/>
      <c r="BC97" s="5"/>
      <c r="BD97" s="6"/>
    </row>
    <row r="98" ht="15.75" customHeight="1">
      <c r="B98" s="12"/>
      <c r="I98" s="4"/>
      <c r="BB98" s="5"/>
      <c r="BC98" s="5"/>
      <c r="BD98" s="6"/>
    </row>
    <row r="99" ht="15.75" customHeight="1">
      <c r="B99" s="12"/>
      <c r="I99" s="4"/>
      <c r="BB99" s="5"/>
      <c r="BC99" s="5"/>
      <c r="BD99" s="6"/>
    </row>
    <row r="100" ht="15.75" customHeight="1">
      <c r="B100" s="12"/>
      <c r="I100" s="4"/>
      <c r="BB100" s="5"/>
      <c r="BC100" s="5"/>
      <c r="BD100" s="6"/>
    </row>
    <row r="101" ht="15.75" customHeight="1">
      <c r="B101" s="12"/>
      <c r="I101" s="4"/>
      <c r="BB101" s="5"/>
      <c r="BC101" s="5"/>
      <c r="BD101" s="6"/>
    </row>
    <row r="102" ht="15.75" customHeight="1">
      <c r="B102" s="12"/>
      <c r="I102" s="4"/>
      <c r="BB102" s="5"/>
      <c r="BC102" s="5"/>
      <c r="BD102" s="6"/>
    </row>
    <row r="103" ht="15.75" customHeight="1">
      <c r="B103" s="12"/>
      <c r="I103" s="4"/>
      <c r="BB103" s="5"/>
      <c r="BC103" s="5"/>
      <c r="BD103" s="6"/>
    </row>
    <row r="104" ht="15.75" customHeight="1">
      <c r="B104" s="12"/>
      <c r="I104" s="4"/>
      <c r="BB104" s="5"/>
      <c r="BC104" s="5"/>
      <c r="BD104" s="6"/>
    </row>
    <row r="105" ht="15.75" customHeight="1">
      <c r="B105" s="12"/>
      <c r="I105" s="4"/>
      <c r="BB105" s="5"/>
      <c r="BC105" s="5"/>
      <c r="BD105" s="6"/>
    </row>
    <row r="106" ht="15.75" customHeight="1">
      <c r="B106" s="12"/>
      <c r="I106" s="4"/>
      <c r="BB106" s="5"/>
      <c r="BC106" s="5"/>
      <c r="BD106" s="6"/>
    </row>
    <row r="107" ht="15.75" customHeight="1">
      <c r="B107" s="12"/>
      <c r="I107" s="4"/>
      <c r="BB107" s="5"/>
      <c r="BC107" s="5"/>
      <c r="BD107" s="6"/>
    </row>
    <row r="108" ht="15.75" customHeight="1">
      <c r="B108" s="12"/>
      <c r="I108" s="4"/>
      <c r="BB108" s="5"/>
      <c r="BC108" s="5"/>
      <c r="BD108" s="6"/>
    </row>
    <row r="109" ht="15.75" customHeight="1">
      <c r="B109" s="12"/>
      <c r="I109" s="4"/>
      <c r="BB109" s="5"/>
      <c r="BC109" s="5"/>
      <c r="BD109" s="6"/>
    </row>
    <row r="110" ht="15.75" customHeight="1">
      <c r="B110" s="12"/>
      <c r="I110" s="4"/>
      <c r="BB110" s="5"/>
      <c r="BC110" s="5"/>
      <c r="BD110" s="6"/>
    </row>
    <row r="111" ht="15.75" customHeight="1">
      <c r="B111" s="12"/>
      <c r="I111" s="4"/>
      <c r="BB111" s="5"/>
      <c r="BC111" s="5"/>
      <c r="BD111" s="6"/>
    </row>
    <row r="112" ht="15.75" customHeight="1">
      <c r="B112" s="12"/>
      <c r="I112" s="4"/>
      <c r="BB112" s="5"/>
      <c r="BC112" s="5"/>
      <c r="BD112" s="6"/>
    </row>
    <row r="113" ht="15.75" customHeight="1">
      <c r="B113" s="12"/>
      <c r="I113" s="4"/>
      <c r="BB113" s="5"/>
      <c r="BC113" s="5"/>
      <c r="BD113" s="6"/>
    </row>
    <row r="114" ht="15.75" customHeight="1">
      <c r="B114" s="12"/>
      <c r="I114" s="4"/>
      <c r="BB114" s="5"/>
      <c r="BC114" s="5"/>
      <c r="BD114" s="6"/>
    </row>
    <row r="115" ht="15.75" customHeight="1">
      <c r="B115" s="12"/>
      <c r="I115" s="4"/>
      <c r="BB115" s="5"/>
      <c r="BC115" s="5"/>
      <c r="BD115" s="6"/>
    </row>
    <row r="116" ht="15.75" customHeight="1">
      <c r="B116" s="12"/>
      <c r="I116" s="4"/>
      <c r="BB116" s="5"/>
      <c r="BC116" s="5"/>
      <c r="BD116" s="6"/>
    </row>
    <row r="117" ht="15.75" customHeight="1">
      <c r="B117" s="12"/>
      <c r="I117" s="4"/>
      <c r="BB117" s="5"/>
      <c r="BC117" s="5"/>
      <c r="BD117" s="6"/>
    </row>
    <row r="118" ht="15.75" customHeight="1">
      <c r="B118" s="12"/>
      <c r="I118" s="4"/>
      <c r="BB118" s="5"/>
      <c r="BC118" s="5"/>
      <c r="BD118" s="6"/>
    </row>
    <row r="119" ht="15.75" customHeight="1">
      <c r="B119" s="12"/>
      <c r="I119" s="4"/>
      <c r="BB119" s="5"/>
      <c r="BC119" s="5"/>
      <c r="BD119" s="6"/>
    </row>
    <row r="120" ht="15.75" customHeight="1">
      <c r="B120" s="12"/>
      <c r="I120" s="4"/>
      <c r="BB120" s="5"/>
      <c r="BC120" s="5"/>
      <c r="BD120" s="6"/>
    </row>
    <row r="121" ht="15.75" customHeight="1">
      <c r="B121" s="12"/>
      <c r="I121" s="4"/>
      <c r="BB121" s="5"/>
      <c r="BC121" s="5"/>
      <c r="BD121" s="6"/>
    </row>
    <row r="122" ht="15.75" customHeight="1">
      <c r="B122" s="12"/>
      <c r="I122" s="4"/>
      <c r="BB122" s="5"/>
      <c r="BC122" s="5"/>
      <c r="BD122" s="6"/>
    </row>
    <row r="123" ht="15.75" customHeight="1">
      <c r="B123" s="12"/>
      <c r="I123" s="4"/>
      <c r="BB123" s="5"/>
      <c r="BC123" s="5"/>
      <c r="BD123" s="6"/>
    </row>
    <row r="124" ht="15.75" customHeight="1">
      <c r="B124" s="12"/>
      <c r="I124" s="4"/>
      <c r="BB124" s="5"/>
      <c r="BC124" s="5"/>
      <c r="BD124" s="6"/>
    </row>
    <row r="125" ht="15.75" customHeight="1">
      <c r="B125" s="12"/>
      <c r="I125" s="4"/>
      <c r="BB125" s="5"/>
      <c r="BC125" s="5"/>
      <c r="BD125" s="6"/>
    </row>
    <row r="126" ht="15.75" customHeight="1">
      <c r="B126" s="12"/>
      <c r="I126" s="4"/>
      <c r="BB126" s="5"/>
      <c r="BC126" s="5"/>
      <c r="BD126" s="6"/>
    </row>
    <row r="127" ht="15.75" customHeight="1">
      <c r="B127" s="12"/>
      <c r="I127" s="4"/>
      <c r="BB127" s="5"/>
      <c r="BC127" s="5"/>
      <c r="BD127" s="6"/>
    </row>
    <row r="128" ht="15.75" customHeight="1">
      <c r="B128" s="12"/>
      <c r="I128" s="4"/>
      <c r="BB128" s="5"/>
      <c r="BC128" s="5"/>
      <c r="BD128" s="6"/>
    </row>
    <row r="129" ht="15.75" customHeight="1">
      <c r="B129" s="12"/>
      <c r="I129" s="4"/>
      <c r="BB129" s="5"/>
      <c r="BC129" s="5"/>
      <c r="BD129" s="6"/>
    </row>
    <row r="130" ht="15.75" customHeight="1">
      <c r="B130" s="12"/>
      <c r="I130" s="4"/>
      <c r="BB130" s="5"/>
      <c r="BC130" s="5"/>
      <c r="BD130" s="6"/>
    </row>
    <row r="131" ht="15.75" customHeight="1">
      <c r="B131" s="12"/>
      <c r="I131" s="4"/>
      <c r="BB131" s="5"/>
      <c r="BC131" s="5"/>
      <c r="BD131" s="6"/>
    </row>
    <row r="132" ht="15.75" customHeight="1">
      <c r="B132" s="12"/>
      <c r="I132" s="4"/>
      <c r="BB132" s="5"/>
      <c r="BC132" s="5"/>
      <c r="BD132" s="6"/>
    </row>
    <row r="133" ht="15.75" customHeight="1">
      <c r="B133" s="12"/>
      <c r="I133" s="4"/>
      <c r="BB133" s="5"/>
      <c r="BC133" s="5"/>
      <c r="BD133" s="6"/>
    </row>
    <row r="134" ht="15.75" customHeight="1">
      <c r="B134" s="12"/>
      <c r="I134" s="4"/>
      <c r="BB134" s="5"/>
      <c r="BC134" s="5"/>
      <c r="BD134" s="6"/>
    </row>
    <row r="135" ht="15.75" customHeight="1">
      <c r="B135" s="12"/>
      <c r="I135" s="4"/>
      <c r="BB135" s="5"/>
      <c r="BC135" s="5"/>
      <c r="BD135" s="6"/>
    </row>
    <row r="136" ht="15.75" customHeight="1">
      <c r="B136" s="12"/>
      <c r="I136" s="4"/>
      <c r="BB136" s="5"/>
      <c r="BC136" s="5"/>
      <c r="BD136" s="6"/>
    </row>
    <row r="137" ht="15.75" customHeight="1">
      <c r="B137" s="12"/>
      <c r="I137" s="4"/>
      <c r="BB137" s="5"/>
      <c r="BC137" s="5"/>
      <c r="BD137" s="6"/>
    </row>
    <row r="138" ht="15.75" customHeight="1">
      <c r="B138" s="12"/>
      <c r="I138" s="4"/>
      <c r="BB138" s="5"/>
      <c r="BC138" s="5"/>
      <c r="BD138" s="6"/>
    </row>
    <row r="139" ht="15.75" customHeight="1">
      <c r="B139" s="12"/>
      <c r="I139" s="4"/>
      <c r="BB139" s="5"/>
      <c r="BC139" s="5"/>
      <c r="BD139" s="6"/>
    </row>
    <row r="140" ht="15.75" customHeight="1">
      <c r="B140" s="12"/>
      <c r="I140" s="4"/>
      <c r="BB140" s="5"/>
      <c r="BC140" s="5"/>
      <c r="BD140" s="6"/>
    </row>
    <row r="141" ht="15.75" customHeight="1">
      <c r="B141" s="12"/>
      <c r="I141" s="4"/>
      <c r="BB141" s="5"/>
      <c r="BC141" s="5"/>
      <c r="BD141" s="6"/>
    </row>
    <row r="142" ht="15.75" customHeight="1">
      <c r="B142" s="12"/>
      <c r="I142" s="4"/>
      <c r="BB142" s="5"/>
      <c r="BC142" s="5"/>
      <c r="BD142" s="6"/>
    </row>
    <row r="143" ht="15.75" customHeight="1">
      <c r="B143" s="12"/>
      <c r="I143" s="4"/>
      <c r="BB143" s="5"/>
      <c r="BC143" s="5"/>
      <c r="BD143" s="6"/>
    </row>
    <row r="144" ht="15.75" customHeight="1">
      <c r="B144" s="12"/>
      <c r="I144" s="4"/>
      <c r="BB144" s="5"/>
      <c r="BC144" s="5"/>
      <c r="BD144" s="6"/>
    </row>
    <row r="145" ht="15.75" customHeight="1">
      <c r="B145" s="12"/>
      <c r="I145" s="4"/>
      <c r="BB145" s="5"/>
      <c r="BC145" s="5"/>
      <c r="BD145" s="6"/>
    </row>
    <row r="146" ht="15.75" customHeight="1">
      <c r="B146" s="12"/>
      <c r="I146" s="4"/>
      <c r="BB146" s="5"/>
      <c r="BC146" s="5"/>
      <c r="BD146" s="6"/>
    </row>
    <row r="147" ht="15.75" customHeight="1">
      <c r="B147" s="12"/>
      <c r="I147" s="4"/>
      <c r="BB147" s="5"/>
      <c r="BC147" s="5"/>
      <c r="BD147" s="6"/>
    </row>
    <row r="148" ht="15.75" customHeight="1">
      <c r="B148" s="12"/>
      <c r="I148" s="4"/>
      <c r="BB148" s="5"/>
      <c r="BC148" s="5"/>
      <c r="BD148" s="6"/>
    </row>
    <row r="149" ht="15.75" customHeight="1">
      <c r="B149" s="12"/>
      <c r="I149" s="4"/>
      <c r="BB149" s="5"/>
      <c r="BC149" s="5"/>
      <c r="BD149" s="6"/>
    </row>
    <row r="150" ht="15.75" customHeight="1">
      <c r="B150" s="12"/>
      <c r="I150" s="4"/>
      <c r="BB150" s="5"/>
      <c r="BC150" s="5"/>
      <c r="BD150" s="6"/>
    </row>
    <row r="151" ht="15.75" customHeight="1">
      <c r="B151" s="12"/>
      <c r="I151" s="4"/>
      <c r="BB151" s="5"/>
      <c r="BC151" s="5"/>
      <c r="BD151" s="6"/>
    </row>
    <row r="152" ht="15.75" customHeight="1">
      <c r="B152" s="12"/>
      <c r="I152" s="4"/>
      <c r="BB152" s="5"/>
      <c r="BC152" s="5"/>
      <c r="BD152" s="6"/>
    </row>
    <row r="153" ht="15.75" customHeight="1">
      <c r="B153" s="12"/>
      <c r="I153" s="4"/>
      <c r="BB153" s="5"/>
      <c r="BC153" s="5"/>
      <c r="BD153" s="6"/>
    </row>
    <row r="154" ht="15.75" customHeight="1">
      <c r="B154" s="12"/>
      <c r="I154" s="4"/>
      <c r="BB154" s="5"/>
      <c r="BC154" s="5"/>
      <c r="BD154" s="6"/>
    </row>
    <row r="155" ht="15.75" customHeight="1">
      <c r="B155" s="12"/>
      <c r="I155" s="4"/>
      <c r="BB155" s="5"/>
      <c r="BC155" s="5"/>
      <c r="BD155" s="6"/>
    </row>
    <row r="156" ht="15.75" customHeight="1">
      <c r="B156" s="12"/>
      <c r="I156" s="4"/>
      <c r="BB156" s="5"/>
      <c r="BC156" s="5"/>
      <c r="BD156" s="6"/>
    </row>
    <row r="157" ht="15.75" customHeight="1">
      <c r="B157" s="12"/>
      <c r="I157" s="4"/>
      <c r="BB157" s="5"/>
      <c r="BC157" s="5"/>
      <c r="BD157" s="6"/>
    </row>
    <row r="158" ht="15.75" customHeight="1">
      <c r="B158" s="12"/>
      <c r="I158" s="4"/>
      <c r="BB158" s="5"/>
      <c r="BC158" s="5"/>
      <c r="BD158" s="6"/>
    </row>
    <row r="159" ht="15.75" customHeight="1">
      <c r="B159" s="12"/>
      <c r="I159" s="4"/>
      <c r="BB159" s="5"/>
      <c r="BC159" s="5"/>
      <c r="BD159" s="6"/>
    </row>
    <row r="160" ht="15.75" customHeight="1">
      <c r="B160" s="12"/>
      <c r="I160" s="4"/>
      <c r="BB160" s="5"/>
      <c r="BC160" s="5"/>
      <c r="BD160" s="6"/>
    </row>
    <row r="161" ht="15.75" customHeight="1">
      <c r="B161" s="12"/>
      <c r="I161" s="4"/>
      <c r="BB161" s="5"/>
      <c r="BC161" s="5"/>
      <c r="BD161" s="6"/>
    </row>
    <row r="162" ht="15.75" customHeight="1">
      <c r="B162" s="12"/>
      <c r="I162" s="4"/>
      <c r="BB162" s="5"/>
      <c r="BC162" s="5"/>
      <c r="BD162" s="6"/>
    </row>
    <row r="163" ht="15.75" customHeight="1">
      <c r="B163" s="12"/>
      <c r="I163" s="4"/>
      <c r="BB163" s="5"/>
      <c r="BC163" s="5"/>
      <c r="BD163" s="6"/>
    </row>
    <row r="164" ht="15.75" customHeight="1">
      <c r="B164" s="12"/>
      <c r="I164" s="4"/>
      <c r="BB164" s="5"/>
      <c r="BC164" s="5"/>
      <c r="BD164" s="6"/>
    </row>
    <row r="165" ht="15.75" customHeight="1">
      <c r="B165" s="12"/>
      <c r="I165" s="4"/>
      <c r="BB165" s="5"/>
      <c r="BC165" s="5"/>
      <c r="BD165" s="6"/>
    </row>
    <row r="166" ht="15.75" customHeight="1">
      <c r="B166" s="12"/>
      <c r="I166" s="4"/>
      <c r="BB166" s="5"/>
      <c r="BC166" s="5"/>
      <c r="BD166" s="6"/>
    </row>
    <row r="167" ht="15.75" customHeight="1">
      <c r="B167" s="12"/>
      <c r="I167" s="4"/>
      <c r="BB167" s="5"/>
      <c r="BC167" s="5"/>
      <c r="BD167" s="6"/>
    </row>
    <row r="168" ht="15.75" customHeight="1">
      <c r="B168" s="12"/>
      <c r="I168" s="4"/>
      <c r="BB168" s="5"/>
      <c r="BC168" s="5"/>
      <c r="BD168" s="6"/>
    </row>
    <row r="169" ht="15.75" customHeight="1">
      <c r="B169" s="12"/>
      <c r="I169" s="4"/>
      <c r="BD169" s="13"/>
    </row>
    <row r="170" ht="15.75" customHeight="1">
      <c r="B170" s="12"/>
      <c r="BD170" s="13"/>
    </row>
    <row r="171" ht="15.75" customHeight="1">
      <c r="B171" s="12"/>
      <c r="BD171" s="13"/>
    </row>
    <row r="172" ht="15.75" customHeight="1">
      <c r="B172" s="12"/>
      <c r="BD172" s="13"/>
    </row>
    <row r="173" ht="15.75" customHeight="1">
      <c r="B173" s="12"/>
      <c r="BD173" s="13"/>
    </row>
    <row r="174" ht="15.75" customHeight="1">
      <c r="B174" s="12"/>
      <c r="BD174" s="13"/>
    </row>
    <row r="175" ht="15.75" customHeight="1">
      <c r="B175" s="12"/>
      <c r="BD175" s="13"/>
    </row>
    <row r="176" ht="15.75" customHeight="1">
      <c r="B176" s="12"/>
      <c r="BD176" s="13"/>
    </row>
    <row r="177" ht="15.75" customHeight="1">
      <c r="B177" s="12"/>
      <c r="BD177" s="13"/>
    </row>
    <row r="178" ht="15.75" customHeight="1">
      <c r="B178" s="12"/>
      <c r="BD178" s="13"/>
    </row>
    <row r="179" ht="15.75" customHeight="1">
      <c r="B179" s="12"/>
      <c r="BD179" s="13"/>
    </row>
    <row r="180" ht="15.75" customHeight="1">
      <c r="B180" s="12"/>
      <c r="BD180" s="13"/>
    </row>
    <row r="181" ht="15.75" customHeight="1">
      <c r="B181" s="12"/>
      <c r="BD181" s="13"/>
    </row>
    <row r="182" ht="15.75" customHeight="1">
      <c r="B182" s="12"/>
      <c r="BD182" s="13"/>
    </row>
    <row r="183" ht="15.75" customHeight="1">
      <c r="B183" s="12"/>
      <c r="BD183" s="13"/>
    </row>
    <row r="184" ht="15.75" customHeight="1">
      <c r="B184" s="12"/>
      <c r="BD184" s="13"/>
    </row>
    <row r="185" ht="15.75" customHeight="1">
      <c r="B185" s="12"/>
      <c r="BD185" s="13"/>
    </row>
    <row r="186" ht="15.75" customHeight="1">
      <c r="B186" s="12"/>
      <c r="BD186" s="13"/>
    </row>
    <row r="187" ht="15.75" customHeight="1">
      <c r="B187" s="12"/>
      <c r="BD187" s="13"/>
    </row>
    <row r="188" ht="15.75" customHeight="1">
      <c r="B188" s="12"/>
      <c r="BD188" s="13"/>
    </row>
    <row r="189" ht="15.75" customHeight="1">
      <c r="B189" s="12"/>
      <c r="BD189" s="13"/>
    </row>
    <row r="190" ht="15.75" customHeight="1">
      <c r="B190" s="12"/>
      <c r="BD190" s="13"/>
    </row>
    <row r="191" ht="15.75" customHeight="1">
      <c r="B191" s="12"/>
      <c r="BD191" s="13"/>
    </row>
    <row r="192" ht="15.75" customHeight="1">
      <c r="B192" s="12"/>
      <c r="BD192" s="13"/>
    </row>
    <row r="193" ht="15.75" customHeight="1">
      <c r="B193" s="12"/>
      <c r="BD193" s="13"/>
    </row>
    <row r="194" ht="15.75" customHeight="1">
      <c r="B194" s="12"/>
      <c r="BD194" s="13"/>
    </row>
    <row r="195" ht="15.75" customHeight="1">
      <c r="B195" s="12"/>
      <c r="BD195" s="13"/>
    </row>
    <row r="196" ht="15.75" customHeight="1">
      <c r="B196" s="12"/>
      <c r="BD196" s="13"/>
    </row>
    <row r="197" ht="15.75" customHeight="1">
      <c r="B197" s="12"/>
      <c r="BD197" s="13"/>
    </row>
    <row r="198" ht="15.75" customHeight="1">
      <c r="B198" s="12"/>
      <c r="BD198" s="13"/>
    </row>
    <row r="199" ht="15.75" customHeight="1">
      <c r="B199" s="12"/>
      <c r="BD199" s="13"/>
    </row>
    <row r="200" ht="15.75" customHeight="1">
      <c r="B200" s="12"/>
      <c r="BD200" s="13"/>
    </row>
    <row r="201" ht="15.75" customHeight="1">
      <c r="B201" s="12"/>
      <c r="BD201" s="13"/>
    </row>
    <row r="202" ht="15.75" customHeight="1">
      <c r="B202" s="12"/>
      <c r="BD202" s="13"/>
    </row>
    <row r="203" ht="15.75" customHeight="1">
      <c r="B203" s="12"/>
      <c r="BD203" s="13"/>
    </row>
    <row r="204" ht="15.75" customHeight="1">
      <c r="B204" s="12"/>
      <c r="BD204" s="13"/>
    </row>
    <row r="205" ht="15.75" customHeight="1">
      <c r="B205" s="12"/>
      <c r="BD205" s="13"/>
    </row>
    <row r="206" ht="15.75" customHeight="1">
      <c r="B206" s="12"/>
      <c r="BD206" s="13"/>
    </row>
    <row r="207" ht="15.75" customHeight="1">
      <c r="B207" s="12"/>
      <c r="BD207" s="13"/>
    </row>
    <row r="208" ht="15.75" customHeight="1">
      <c r="B208" s="12"/>
      <c r="BD208" s="13"/>
    </row>
    <row r="209" ht="15.75" customHeight="1">
      <c r="B209" s="12"/>
      <c r="BD209" s="13"/>
    </row>
    <row r="210" ht="15.75" customHeight="1">
      <c r="B210" s="12"/>
      <c r="BD210" s="13"/>
    </row>
    <row r="211" ht="15.75" customHeight="1">
      <c r="B211" s="12"/>
      <c r="BD211" s="13"/>
    </row>
    <row r="212" ht="15.75" customHeight="1">
      <c r="B212" s="12"/>
      <c r="BD212" s="13"/>
    </row>
    <row r="213" ht="15.75" customHeight="1">
      <c r="B213" s="12"/>
      <c r="BD213" s="13"/>
    </row>
    <row r="214" ht="15.75" customHeight="1">
      <c r="B214" s="12"/>
      <c r="BD214" s="13"/>
    </row>
    <row r="215" ht="15.75" customHeight="1">
      <c r="B215" s="12"/>
      <c r="BD215" s="13"/>
    </row>
    <row r="216" ht="15.75" customHeight="1">
      <c r="B216" s="12"/>
      <c r="BD216" s="13"/>
    </row>
    <row r="217" ht="15.75" customHeight="1">
      <c r="B217" s="12"/>
      <c r="BD217" s="13"/>
    </row>
    <row r="218" ht="15.75" customHeight="1">
      <c r="B218" s="12"/>
      <c r="BD218" s="13"/>
    </row>
    <row r="219" ht="15.75" customHeight="1">
      <c r="B219" s="12"/>
      <c r="BD219" s="13"/>
    </row>
    <row r="220" ht="15.75" customHeight="1">
      <c r="B220" s="12"/>
      <c r="BD220" s="13"/>
    </row>
    <row r="221" ht="15.75" customHeight="1">
      <c r="B221" s="12"/>
      <c r="BD221" s="13"/>
    </row>
    <row r="222" ht="15.75" customHeight="1">
      <c r="B222" s="12"/>
      <c r="BD222" s="13"/>
    </row>
    <row r="223" ht="15.75" customHeight="1">
      <c r="B223" s="12"/>
      <c r="BD223" s="13"/>
    </row>
    <row r="224" ht="15.75" customHeight="1">
      <c r="B224" s="12"/>
      <c r="BD224" s="13"/>
    </row>
    <row r="225" ht="15.75" customHeight="1">
      <c r="B225" s="12"/>
      <c r="BD225" s="13"/>
    </row>
    <row r="226" ht="15.75" customHeight="1">
      <c r="B226" s="12"/>
      <c r="BD226" s="13"/>
    </row>
    <row r="227" ht="15.75" customHeight="1">
      <c r="B227" s="12"/>
      <c r="BD227" s="13"/>
    </row>
    <row r="228" ht="15.75" customHeight="1">
      <c r="B228" s="12"/>
      <c r="BD228" s="13"/>
    </row>
    <row r="229" ht="15.75" customHeight="1">
      <c r="B229" s="12"/>
      <c r="BD229" s="13"/>
    </row>
    <row r="230" ht="15.75" customHeight="1">
      <c r="B230" s="12"/>
      <c r="BD230" s="13"/>
    </row>
    <row r="231" ht="15.75" customHeight="1">
      <c r="B231" s="12"/>
      <c r="BD231" s="13"/>
    </row>
    <row r="232" ht="15.75" customHeight="1">
      <c r="B232" s="12"/>
      <c r="BD232" s="13"/>
    </row>
    <row r="233" ht="15.75" customHeight="1">
      <c r="B233" s="12"/>
      <c r="BD233" s="13"/>
    </row>
    <row r="234" ht="15.75" customHeight="1">
      <c r="B234" s="12"/>
      <c r="BD234" s="13"/>
    </row>
    <row r="235" ht="15.75" customHeight="1">
      <c r="B235" s="12"/>
      <c r="BD235" s="13"/>
    </row>
    <row r="236" ht="15.75" customHeight="1">
      <c r="B236" s="12"/>
      <c r="BD236" s="13"/>
    </row>
    <row r="237" ht="15.75" customHeight="1">
      <c r="B237" s="12"/>
      <c r="BD237" s="13"/>
    </row>
    <row r="238" ht="15.75" customHeight="1">
      <c r="B238" s="12"/>
      <c r="BD238" s="13"/>
    </row>
    <row r="239" ht="15.75" customHeight="1">
      <c r="B239" s="12"/>
      <c r="BD239" s="13"/>
    </row>
    <row r="240" ht="15.75" customHeight="1">
      <c r="B240" s="12"/>
      <c r="BD240" s="13"/>
    </row>
    <row r="241" ht="15.75" customHeight="1">
      <c r="B241" s="12"/>
      <c r="BD241" s="13"/>
    </row>
    <row r="242" ht="15.75" customHeight="1">
      <c r="B242" s="12"/>
      <c r="BD242" s="13"/>
    </row>
    <row r="243" ht="15.75" customHeight="1">
      <c r="B243" s="12"/>
      <c r="BD243" s="13"/>
    </row>
    <row r="244" ht="15.75" customHeight="1">
      <c r="B244" s="12"/>
      <c r="BD244" s="13"/>
    </row>
    <row r="245" ht="15.75" customHeight="1">
      <c r="B245" s="12"/>
      <c r="BD245" s="13"/>
    </row>
    <row r="246" ht="15.75" customHeight="1">
      <c r="B246" s="12"/>
      <c r="BD246" s="13"/>
    </row>
    <row r="247" ht="15.75" customHeight="1">
      <c r="B247" s="12"/>
      <c r="BD247" s="13"/>
    </row>
    <row r="248" ht="15.75" customHeight="1">
      <c r="B248" s="12"/>
      <c r="BD248" s="13"/>
    </row>
    <row r="249" ht="15.75" customHeight="1">
      <c r="B249" s="12"/>
      <c r="BD249" s="13"/>
    </row>
    <row r="250" ht="15.75" customHeight="1">
      <c r="B250" s="12"/>
      <c r="BD250" s="13"/>
    </row>
    <row r="251" ht="15.75" customHeight="1">
      <c r="B251" s="12"/>
      <c r="BD251" s="13"/>
    </row>
    <row r="252" ht="15.75" customHeight="1">
      <c r="B252" s="12"/>
      <c r="BD252" s="13"/>
    </row>
    <row r="253" ht="15.75" customHeight="1">
      <c r="B253" s="12"/>
      <c r="BD253" s="13"/>
    </row>
    <row r="254" ht="15.75" customHeight="1">
      <c r="B254" s="12"/>
      <c r="BD254" s="13"/>
    </row>
    <row r="255" ht="15.75" customHeight="1">
      <c r="B255" s="12"/>
      <c r="BD255" s="13"/>
    </row>
    <row r="256" ht="15.75" customHeight="1">
      <c r="B256" s="12"/>
      <c r="BD256" s="13"/>
    </row>
    <row r="257" ht="15.75" customHeight="1">
      <c r="B257" s="12"/>
      <c r="BD257" s="13"/>
    </row>
    <row r="258" ht="15.75" customHeight="1">
      <c r="B258" s="12"/>
      <c r="BD258" s="13"/>
    </row>
    <row r="259" ht="15.75" customHeight="1">
      <c r="B259" s="12"/>
      <c r="BD259" s="13"/>
    </row>
    <row r="260" ht="15.75" customHeight="1">
      <c r="B260" s="12"/>
      <c r="BD260" s="13"/>
    </row>
    <row r="261" ht="15.75" customHeight="1">
      <c r="B261" s="12"/>
      <c r="BD261" s="13"/>
    </row>
    <row r="262" ht="15.75" customHeight="1">
      <c r="B262" s="12"/>
      <c r="BD262" s="13"/>
    </row>
    <row r="263" ht="15.75" customHeight="1">
      <c r="B263" s="12"/>
      <c r="BD263" s="13"/>
    </row>
    <row r="264" ht="15.75" customHeight="1">
      <c r="B264" s="12"/>
      <c r="BD264" s="13"/>
    </row>
    <row r="265" ht="15.75" customHeight="1">
      <c r="B265" s="12"/>
      <c r="BD265" s="13"/>
    </row>
    <row r="266" ht="15.75" customHeight="1">
      <c r="B266" s="12"/>
      <c r="BD266" s="13"/>
    </row>
    <row r="267" ht="15.75" customHeight="1">
      <c r="B267" s="12"/>
      <c r="BD267" s="13"/>
    </row>
    <row r="268" ht="15.75" customHeight="1">
      <c r="B268" s="12"/>
      <c r="BD268" s="13"/>
    </row>
    <row r="269" ht="15.75" customHeight="1">
      <c r="B269" s="12"/>
      <c r="BD269" s="13"/>
    </row>
    <row r="270" ht="15.75" customHeight="1">
      <c r="B270" s="12"/>
      <c r="BD270" s="13"/>
    </row>
    <row r="271" ht="15.75" customHeight="1">
      <c r="B271" s="12"/>
      <c r="BD271" s="13"/>
    </row>
    <row r="272" ht="15.75" customHeight="1">
      <c r="B272" s="12"/>
      <c r="BD272" s="13"/>
    </row>
    <row r="273" ht="15.75" customHeight="1">
      <c r="B273" s="12"/>
      <c r="BD273" s="13"/>
    </row>
    <row r="274" ht="15.75" customHeight="1">
      <c r="B274" s="12"/>
      <c r="BD274" s="13"/>
    </row>
    <row r="275" ht="15.75" customHeight="1">
      <c r="B275" s="12"/>
      <c r="BD275" s="13"/>
    </row>
    <row r="276" ht="15.75" customHeight="1">
      <c r="B276" s="12"/>
      <c r="BD276" s="13"/>
    </row>
    <row r="277" ht="15.75" customHeight="1">
      <c r="B277" s="12"/>
      <c r="BD277" s="13"/>
    </row>
    <row r="278" ht="15.75" customHeight="1">
      <c r="B278" s="12"/>
      <c r="BD278" s="13"/>
    </row>
    <row r="279" ht="15.75" customHeight="1">
      <c r="B279" s="12"/>
      <c r="BD279" s="13"/>
    </row>
    <row r="280" ht="15.75" customHeight="1">
      <c r="B280" s="12"/>
      <c r="BD280" s="13"/>
    </row>
    <row r="281" ht="15.75" customHeight="1">
      <c r="B281" s="12"/>
      <c r="BD281" s="13"/>
    </row>
    <row r="282" ht="15.75" customHeight="1">
      <c r="B282" s="12"/>
      <c r="BD282" s="13"/>
    </row>
    <row r="283" ht="15.75" customHeight="1">
      <c r="B283" s="12"/>
      <c r="BD283" s="13"/>
    </row>
    <row r="284" ht="15.75" customHeight="1">
      <c r="B284" s="12"/>
      <c r="BD284" s="13"/>
    </row>
    <row r="285" ht="15.75" customHeight="1">
      <c r="B285" s="12"/>
      <c r="BD285" s="13"/>
    </row>
    <row r="286" ht="15.75" customHeight="1">
      <c r="B286" s="12"/>
      <c r="BD286" s="13"/>
    </row>
    <row r="287" ht="15.75" customHeight="1">
      <c r="B287" s="12"/>
      <c r="BD287" s="13"/>
    </row>
    <row r="288" ht="15.75" customHeight="1">
      <c r="B288" s="12"/>
      <c r="BD288" s="13"/>
    </row>
    <row r="289" ht="15.75" customHeight="1">
      <c r="B289" s="12"/>
      <c r="BD289" s="13"/>
    </row>
    <row r="290" ht="15.75" customHeight="1">
      <c r="B290" s="12"/>
      <c r="BD290" s="13"/>
    </row>
    <row r="291" ht="15.75" customHeight="1">
      <c r="B291" s="12"/>
      <c r="BD291" s="13"/>
    </row>
    <row r="292" ht="15.75" customHeight="1">
      <c r="B292" s="12"/>
      <c r="BD292" s="13"/>
    </row>
    <row r="293" ht="15.75" customHeight="1">
      <c r="B293" s="12"/>
      <c r="BD293" s="13"/>
    </row>
    <row r="294" ht="15.75" customHeight="1">
      <c r="B294" s="12"/>
      <c r="BD294" s="13"/>
    </row>
    <row r="295" ht="15.75" customHeight="1">
      <c r="B295" s="12"/>
      <c r="BD295" s="13"/>
    </row>
    <row r="296" ht="15.75" customHeight="1">
      <c r="B296" s="12"/>
      <c r="BD296" s="13"/>
    </row>
    <row r="297" ht="15.75" customHeight="1">
      <c r="B297" s="12"/>
      <c r="BD297" s="13"/>
    </row>
    <row r="298" ht="15.75" customHeight="1">
      <c r="B298" s="12"/>
      <c r="BD298" s="13"/>
    </row>
    <row r="299" ht="15.75" customHeight="1">
      <c r="B299" s="12"/>
      <c r="BD299" s="13"/>
    </row>
    <row r="300" ht="15.75" customHeight="1">
      <c r="B300" s="12"/>
      <c r="BD300" s="13"/>
    </row>
    <row r="301" ht="15.75" customHeight="1">
      <c r="B301" s="12"/>
      <c r="BD301" s="13"/>
    </row>
    <row r="302" ht="15.75" customHeight="1">
      <c r="B302" s="12"/>
      <c r="BD302" s="13"/>
    </row>
    <row r="303" ht="15.75" customHeight="1">
      <c r="B303" s="12"/>
      <c r="BD303" s="13"/>
    </row>
    <row r="304" ht="15.75" customHeight="1">
      <c r="B304" s="12"/>
      <c r="BD304" s="13"/>
    </row>
    <row r="305" ht="15.75" customHeight="1">
      <c r="B305" s="12"/>
      <c r="BD305" s="13"/>
    </row>
    <row r="306" ht="15.75" customHeight="1">
      <c r="B306" s="12"/>
      <c r="BD306" s="13"/>
    </row>
    <row r="307" ht="15.75" customHeight="1">
      <c r="B307" s="12"/>
      <c r="BD307" s="13"/>
    </row>
    <row r="308" ht="15.75" customHeight="1">
      <c r="B308" s="12"/>
      <c r="BD308" s="13"/>
    </row>
    <row r="309" ht="15.75" customHeight="1">
      <c r="B309" s="12"/>
      <c r="BD309" s="13"/>
    </row>
    <row r="310" ht="15.75" customHeight="1">
      <c r="B310" s="12"/>
      <c r="BD310" s="13"/>
    </row>
    <row r="311" ht="15.75" customHeight="1">
      <c r="B311" s="12"/>
      <c r="BD311" s="13"/>
    </row>
    <row r="312" ht="15.75" customHeight="1">
      <c r="B312" s="12"/>
      <c r="BD312" s="13"/>
    </row>
    <row r="313" ht="15.75" customHeight="1">
      <c r="B313" s="12"/>
      <c r="BD313" s="13"/>
    </row>
    <row r="314" ht="15.75" customHeight="1">
      <c r="B314" s="12"/>
      <c r="BD314" s="13"/>
    </row>
    <row r="315" ht="15.75" customHeight="1">
      <c r="B315" s="12"/>
      <c r="BD315" s="13"/>
    </row>
    <row r="316" ht="15.75" customHeight="1">
      <c r="B316" s="12"/>
      <c r="BD316" s="13"/>
    </row>
    <row r="317" ht="15.75" customHeight="1">
      <c r="B317" s="12"/>
      <c r="BD317" s="13"/>
    </row>
    <row r="318" ht="15.75" customHeight="1">
      <c r="B318" s="12"/>
      <c r="BD318" s="13"/>
    </row>
    <row r="319" ht="15.75" customHeight="1">
      <c r="B319" s="12"/>
      <c r="BD319" s="13"/>
    </row>
    <row r="320" ht="15.75" customHeight="1">
      <c r="B320" s="12"/>
      <c r="BD320" s="13"/>
    </row>
    <row r="321" ht="15.75" customHeight="1">
      <c r="B321" s="12"/>
      <c r="BD321" s="13"/>
    </row>
    <row r="322" ht="15.75" customHeight="1">
      <c r="B322" s="12"/>
      <c r="BD322" s="13"/>
    </row>
    <row r="323" ht="15.75" customHeight="1">
      <c r="B323" s="12"/>
      <c r="BD323" s="13"/>
    </row>
    <row r="324" ht="15.75" customHeight="1">
      <c r="B324" s="12"/>
      <c r="BD324" s="13"/>
    </row>
    <row r="325" ht="15.75" customHeight="1">
      <c r="B325" s="12"/>
      <c r="BD325" s="13"/>
    </row>
    <row r="326" ht="15.75" customHeight="1">
      <c r="B326" s="12"/>
      <c r="BD326" s="13"/>
    </row>
    <row r="327" ht="15.75" customHeight="1">
      <c r="B327" s="12"/>
      <c r="BD327" s="13"/>
    </row>
    <row r="328" ht="15.75" customHeight="1">
      <c r="B328" s="12"/>
      <c r="BD328" s="13"/>
    </row>
    <row r="329" ht="15.75" customHeight="1">
      <c r="B329" s="12"/>
      <c r="BD329" s="13"/>
    </row>
    <row r="330" ht="15.75" customHeight="1">
      <c r="B330" s="12"/>
      <c r="BD330" s="13"/>
    </row>
    <row r="331" ht="15.75" customHeight="1">
      <c r="B331" s="12"/>
      <c r="BD331" s="13"/>
    </row>
    <row r="332" ht="15.75" customHeight="1">
      <c r="B332" s="12"/>
      <c r="BD332" s="13"/>
    </row>
    <row r="333" ht="15.75" customHeight="1">
      <c r="B333" s="12"/>
      <c r="BD333" s="13"/>
    </row>
    <row r="334" ht="15.75" customHeight="1">
      <c r="B334" s="12"/>
      <c r="BD334" s="13"/>
    </row>
    <row r="335" ht="15.75" customHeight="1">
      <c r="B335" s="12"/>
      <c r="BD335" s="13"/>
    </row>
    <row r="336" ht="15.75" customHeight="1">
      <c r="B336" s="12"/>
      <c r="BD336" s="13"/>
    </row>
    <row r="337" ht="15.75" customHeight="1">
      <c r="B337" s="12"/>
      <c r="BD337" s="13"/>
    </row>
    <row r="338" ht="15.75" customHeight="1">
      <c r="B338" s="12"/>
      <c r="BD338" s="13"/>
    </row>
    <row r="339" ht="15.75" customHeight="1">
      <c r="B339" s="12"/>
      <c r="BD339" s="13"/>
    </row>
    <row r="340" ht="15.75" customHeight="1">
      <c r="B340" s="12"/>
      <c r="BD340" s="13"/>
    </row>
    <row r="341" ht="15.75" customHeight="1">
      <c r="B341" s="12"/>
      <c r="BD341" s="13"/>
    </row>
    <row r="342" ht="15.75" customHeight="1">
      <c r="B342" s="12"/>
      <c r="BD342" s="13"/>
    </row>
    <row r="343" ht="15.75" customHeight="1">
      <c r="B343" s="12"/>
      <c r="BD343" s="13"/>
    </row>
    <row r="344" ht="15.75" customHeight="1">
      <c r="B344" s="12"/>
      <c r="BD344" s="13"/>
    </row>
    <row r="345" ht="15.75" customHeight="1">
      <c r="B345" s="12"/>
      <c r="BD345" s="13"/>
    </row>
    <row r="346" ht="15.75" customHeight="1">
      <c r="B346" s="12"/>
      <c r="BD346" s="13"/>
    </row>
    <row r="347" ht="15.75" customHeight="1">
      <c r="B347" s="12"/>
      <c r="BD347" s="13"/>
    </row>
    <row r="348" ht="15.75" customHeight="1">
      <c r="B348" s="12"/>
      <c r="BD348" s="13"/>
    </row>
    <row r="349" ht="15.75" customHeight="1">
      <c r="B349" s="12"/>
      <c r="BD349" s="13"/>
    </row>
    <row r="350" ht="15.75" customHeight="1">
      <c r="B350" s="12"/>
      <c r="BD350" s="13"/>
    </row>
    <row r="351" ht="15.75" customHeight="1">
      <c r="B351" s="12"/>
      <c r="BD351" s="13"/>
    </row>
    <row r="352" ht="15.75" customHeight="1">
      <c r="B352" s="12"/>
      <c r="BD352" s="13"/>
    </row>
    <row r="353" ht="15.75" customHeight="1">
      <c r="B353" s="12"/>
      <c r="BD353" s="13"/>
    </row>
    <row r="354" ht="15.75" customHeight="1">
      <c r="B354" s="12"/>
      <c r="BD354" s="13"/>
    </row>
    <row r="355" ht="15.75" customHeight="1">
      <c r="B355" s="12"/>
      <c r="BD355" s="13"/>
    </row>
    <row r="356" ht="15.75" customHeight="1">
      <c r="B356" s="12"/>
      <c r="BD356" s="13"/>
    </row>
    <row r="357" ht="15.75" customHeight="1">
      <c r="B357" s="12"/>
      <c r="BD357" s="13"/>
    </row>
    <row r="358" ht="15.75" customHeight="1">
      <c r="B358" s="12"/>
      <c r="BD358" s="13"/>
    </row>
    <row r="359" ht="15.75" customHeight="1">
      <c r="B359" s="12"/>
      <c r="BD359" s="13"/>
    </row>
    <row r="360" ht="15.75" customHeight="1">
      <c r="B360" s="12"/>
      <c r="BD360" s="13"/>
    </row>
    <row r="361" ht="15.75" customHeight="1">
      <c r="B361" s="12"/>
      <c r="BD361" s="13"/>
    </row>
    <row r="362" ht="15.75" customHeight="1">
      <c r="B362" s="12"/>
      <c r="BD362" s="13"/>
    </row>
    <row r="363" ht="15.75" customHeight="1">
      <c r="B363" s="12"/>
      <c r="BD363" s="13"/>
    </row>
    <row r="364" ht="15.75" customHeight="1">
      <c r="B364" s="12"/>
      <c r="BD364" s="13"/>
    </row>
    <row r="365" ht="15.75" customHeight="1">
      <c r="B365" s="12"/>
      <c r="BD365" s="13"/>
    </row>
    <row r="366" ht="15.75" customHeight="1">
      <c r="B366" s="12"/>
      <c r="BD366" s="13"/>
    </row>
    <row r="367" ht="15.75" customHeight="1">
      <c r="B367" s="12"/>
      <c r="BD367" s="13"/>
    </row>
    <row r="368" ht="15.75" customHeight="1">
      <c r="B368" s="12"/>
      <c r="BD368" s="13"/>
    </row>
    <row r="369" ht="15.75" customHeight="1">
      <c r="B369" s="12"/>
      <c r="BD369" s="13"/>
    </row>
    <row r="370" ht="15.75" customHeight="1">
      <c r="B370" s="12"/>
      <c r="BD370" s="13"/>
    </row>
    <row r="371" ht="15.75" customHeight="1">
      <c r="B371" s="12"/>
      <c r="BD371" s="13"/>
    </row>
    <row r="372" ht="15.75" customHeight="1">
      <c r="B372" s="12"/>
      <c r="BD372" s="13"/>
    </row>
    <row r="373" ht="15.75" customHeight="1">
      <c r="B373" s="12"/>
      <c r="BD373" s="13"/>
    </row>
    <row r="374" ht="15.75" customHeight="1">
      <c r="B374" s="12"/>
      <c r="BD374" s="13"/>
    </row>
    <row r="375" ht="15.75" customHeight="1">
      <c r="B375" s="12"/>
      <c r="BD375" s="13"/>
    </row>
    <row r="376" ht="15.75" customHeight="1">
      <c r="B376" s="12"/>
      <c r="BD376" s="13"/>
    </row>
    <row r="377" ht="15.75" customHeight="1">
      <c r="B377" s="12"/>
      <c r="BD377" s="13"/>
    </row>
    <row r="378" ht="15.75" customHeight="1">
      <c r="B378" s="12"/>
      <c r="BD378" s="13"/>
    </row>
    <row r="379" ht="15.75" customHeight="1">
      <c r="B379" s="12"/>
      <c r="BD379" s="13"/>
    </row>
    <row r="380" ht="15.75" customHeight="1">
      <c r="B380" s="12"/>
      <c r="BD380" s="13"/>
    </row>
    <row r="381" ht="15.75" customHeight="1">
      <c r="B381" s="12"/>
      <c r="BD381" s="13"/>
    </row>
    <row r="382" ht="15.75" customHeight="1">
      <c r="B382" s="12"/>
      <c r="BD382" s="13"/>
    </row>
    <row r="383" ht="15.75" customHeight="1">
      <c r="B383" s="12"/>
      <c r="BD383" s="13"/>
    </row>
    <row r="384" ht="15.75" customHeight="1">
      <c r="B384" s="12"/>
      <c r="BD384" s="13"/>
    </row>
    <row r="385" ht="15.75" customHeight="1">
      <c r="B385" s="12"/>
      <c r="BD385" s="13"/>
    </row>
    <row r="386" ht="15.75" customHeight="1">
      <c r="B386" s="12"/>
      <c r="BD386" s="13"/>
    </row>
    <row r="387" ht="15.75" customHeight="1">
      <c r="B387" s="12"/>
      <c r="BD387" s="13"/>
    </row>
    <row r="388" ht="15.75" customHeight="1">
      <c r="B388" s="12"/>
      <c r="BD388" s="13"/>
    </row>
    <row r="389" ht="15.75" customHeight="1">
      <c r="B389" s="12"/>
      <c r="BD389" s="13"/>
    </row>
    <row r="390" ht="15.75" customHeight="1">
      <c r="B390" s="12"/>
      <c r="BD390" s="13"/>
    </row>
    <row r="391" ht="15.75" customHeight="1">
      <c r="B391" s="12"/>
      <c r="BD391" s="13"/>
    </row>
    <row r="392" ht="15.75" customHeight="1">
      <c r="B392" s="12"/>
      <c r="BD392" s="13"/>
    </row>
    <row r="393" ht="15.75" customHeight="1">
      <c r="B393" s="12"/>
      <c r="BD393" s="13"/>
    </row>
    <row r="394" ht="15.75" customHeight="1">
      <c r="B394" s="12"/>
      <c r="BD394" s="13"/>
    </row>
    <row r="395" ht="15.75" customHeight="1">
      <c r="B395" s="12"/>
      <c r="BD395" s="13"/>
    </row>
    <row r="396" ht="15.75" customHeight="1">
      <c r="B396" s="12"/>
      <c r="BD396" s="13"/>
    </row>
    <row r="397" ht="15.75" customHeight="1">
      <c r="B397" s="12"/>
      <c r="BD397" s="13"/>
    </row>
    <row r="398" ht="15.75" customHeight="1">
      <c r="B398" s="12"/>
      <c r="BD398" s="13"/>
    </row>
    <row r="399" ht="15.75" customHeight="1">
      <c r="B399" s="12"/>
      <c r="BD399" s="13"/>
    </row>
    <row r="400" ht="15.75" customHeight="1">
      <c r="B400" s="12"/>
      <c r="BD400" s="13"/>
    </row>
    <row r="401" ht="15.75" customHeight="1">
      <c r="B401" s="12"/>
      <c r="BD401" s="13"/>
    </row>
    <row r="402" ht="15.75" customHeight="1">
      <c r="B402" s="12"/>
      <c r="BD402" s="13"/>
    </row>
    <row r="403" ht="15.75" customHeight="1">
      <c r="B403" s="12"/>
      <c r="BD403" s="13"/>
    </row>
    <row r="404" ht="15.75" customHeight="1">
      <c r="B404" s="12"/>
      <c r="BD404" s="13"/>
    </row>
    <row r="405" ht="15.75" customHeight="1">
      <c r="B405" s="12"/>
      <c r="BD405" s="13"/>
    </row>
    <row r="406" ht="15.75" customHeight="1">
      <c r="B406" s="12"/>
      <c r="BD406" s="13"/>
    </row>
    <row r="407" ht="15.75" customHeight="1">
      <c r="B407" s="12"/>
      <c r="BD407" s="13"/>
    </row>
    <row r="408" ht="15.75" customHeight="1">
      <c r="B408" s="12"/>
      <c r="BD408" s="13"/>
    </row>
    <row r="409" ht="15.75" customHeight="1">
      <c r="B409" s="12"/>
      <c r="BD409" s="13"/>
    </row>
    <row r="410" ht="15.75" customHeight="1">
      <c r="B410" s="12"/>
      <c r="BD410" s="13"/>
    </row>
    <row r="411" ht="15.75" customHeight="1">
      <c r="B411" s="12"/>
      <c r="BD411" s="13"/>
    </row>
    <row r="412" ht="15.75" customHeight="1">
      <c r="B412" s="12"/>
      <c r="BD412" s="13"/>
    </row>
    <row r="413" ht="15.75" customHeight="1">
      <c r="B413" s="12"/>
      <c r="BD413" s="13"/>
    </row>
    <row r="414" ht="15.75" customHeight="1">
      <c r="B414" s="12"/>
      <c r="BD414" s="13"/>
    </row>
    <row r="415" ht="15.75" customHeight="1">
      <c r="B415" s="12"/>
      <c r="BD415" s="13"/>
    </row>
    <row r="416" ht="15.75" customHeight="1">
      <c r="B416" s="12"/>
      <c r="BD416" s="13"/>
    </row>
    <row r="417" ht="15.75" customHeight="1">
      <c r="B417" s="12"/>
      <c r="BD417" s="13"/>
    </row>
    <row r="418" ht="15.75" customHeight="1">
      <c r="B418" s="12"/>
      <c r="BD418" s="13"/>
    </row>
    <row r="419" ht="15.75" customHeight="1">
      <c r="B419" s="12"/>
      <c r="BD419" s="13"/>
    </row>
    <row r="420" ht="15.75" customHeight="1">
      <c r="B420" s="12"/>
      <c r="BD420" s="13"/>
    </row>
    <row r="421" ht="15.75" customHeight="1">
      <c r="B421" s="12"/>
      <c r="BD421" s="13"/>
    </row>
    <row r="422" ht="15.75" customHeight="1">
      <c r="B422" s="12"/>
      <c r="BD422" s="13"/>
    </row>
    <row r="423" ht="15.75" customHeight="1">
      <c r="B423" s="12"/>
      <c r="BD423" s="13"/>
    </row>
    <row r="424" ht="15.75" customHeight="1">
      <c r="B424" s="12"/>
      <c r="BD424" s="13"/>
    </row>
    <row r="425" ht="15.75" customHeight="1">
      <c r="B425" s="12"/>
      <c r="BD425" s="13"/>
    </row>
    <row r="426" ht="15.75" customHeight="1">
      <c r="B426" s="12"/>
      <c r="BD426" s="13"/>
    </row>
    <row r="427" ht="15.75" customHeight="1">
      <c r="B427" s="12"/>
      <c r="BD427" s="13"/>
    </row>
    <row r="428" ht="15.75" customHeight="1">
      <c r="B428" s="12"/>
      <c r="BD428" s="13"/>
    </row>
    <row r="429" ht="15.75" customHeight="1">
      <c r="B429" s="12"/>
      <c r="BD429" s="13"/>
    </row>
    <row r="430" ht="15.75" customHeight="1">
      <c r="B430" s="12"/>
      <c r="BD430" s="13"/>
    </row>
    <row r="431" ht="15.75" customHeight="1">
      <c r="B431" s="12"/>
      <c r="BD431" s="13"/>
    </row>
    <row r="432" ht="15.75" customHeight="1">
      <c r="B432" s="12"/>
      <c r="BD432" s="13"/>
    </row>
    <row r="433" ht="15.75" customHeight="1">
      <c r="B433" s="12"/>
      <c r="BD433" s="13"/>
    </row>
    <row r="434" ht="15.75" customHeight="1">
      <c r="B434" s="12"/>
      <c r="BD434" s="13"/>
    </row>
    <row r="435" ht="15.75" customHeight="1">
      <c r="B435" s="12"/>
      <c r="BD435" s="13"/>
    </row>
    <row r="436" ht="15.75" customHeight="1">
      <c r="B436" s="12"/>
      <c r="BD436" s="13"/>
    </row>
    <row r="437" ht="15.75" customHeight="1">
      <c r="B437" s="12"/>
      <c r="BD437" s="13"/>
    </row>
    <row r="438" ht="15.75" customHeight="1">
      <c r="B438" s="12"/>
      <c r="BD438" s="13"/>
    </row>
    <row r="439" ht="15.75" customHeight="1">
      <c r="B439" s="12"/>
      <c r="BD439" s="13"/>
    </row>
    <row r="440" ht="15.75" customHeight="1">
      <c r="B440" s="12"/>
      <c r="BD440" s="13"/>
    </row>
    <row r="441" ht="15.75" customHeight="1">
      <c r="B441" s="12"/>
      <c r="BD441" s="13"/>
    </row>
    <row r="442" ht="15.75" customHeight="1">
      <c r="B442" s="12"/>
      <c r="BD442" s="13"/>
    </row>
    <row r="443" ht="15.75" customHeight="1">
      <c r="B443" s="12"/>
      <c r="BD443" s="13"/>
    </row>
    <row r="444" ht="15.75" customHeight="1">
      <c r="B444" s="12"/>
      <c r="BD444" s="13"/>
    </row>
    <row r="445" ht="15.75" customHeight="1">
      <c r="B445" s="12"/>
      <c r="BD445" s="13"/>
    </row>
    <row r="446" ht="15.75" customHeight="1">
      <c r="B446" s="12"/>
      <c r="BD446" s="13"/>
    </row>
    <row r="447" ht="15.75" customHeight="1">
      <c r="B447" s="12"/>
      <c r="BD447" s="13"/>
    </row>
    <row r="448" ht="15.75" customHeight="1">
      <c r="B448" s="12"/>
      <c r="BD448" s="13"/>
    </row>
    <row r="449" ht="15.75" customHeight="1">
      <c r="B449" s="12"/>
      <c r="BD449" s="13"/>
    </row>
    <row r="450" ht="15.75" customHeight="1">
      <c r="B450" s="12"/>
      <c r="BD450" s="13"/>
    </row>
    <row r="451" ht="15.75" customHeight="1">
      <c r="B451" s="12"/>
      <c r="BD451" s="13"/>
    </row>
    <row r="452" ht="15.75" customHeight="1">
      <c r="B452" s="12"/>
      <c r="BD452" s="13"/>
    </row>
    <row r="453" ht="15.75" customHeight="1">
      <c r="B453" s="12"/>
      <c r="BD453" s="13"/>
    </row>
    <row r="454" ht="15.75" customHeight="1">
      <c r="B454" s="12"/>
      <c r="BD454" s="13"/>
    </row>
    <row r="455" ht="15.75" customHeight="1">
      <c r="B455" s="12"/>
      <c r="BD455" s="13"/>
    </row>
    <row r="456" ht="15.75" customHeight="1">
      <c r="B456" s="12"/>
      <c r="BD456" s="13"/>
    </row>
    <row r="457" ht="15.75" customHeight="1">
      <c r="B457" s="12"/>
      <c r="BD457" s="13"/>
    </row>
    <row r="458" ht="15.75" customHeight="1">
      <c r="B458" s="12"/>
      <c r="BD458" s="13"/>
    </row>
    <row r="459" ht="15.75" customHeight="1">
      <c r="B459" s="12"/>
      <c r="BD459" s="13"/>
    </row>
    <row r="460" ht="15.75" customHeight="1">
      <c r="B460" s="12"/>
      <c r="BD460" s="13"/>
    </row>
    <row r="461" ht="15.75" customHeight="1">
      <c r="B461" s="12"/>
      <c r="BD461" s="13"/>
    </row>
    <row r="462" ht="15.75" customHeight="1">
      <c r="B462" s="12"/>
      <c r="BD462" s="13"/>
    </row>
    <row r="463" ht="15.75" customHeight="1">
      <c r="B463" s="12"/>
      <c r="BD463" s="13"/>
    </row>
    <row r="464" ht="15.75" customHeight="1">
      <c r="B464" s="12"/>
      <c r="BD464" s="13"/>
    </row>
    <row r="465" ht="15.75" customHeight="1">
      <c r="B465" s="12"/>
      <c r="BD465" s="13"/>
    </row>
    <row r="466" ht="15.75" customHeight="1">
      <c r="B466" s="12"/>
      <c r="BD466" s="13"/>
    </row>
    <row r="467" ht="15.75" customHeight="1">
      <c r="B467" s="12"/>
      <c r="BD467" s="13"/>
    </row>
    <row r="468" ht="15.75" customHeight="1">
      <c r="B468" s="12"/>
      <c r="BD468" s="13"/>
    </row>
    <row r="469" ht="15.75" customHeight="1">
      <c r="B469" s="12"/>
      <c r="BD469" s="13"/>
    </row>
    <row r="470" ht="15.75" customHeight="1">
      <c r="B470" s="12"/>
      <c r="BD470" s="13"/>
    </row>
    <row r="471" ht="15.75" customHeight="1">
      <c r="B471" s="12"/>
      <c r="BD471" s="13"/>
    </row>
    <row r="472" ht="15.75" customHeight="1">
      <c r="B472" s="12"/>
      <c r="BD472" s="13"/>
    </row>
    <row r="473" ht="15.75" customHeight="1">
      <c r="B473" s="12"/>
      <c r="BD473" s="13"/>
    </row>
    <row r="474" ht="15.75" customHeight="1">
      <c r="B474" s="12"/>
      <c r="BD474" s="13"/>
    </row>
    <row r="475" ht="15.75" customHeight="1">
      <c r="B475" s="12"/>
      <c r="BD475" s="13"/>
    </row>
    <row r="476" ht="15.75" customHeight="1">
      <c r="B476" s="12"/>
      <c r="BD476" s="13"/>
    </row>
    <row r="477" ht="15.75" customHeight="1">
      <c r="B477" s="12"/>
      <c r="BD477" s="13"/>
    </row>
    <row r="478" ht="15.75" customHeight="1">
      <c r="B478" s="12"/>
      <c r="BD478" s="13"/>
    </row>
    <row r="479" ht="15.75" customHeight="1">
      <c r="B479" s="12"/>
      <c r="BD479" s="13"/>
    </row>
    <row r="480" ht="15.75" customHeight="1">
      <c r="B480" s="12"/>
      <c r="BD480" s="13"/>
    </row>
    <row r="481" ht="15.75" customHeight="1">
      <c r="B481" s="12"/>
      <c r="BD481" s="13"/>
    </row>
    <row r="482" ht="15.75" customHeight="1">
      <c r="B482" s="12"/>
      <c r="BD482" s="13"/>
    </row>
    <row r="483" ht="15.75" customHeight="1">
      <c r="B483" s="12"/>
      <c r="BD483" s="13"/>
    </row>
    <row r="484" ht="15.75" customHeight="1">
      <c r="B484" s="12"/>
      <c r="BD484" s="13"/>
    </row>
    <row r="485" ht="15.75" customHeight="1">
      <c r="B485" s="12"/>
      <c r="BD485" s="13"/>
    </row>
    <row r="486" ht="15.75" customHeight="1">
      <c r="B486" s="12"/>
      <c r="BD486" s="13"/>
    </row>
    <row r="487" ht="15.75" customHeight="1">
      <c r="B487" s="12"/>
      <c r="BD487" s="13"/>
    </row>
    <row r="488" ht="15.75" customHeight="1">
      <c r="B488" s="12"/>
      <c r="BD488" s="13"/>
    </row>
    <row r="489" ht="15.75" customHeight="1">
      <c r="B489" s="12"/>
      <c r="BD489" s="13"/>
    </row>
    <row r="490" ht="15.75" customHeight="1">
      <c r="B490" s="12"/>
      <c r="BD490" s="13"/>
    </row>
    <row r="491" ht="15.75" customHeight="1">
      <c r="B491" s="12"/>
      <c r="BD491" s="13"/>
    </row>
    <row r="492" ht="15.75" customHeight="1">
      <c r="B492" s="12"/>
      <c r="BD492" s="13"/>
    </row>
    <row r="493" ht="15.75" customHeight="1">
      <c r="B493" s="12"/>
      <c r="BD493" s="13"/>
    </row>
    <row r="494" ht="15.75" customHeight="1">
      <c r="B494" s="12"/>
      <c r="BD494" s="13"/>
    </row>
    <row r="495" ht="15.75" customHeight="1">
      <c r="B495" s="12"/>
      <c r="BD495" s="13"/>
    </row>
    <row r="496" ht="15.75" customHeight="1">
      <c r="B496" s="12"/>
      <c r="BD496" s="13"/>
    </row>
    <row r="497" ht="15.75" customHeight="1">
      <c r="B497" s="12"/>
      <c r="BD497" s="13"/>
    </row>
    <row r="498" ht="15.75" customHeight="1">
      <c r="B498" s="12"/>
      <c r="BD498" s="13"/>
    </row>
    <row r="499" ht="15.75" customHeight="1">
      <c r="B499" s="12"/>
      <c r="BD499" s="13"/>
    </row>
    <row r="500" ht="15.75" customHeight="1">
      <c r="B500" s="12"/>
      <c r="BD500" s="13"/>
    </row>
    <row r="501" ht="15.75" customHeight="1">
      <c r="B501" s="12"/>
      <c r="BD501" s="13"/>
    </row>
    <row r="502" ht="15.75" customHeight="1">
      <c r="B502" s="12"/>
      <c r="BD502" s="13"/>
    </row>
    <row r="503" ht="15.75" customHeight="1">
      <c r="B503" s="12"/>
      <c r="BD503" s="13"/>
    </row>
    <row r="504" ht="15.75" customHeight="1">
      <c r="B504" s="12"/>
      <c r="BD504" s="13"/>
    </row>
    <row r="505" ht="15.75" customHeight="1">
      <c r="B505" s="12"/>
      <c r="BD505" s="13"/>
    </row>
    <row r="506" ht="15.75" customHeight="1">
      <c r="B506" s="12"/>
      <c r="BD506" s="13"/>
    </row>
    <row r="507" ht="15.75" customHeight="1">
      <c r="B507" s="12"/>
      <c r="BD507" s="13"/>
    </row>
    <row r="508" ht="15.75" customHeight="1">
      <c r="B508" s="12"/>
      <c r="BD508" s="13"/>
    </row>
    <row r="509" ht="15.75" customHeight="1">
      <c r="B509" s="12"/>
      <c r="BD509" s="13"/>
    </row>
    <row r="510" ht="15.75" customHeight="1">
      <c r="B510" s="12"/>
      <c r="BD510" s="13"/>
    </row>
    <row r="511" ht="15.75" customHeight="1">
      <c r="B511" s="12"/>
      <c r="BD511" s="13"/>
    </row>
    <row r="512" ht="15.75" customHeight="1">
      <c r="B512" s="12"/>
      <c r="BD512" s="13"/>
    </row>
    <row r="513" ht="15.75" customHeight="1">
      <c r="B513" s="12"/>
      <c r="BD513" s="13"/>
    </row>
    <row r="514" ht="15.75" customHeight="1">
      <c r="B514" s="12"/>
      <c r="BD514" s="13"/>
    </row>
    <row r="515" ht="15.75" customHeight="1">
      <c r="B515" s="12"/>
      <c r="BD515" s="13"/>
    </row>
    <row r="516" ht="15.75" customHeight="1">
      <c r="B516" s="12"/>
      <c r="BD516" s="13"/>
    </row>
    <row r="517" ht="15.75" customHeight="1">
      <c r="B517" s="12"/>
      <c r="BD517" s="13"/>
    </row>
    <row r="518" ht="15.75" customHeight="1">
      <c r="B518" s="12"/>
      <c r="BD518" s="13"/>
    </row>
    <row r="519" ht="15.75" customHeight="1">
      <c r="B519" s="12"/>
      <c r="BD519" s="13"/>
    </row>
    <row r="520" ht="15.75" customHeight="1">
      <c r="B520" s="12"/>
      <c r="BD520" s="13"/>
    </row>
    <row r="521" ht="15.75" customHeight="1">
      <c r="B521" s="12"/>
      <c r="BD521" s="13"/>
    </row>
    <row r="522" ht="15.75" customHeight="1">
      <c r="B522" s="12"/>
      <c r="BD522" s="13"/>
    </row>
    <row r="523" ht="15.75" customHeight="1">
      <c r="B523" s="12"/>
      <c r="BD523" s="13"/>
    </row>
    <row r="524" ht="15.75" customHeight="1">
      <c r="B524" s="12"/>
      <c r="BD524" s="13"/>
    </row>
    <row r="525" ht="15.75" customHeight="1">
      <c r="B525" s="12"/>
      <c r="BD525" s="13"/>
    </row>
    <row r="526" ht="15.75" customHeight="1">
      <c r="B526" s="12"/>
      <c r="BD526" s="13"/>
    </row>
    <row r="527" ht="15.75" customHeight="1">
      <c r="B527" s="12"/>
      <c r="BD527" s="13"/>
    </row>
    <row r="528" ht="15.75" customHeight="1">
      <c r="B528" s="12"/>
      <c r="BD528" s="13"/>
    </row>
    <row r="529" ht="15.75" customHeight="1">
      <c r="B529" s="12"/>
      <c r="BD529" s="13"/>
    </row>
    <row r="530" ht="15.75" customHeight="1">
      <c r="B530" s="12"/>
      <c r="BD530" s="13"/>
    </row>
    <row r="531" ht="15.75" customHeight="1">
      <c r="B531" s="12"/>
      <c r="BD531" s="13"/>
    </row>
    <row r="532" ht="15.75" customHeight="1">
      <c r="B532" s="12"/>
      <c r="BD532" s="13"/>
    </row>
    <row r="533" ht="15.75" customHeight="1">
      <c r="B533" s="12"/>
      <c r="BD533" s="13"/>
    </row>
    <row r="534" ht="15.75" customHeight="1">
      <c r="B534" s="12"/>
      <c r="BD534" s="13"/>
    </row>
    <row r="535" ht="15.75" customHeight="1">
      <c r="B535" s="12"/>
      <c r="BD535" s="13"/>
    </row>
    <row r="536" ht="15.75" customHeight="1">
      <c r="B536" s="12"/>
      <c r="BD536" s="13"/>
    </row>
    <row r="537" ht="15.75" customHeight="1">
      <c r="B537" s="12"/>
      <c r="BD537" s="13"/>
    </row>
    <row r="538" ht="15.75" customHeight="1">
      <c r="B538" s="12"/>
      <c r="BD538" s="13"/>
    </row>
    <row r="539" ht="15.75" customHeight="1">
      <c r="B539" s="12"/>
      <c r="BD539" s="13"/>
    </row>
    <row r="540" ht="15.75" customHeight="1">
      <c r="B540" s="12"/>
      <c r="BD540" s="13"/>
    </row>
    <row r="541" ht="15.75" customHeight="1">
      <c r="B541" s="12"/>
      <c r="BD541" s="13"/>
    </row>
    <row r="542" ht="15.75" customHeight="1">
      <c r="B542" s="12"/>
      <c r="BD542" s="13"/>
    </row>
    <row r="543" ht="15.75" customHeight="1">
      <c r="B543" s="12"/>
      <c r="BD543" s="13"/>
    </row>
    <row r="544" ht="15.75" customHeight="1">
      <c r="B544" s="12"/>
      <c r="BD544" s="13"/>
    </row>
    <row r="545" ht="15.75" customHeight="1">
      <c r="B545" s="12"/>
      <c r="BD545" s="13"/>
    </row>
    <row r="546" ht="15.75" customHeight="1">
      <c r="B546" s="12"/>
      <c r="BD546" s="13"/>
    </row>
    <row r="547" ht="15.75" customHeight="1">
      <c r="B547" s="12"/>
      <c r="BD547" s="13"/>
    </row>
    <row r="548" ht="15.75" customHeight="1">
      <c r="B548" s="12"/>
      <c r="BD548" s="13"/>
    </row>
    <row r="549" ht="15.75" customHeight="1">
      <c r="B549" s="12"/>
      <c r="BD549" s="13"/>
    </row>
    <row r="550" ht="15.75" customHeight="1">
      <c r="B550" s="12"/>
      <c r="BD550" s="13"/>
    </row>
    <row r="551" ht="15.75" customHeight="1">
      <c r="B551" s="12"/>
      <c r="BD551" s="13"/>
    </row>
    <row r="552" ht="15.75" customHeight="1">
      <c r="B552" s="12"/>
      <c r="BD552" s="13"/>
    </row>
    <row r="553" ht="15.75" customHeight="1">
      <c r="B553" s="12"/>
      <c r="BD553" s="13"/>
    </row>
    <row r="554" ht="15.75" customHeight="1">
      <c r="B554" s="12"/>
      <c r="BD554" s="13"/>
    </row>
    <row r="555" ht="15.75" customHeight="1">
      <c r="B555" s="12"/>
      <c r="BD555" s="13"/>
    </row>
    <row r="556" ht="15.75" customHeight="1">
      <c r="B556" s="12"/>
      <c r="BD556" s="13"/>
    </row>
    <row r="557" ht="15.75" customHeight="1">
      <c r="B557" s="12"/>
      <c r="BD557" s="13"/>
    </row>
    <row r="558" ht="15.75" customHeight="1">
      <c r="B558" s="12"/>
      <c r="BD558" s="13"/>
    </row>
    <row r="559" ht="15.75" customHeight="1">
      <c r="B559" s="12"/>
      <c r="BD559" s="13"/>
    </row>
    <row r="560" ht="15.75" customHeight="1">
      <c r="B560" s="12"/>
      <c r="BD560" s="13"/>
    </row>
    <row r="561" ht="15.75" customHeight="1">
      <c r="B561" s="12"/>
      <c r="BD561" s="13"/>
    </row>
    <row r="562" ht="15.75" customHeight="1">
      <c r="B562" s="12"/>
      <c r="BD562" s="13"/>
    </row>
    <row r="563" ht="15.75" customHeight="1">
      <c r="B563" s="12"/>
      <c r="BD563" s="13"/>
    </row>
    <row r="564" ht="15.75" customHeight="1">
      <c r="B564" s="12"/>
      <c r="BD564" s="13"/>
    </row>
    <row r="565" ht="15.75" customHeight="1">
      <c r="B565" s="12"/>
      <c r="BD565" s="13"/>
    </row>
    <row r="566" ht="15.75" customHeight="1">
      <c r="B566" s="12"/>
      <c r="BD566" s="13"/>
    </row>
    <row r="567" ht="15.75" customHeight="1">
      <c r="B567" s="12"/>
      <c r="BD567" s="13"/>
    </row>
    <row r="568" ht="15.75" customHeight="1">
      <c r="B568" s="12"/>
      <c r="BD568" s="13"/>
    </row>
    <row r="569" ht="15.75" customHeight="1">
      <c r="B569" s="12"/>
      <c r="BD569" s="13"/>
    </row>
    <row r="570" ht="15.75" customHeight="1">
      <c r="B570" s="12"/>
      <c r="BD570" s="13"/>
    </row>
    <row r="571" ht="15.75" customHeight="1">
      <c r="B571" s="12"/>
      <c r="BD571" s="13"/>
    </row>
    <row r="572" ht="15.75" customHeight="1">
      <c r="B572" s="12"/>
      <c r="BD572" s="13"/>
    </row>
    <row r="573" ht="15.75" customHeight="1">
      <c r="B573" s="12"/>
      <c r="BD573" s="13"/>
    </row>
    <row r="574" ht="15.75" customHeight="1">
      <c r="B574" s="12"/>
      <c r="BD574" s="13"/>
    </row>
    <row r="575" ht="15.75" customHeight="1">
      <c r="B575" s="12"/>
      <c r="BD575" s="13"/>
    </row>
    <row r="576" ht="15.75" customHeight="1">
      <c r="B576" s="12"/>
      <c r="BD576" s="13"/>
    </row>
    <row r="577" ht="15.75" customHeight="1">
      <c r="B577" s="12"/>
      <c r="BD577" s="13"/>
    </row>
    <row r="578" ht="15.75" customHeight="1">
      <c r="B578" s="12"/>
      <c r="BD578" s="13"/>
    </row>
    <row r="579" ht="15.75" customHeight="1">
      <c r="B579" s="12"/>
      <c r="BD579" s="13"/>
    </row>
    <row r="580" ht="15.75" customHeight="1">
      <c r="B580" s="12"/>
      <c r="BD580" s="13"/>
    </row>
    <row r="581" ht="15.75" customHeight="1">
      <c r="B581" s="12"/>
      <c r="BD581" s="13"/>
    </row>
    <row r="582" ht="15.75" customHeight="1">
      <c r="B582" s="12"/>
      <c r="BD582" s="13"/>
    </row>
    <row r="583" ht="15.75" customHeight="1">
      <c r="B583" s="12"/>
      <c r="BD583" s="13"/>
    </row>
    <row r="584" ht="15.75" customHeight="1">
      <c r="B584" s="12"/>
      <c r="BD584" s="13"/>
    </row>
    <row r="585" ht="15.75" customHeight="1">
      <c r="B585" s="12"/>
      <c r="BD585" s="13"/>
    </row>
    <row r="586" ht="15.75" customHeight="1">
      <c r="B586" s="12"/>
      <c r="BD586" s="13"/>
    </row>
    <row r="587" ht="15.75" customHeight="1">
      <c r="B587" s="12"/>
      <c r="BD587" s="13"/>
    </row>
    <row r="588" ht="15.75" customHeight="1">
      <c r="B588" s="12"/>
      <c r="BD588" s="13"/>
    </row>
    <row r="589" ht="15.75" customHeight="1">
      <c r="B589" s="12"/>
      <c r="BD589" s="13"/>
    </row>
    <row r="590" ht="15.75" customHeight="1">
      <c r="B590" s="12"/>
      <c r="BD590" s="13"/>
    </row>
    <row r="591" ht="15.75" customHeight="1">
      <c r="B591" s="12"/>
      <c r="BD591" s="13"/>
    </row>
    <row r="592" ht="15.75" customHeight="1">
      <c r="B592" s="12"/>
      <c r="BD592" s="13"/>
    </row>
    <row r="593" ht="15.75" customHeight="1">
      <c r="B593" s="12"/>
      <c r="BD593" s="13"/>
    </row>
    <row r="594" ht="15.75" customHeight="1">
      <c r="B594" s="12"/>
      <c r="BD594" s="13"/>
    </row>
    <row r="595" ht="15.75" customHeight="1">
      <c r="B595" s="12"/>
      <c r="BD595" s="13"/>
    </row>
    <row r="596" ht="15.75" customHeight="1">
      <c r="B596" s="12"/>
      <c r="BD596" s="13"/>
    </row>
    <row r="597" ht="15.75" customHeight="1">
      <c r="B597" s="12"/>
      <c r="BD597" s="13"/>
    </row>
    <row r="598" ht="15.75" customHeight="1">
      <c r="B598" s="12"/>
      <c r="BD598" s="13"/>
    </row>
    <row r="599" ht="15.75" customHeight="1">
      <c r="B599" s="12"/>
      <c r="BD599" s="13"/>
    </row>
    <row r="600" ht="15.75" customHeight="1">
      <c r="B600" s="12"/>
      <c r="BD600" s="13"/>
    </row>
    <row r="601" ht="15.75" customHeight="1">
      <c r="B601" s="12"/>
      <c r="BD601" s="13"/>
    </row>
    <row r="602" ht="15.75" customHeight="1">
      <c r="B602" s="12"/>
      <c r="BD602" s="13"/>
    </row>
    <row r="603" ht="15.75" customHeight="1">
      <c r="B603" s="12"/>
      <c r="BD603" s="13"/>
    </row>
    <row r="604" ht="15.75" customHeight="1">
      <c r="B604" s="12"/>
      <c r="BD604" s="13"/>
    </row>
    <row r="605" ht="15.75" customHeight="1">
      <c r="B605" s="12"/>
      <c r="BD605" s="13"/>
    </row>
    <row r="606" ht="15.75" customHeight="1">
      <c r="B606" s="12"/>
      <c r="BD606" s="13"/>
    </row>
    <row r="607" ht="15.75" customHeight="1">
      <c r="B607" s="12"/>
      <c r="BD607" s="13"/>
    </row>
    <row r="608" ht="15.75" customHeight="1">
      <c r="B608" s="12"/>
      <c r="BD608" s="13"/>
    </row>
    <row r="609" ht="15.75" customHeight="1">
      <c r="B609" s="12"/>
      <c r="BD609" s="13"/>
    </row>
    <row r="610" ht="15.75" customHeight="1">
      <c r="B610" s="12"/>
      <c r="BD610" s="13"/>
    </row>
    <row r="611" ht="15.75" customHeight="1">
      <c r="B611" s="12"/>
      <c r="BD611" s="13"/>
    </row>
    <row r="612" ht="15.75" customHeight="1">
      <c r="B612" s="12"/>
      <c r="BD612" s="13"/>
    </row>
    <row r="613" ht="15.75" customHeight="1">
      <c r="B613" s="12"/>
      <c r="BD613" s="13"/>
    </row>
    <row r="614" ht="15.75" customHeight="1">
      <c r="B614" s="12"/>
      <c r="BD614" s="13"/>
    </row>
    <row r="615" ht="15.75" customHeight="1">
      <c r="B615" s="12"/>
      <c r="BD615" s="13"/>
    </row>
    <row r="616" ht="15.75" customHeight="1">
      <c r="B616" s="12"/>
      <c r="BD616" s="13"/>
    </row>
    <row r="617" ht="15.75" customHeight="1">
      <c r="B617" s="12"/>
      <c r="BD617" s="13"/>
    </row>
    <row r="618" ht="15.75" customHeight="1">
      <c r="B618" s="12"/>
      <c r="BD618" s="13"/>
    </row>
    <row r="619" ht="15.75" customHeight="1">
      <c r="B619" s="12"/>
      <c r="BD619" s="13"/>
    </row>
    <row r="620" ht="15.75" customHeight="1">
      <c r="B620" s="12"/>
      <c r="BD620" s="13"/>
    </row>
    <row r="621" ht="15.75" customHeight="1">
      <c r="B621" s="12"/>
      <c r="BD621" s="13"/>
    </row>
    <row r="622" ht="15.75" customHeight="1">
      <c r="B622" s="12"/>
      <c r="BD622" s="13"/>
    </row>
    <row r="623" ht="15.75" customHeight="1">
      <c r="B623" s="12"/>
      <c r="BD623" s="13"/>
    </row>
    <row r="624" ht="15.75" customHeight="1">
      <c r="B624" s="12"/>
      <c r="BD624" s="13"/>
    </row>
    <row r="625" ht="15.75" customHeight="1">
      <c r="B625" s="12"/>
      <c r="BD625" s="13"/>
    </row>
    <row r="626" ht="15.75" customHeight="1">
      <c r="B626" s="12"/>
      <c r="BD626" s="13"/>
    </row>
    <row r="627" ht="15.75" customHeight="1">
      <c r="B627" s="12"/>
      <c r="BD627" s="13"/>
    </row>
    <row r="628" ht="15.75" customHeight="1">
      <c r="B628" s="12"/>
      <c r="BD628" s="13"/>
    </row>
    <row r="629" ht="15.75" customHeight="1">
      <c r="B629" s="12"/>
      <c r="BD629" s="13"/>
    </row>
    <row r="630" ht="15.75" customHeight="1">
      <c r="B630" s="12"/>
      <c r="BD630" s="13"/>
    </row>
    <row r="631" ht="15.75" customHeight="1">
      <c r="B631" s="12"/>
      <c r="BD631" s="13"/>
    </row>
    <row r="632" ht="15.75" customHeight="1">
      <c r="B632" s="12"/>
      <c r="BD632" s="13"/>
    </row>
    <row r="633" ht="15.75" customHeight="1">
      <c r="B633" s="12"/>
      <c r="BD633" s="13"/>
    </row>
    <row r="634" ht="15.75" customHeight="1">
      <c r="B634" s="12"/>
      <c r="BD634" s="13"/>
    </row>
    <row r="635" ht="15.75" customHeight="1">
      <c r="B635" s="12"/>
      <c r="BD635" s="13"/>
    </row>
    <row r="636" ht="15.75" customHeight="1">
      <c r="B636" s="12"/>
      <c r="BD636" s="13"/>
    </row>
    <row r="637" ht="15.75" customHeight="1">
      <c r="B637" s="12"/>
      <c r="BD637" s="13"/>
    </row>
    <row r="638" ht="15.75" customHeight="1">
      <c r="B638" s="12"/>
      <c r="BD638" s="13"/>
    </row>
    <row r="639" ht="15.75" customHeight="1">
      <c r="B639" s="12"/>
      <c r="BD639" s="13"/>
    </row>
    <row r="640" ht="15.75" customHeight="1">
      <c r="B640" s="12"/>
      <c r="BD640" s="13"/>
    </row>
    <row r="641" ht="15.75" customHeight="1">
      <c r="B641" s="12"/>
      <c r="BD641" s="13"/>
    </row>
    <row r="642" ht="15.75" customHeight="1">
      <c r="B642" s="12"/>
      <c r="BD642" s="13"/>
    </row>
    <row r="643" ht="15.75" customHeight="1">
      <c r="B643" s="12"/>
      <c r="BD643" s="13"/>
    </row>
    <row r="644" ht="15.75" customHeight="1">
      <c r="B644" s="12"/>
      <c r="BD644" s="13"/>
    </row>
    <row r="645" ht="15.75" customHeight="1">
      <c r="B645" s="12"/>
      <c r="BD645" s="13"/>
    </row>
    <row r="646" ht="15.75" customHeight="1">
      <c r="B646" s="12"/>
      <c r="BD646" s="13"/>
    </row>
    <row r="647" ht="15.75" customHeight="1">
      <c r="B647" s="12"/>
      <c r="BD647" s="13"/>
    </row>
    <row r="648" ht="15.75" customHeight="1">
      <c r="B648" s="12"/>
      <c r="BD648" s="13"/>
    </row>
    <row r="649" ht="15.75" customHeight="1">
      <c r="B649" s="12"/>
      <c r="BD649" s="13"/>
    </row>
    <row r="650" ht="15.75" customHeight="1">
      <c r="B650" s="12"/>
      <c r="BD650" s="13"/>
    </row>
    <row r="651" ht="15.75" customHeight="1">
      <c r="B651" s="12"/>
      <c r="BD651" s="13"/>
    </row>
    <row r="652" ht="15.75" customHeight="1">
      <c r="B652" s="12"/>
      <c r="BD652" s="13"/>
    </row>
    <row r="653" ht="15.75" customHeight="1">
      <c r="B653" s="12"/>
      <c r="BD653" s="13"/>
    </row>
    <row r="654" ht="15.75" customHeight="1">
      <c r="B654" s="12"/>
      <c r="BD654" s="13"/>
    </row>
    <row r="655" ht="15.75" customHeight="1">
      <c r="B655" s="12"/>
      <c r="BD655" s="13"/>
    </row>
    <row r="656" ht="15.75" customHeight="1">
      <c r="B656" s="12"/>
      <c r="BD656" s="13"/>
    </row>
    <row r="657" ht="15.75" customHeight="1">
      <c r="B657" s="12"/>
      <c r="BD657" s="13"/>
    </row>
    <row r="658" ht="15.75" customHeight="1">
      <c r="B658" s="12"/>
      <c r="BD658" s="13"/>
    </row>
    <row r="659" ht="15.75" customHeight="1">
      <c r="B659" s="12"/>
      <c r="BD659" s="13"/>
    </row>
    <row r="660" ht="15.75" customHeight="1">
      <c r="B660" s="12"/>
      <c r="BD660" s="13"/>
    </row>
    <row r="661" ht="15.75" customHeight="1">
      <c r="B661" s="12"/>
      <c r="BD661" s="13"/>
    </row>
    <row r="662" ht="15.75" customHeight="1">
      <c r="B662" s="12"/>
      <c r="BD662" s="13"/>
    </row>
    <row r="663" ht="15.75" customHeight="1">
      <c r="B663" s="12"/>
      <c r="BD663" s="13"/>
    </row>
    <row r="664" ht="15.75" customHeight="1">
      <c r="B664" s="12"/>
      <c r="BD664" s="13"/>
    </row>
    <row r="665" ht="15.75" customHeight="1">
      <c r="B665" s="12"/>
      <c r="BD665" s="13"/>
    </row>
    <row r="666" ht="15.75" customHeight="1">
      <c r="B666" s="12"/>
      <c r="BD666" s="13"/>
    </row>
    <row r="667" ht="15.75" customHeight="1">
      <c r="B667" s="12"/>
      <c r="BD667" s="13"/>
    </row>
    <row r="668" ht="15.75" customHeight="1">
      <c r="B668" s="12"/>
      <c r="BD668" s="13"/>
    </row>
    <row r="669" ht="15.75" customHeight="1">
      <c r="B669" s="12"/>
      <c r="BD669" s="13"/>
    </row>
    <row r="670" ht="15.75" customHeight="1">
      <c r="B670" s="12"/>
      <c r="BD670" s="13"/>
    </row>
    <row r="671" ht="15.75" customHeight="1">
      <c r="B671" s="12"/>
      <c r="BD671" s="13"/>
    </row>
    <row r="672" ht="15.75" customHeight="1">
      <c r="B672" s="12"/>
      <c r="BD672" s="13"/>
    </row>
    <row r="673" ht="15.75" customHeight="1">
      <c r="B673" s="12"/>
      <c r="BD673" s="13"/>
    </row>
    <row r="674" ht="15.75" customHeight="1">
      <c r="B674" s="12"/>
      <c r="BD674" s="13"/>
    </row>
    <row r="675" ht="15.75" customHeight="1">
      <c r="B675" s="12"/>
      <c r="BD675" s="13"/>
    </row>
    <row r="676" ht="15.75" customHeight="1">
      <c r="B676" s="12"/>
      <c r="BD676" s="13"/>
    </row>
    <row r="677" ht="15.75" customHeight="1">
      <c r="B677" s="12"/>
      <c r="BD677" s="13"/>
    </row>
    <row r="678" ht="15.75" customHeight="1">
      <c r="B678" s="12"/>
      <c r="BD678" s="13"/>
    </row>
    <row r="679" ht="15.75" customHeight="1">
      <c r="B679" s="12"/>
      <c r="BD679" s="13"/>
    </row>
    <row r="680" ht="15.75" customHeight="1">
      <c r="B680" s="12"/>
      <c r="BD680" s="13"/>
    </row>
    <row r="681" ht="15.75" customHeight="1">
      <c r="B681" s="12"/>
      <c r="BD681" s="13"/>
    </row>
    <row r="682" ht="15.75" customHeight="1">
      <c r="B682" s="12"/>
      <c r="BD682" s="13"/>
    </row>
    <row r="683" ht="15.75" customHeight="1">
      <c r="B683" s="12"/>
      <c r="BD683" s="13"/>
    </row>
    <row r="684" ht="15.75" customHeight="1">
      <c r="B684" s="12"/>
      <c r="BD684" s="13"/>
    </row>
    <row r="685" ht="15.75" customHeight="1">
      <c r="B685" s="12"/>
      <c r="BD685" s="13"/>
    </row>
    <row r="686" ht="15.75" customHeight="1">
      <c r="B686" s="12"/>
      <c r="BD686" s="13"/>
    </row>
    <row r="687" ht="15.75" customHeight="1">
      <c r="B687" s="12"/>
      <c r="BD687" s="13"/>
    </row>
    <row r="688" ht="15.75" customHeight="1">
      <c r="B688" s="12"/>
      <c r="BD688" s="13"/>
    </row>
    <row r="689" ht="15.75" customHeight="1">
      <c r="B689" s="12"/>
      <c r="BD689" s="13"/>
    </row>
    <row r="690" ht="15.75" customHeight="1">
      <c r="B690" s="12"/>
      <c r="BD690" s="13"/>
    </row>
    <row r="691" ht="15.75" customHeight="1">
      <c r="B691" s="12"/>
      <c r="BD691" s="13"/>
    </row>
    <row r="692" ht="15.75" customHeight="1">
      <c r="B692" s="12"/>
      <c r="BD692" s="13"/>
    </row>
    <row r="693" ht="15.75" customHeight="1">
      <c r="B693" s="12"/>
      <c r="BD693" s="13"/>
    </row>
    <row r="694" ht="15.75" customHeight="1">
      <c r="B694" s="12"/>
      <c r="BD694" s="13"/>
    </row>
    <row r="695" ht="15.75" customHeight="1">
      <c r="B695" s="12"/>
      <c r="BD695" s="13"/>
    </row>
    <row r="696" ht="15.75" customHeight="1">
      <c r="B696" s="12"/>
      <c r="BD696" s="13"/>
    </row>
    <row r="697" ht="15.75" customHeight="1">
      <c r="B697" s="12"/>
      <c r="BD697" s="13"/>
    </row>
    <row r="698" ht="15.75" customHeight="1">
      <c r="B698" s="12"/>
      <c r="BD698" s="13"/>
    </row>
    <row r="699" ht="15.75" customHeight="1">
      <c r="B699" s="12"/>
      <c r="BD699" s="13"/>
    </row>
    <row r="700" ht="15.75" customHeight="1">
      <c r="B700" s="12"/>
      <c r="BD700" s="13"/>
    </row>
    <row r="701" ht="15.75" customHeight="1">
      <c r="B701" s="12"/>
      <c r="BD701" s="13"/>
    </row>
    <row r="702" ht="15.75" customHeight="1">
      <c r="B702" s="12"/>
      <c r="BD702" s="13"/>
    </row>
    <row r="703" ht="15.75" customHeight="1">
      <c r="B703" s="12"/>
      <c r="BD703" s="13"/>
    </row>
    <row r="704" ht="15.75" customHeight="1">
      <c r="B704" s="12"/>
      <c r="BD704" s="13"/>
    </row>
    <row r="705" ht="15.75" customHeight="1">
      <c r="B705" s="12"/>
      <c r="BD705" s="13"/>
    </row>
    <row r="706" ht="15.75" customHeight="1">
      <c r="B706" s="12"/>
      <c r="BD706" s="13"/>
    </row>
    <row r="707" ht="15.75" customHeight="1">
      <c r="B707" s="12"/>
      <c r="BD707" s="13"/>
    </row>
    <row r="708" ht="15.75" customHeight="1">
      <c r="B708" s="12"/>
      <c r="BD708" s="13"/>
    </row>
    <row r="709" ht="15.75" customHeight="1">
      <c r="B709" s="12"/>
      <c r="BD709" s="13"/>
    </row>
    <row r="710" ht="15.75" customHeight="1">
      <c r="B710" s="12"/>
      <c r="BD710" s="13"/>
    </row>
    <row r="711" ht="15.75" customHeight="1">
      <c r="B711" s="12"/>
      <c r="BD711" s="13"/>
    </row>
    <row r="712" ht="15.75" customHeight="1">
      <c r="B712" s="12"/>
      <c r="BD712" s="13"/>
    </row>
    <row r="713" ht="15.75" customHeight="1">
      <c r="B713" s="12"/>
      <c r="BD713" s="13"/>
    </row>
    <row r="714" ht="15.75" customHeight="1">
      <c r="B714" s="12"/>
      <c r="BD714" s="13"/>
    </row>
    <row r="715" ht="15.75" customHeight="1">
      <c r="B715" s="12"/>
      <c r="BD715" s="13"/>
    </row>
    <row r="716" ht="15.75" customHeight="1">
      <c r="B716" s="12"/>
      <c r="BD716" s="13"/>
    </row>
    <row r="717" ht="15.75" customHeight="1">
      <c r="B717" s="12"/>
      <c r="BD717" s="13"/>
    </row>
    <row r="718" ht="15.75" customHeight="1">
      <c r="B718" s="12"/>
      <c r="BD718" s="13"/>
    </row>
    <row r="719" ht="15.75" customHeight="1">
      <c r="B719" s="12"/>
      <c r="BD719" s="13"/>
    </row>
    <row r="720" ht="15.75" customHeight="1">
      <c r="B720" s="12"/>
      <c r="BD720" s="13"/>
    </row>
    <row r="721" ht="15.75" customHeight="1">
      <c r="B721" s="12"/>
      <c r="BD721" s="13"/>
    </row>
    <row r="722" ht="15.75" customHeight="1">
      <c r="B722" s="12"/>
      <c r="BD722" s="13"/>
    </row>
    <row r="723" ht="15.75" customHeight="1">
      <c r="B723" s="12"/>
      <c r="BD723" s="13"/>
    </row>
    <row r="724" ht="15.75" customHeight="1">
      <c r="B724" s="12"/>
      <c r="BD724" s="13"/>
    </row>
    <row r="725" ht="15.75" customHeight="1">
      <c r="B725" s="12"/>
      <c r="BD725" s="13"/>
    </row>
    <row r="726" ht="15.75" customHeight="1">
      <c r="B726" s="12"/>
      <c r="BD726" s="13"/>
    </row>
    <row r="727" ht="15.75" customHeight="1">
      <c r="B727" s="12"/>
      <c r="BD727" s="13"/>
    </row>
    <row r="728" ht="15.75" customHeight="1">
      <c r="B728" s="12"/>
      <c r="BD728" s="13"/>
    </row>
    <row r="729" ht="15.75" customHeight="1">
      <c r="B729" s="12"/>
      <c r="BD729" s="13"/>
    </row>
    <row r="730" ht="15.75" customHeight="1">
      <c r="B730" s="12"/>
      <c r="BD730" s="13"/>
    </row>
    <row r="731" ht="15.75" customHeight="1">
      <c r="B731" s="12"/>
      <c r="BD731" s="13"/>
    </row>
    <row r="732" ht="15.75" customHeight="1">
      <c r="B732" s="12"/>
      <c r="BD732" s="13"/>
    </row>
    <row r="733" ht="15.75" customHeight="1">
      <c r="B733" s="12"/>
      <c r="BD733" s="13"/>
    </row>
    <row r="734" ht="15.75" customHeight="1">
      <c r="B734" s="12"/>
      <c r="BD734" s="13"/>
    </row>
    <row r="735" ht="15.75" customHeight="1">
      <c r="B735" s="12"/>
      <c r="BD735" s="13"/>
    </row>
    <row r="736" ht="15.75" customHeight="1">
      <c r="B736" s="12"/>
      <c r="BD736" s="13"/>
    </row>
    <row r="737" ht="15.75" customHeight="1">
      <c r="B737" s="12"/>
      <c r="BD737" s="13"/>
    </row>
    <row r="738" ht="15.75" customHeight="1">
      <c r="B738" s="12"/>
      <c r="BD738" s="13"/>
    </row>
    <row r="739" ht="15.75" customHeight="1">
      <c r="B739" s="12"/>
      <c r="BD739" s="13"/>
    </row>
    <row r="740" ht="15.75" customHeight="1">
      <c r="B740" s="12"/>
      <c r="BD740" s="13"/>
    </row>
    <row r="741" ht="15.75" customHeight="1">
      <c r="B741" s="12"/>
      <c r="BD741" s="13"/>
    </row>
    <row r="742" ht="15.75" customHeight="1">
      <c r="B742" s="12"/>
      <c r="BD742" s="13"/>
    </row>
    <row r="743" ht="15.75" customHeight="1">
      <c r="B743" s="12"/>
      <c r="BD743" s="13"/>
    </row>
    <row r="744" ht="15.75" customHeight="1">
      <c r="B744" s="12"/>
      <c r="BD744" s="13"/>
    </row>
    <row r="745" ht="15.75" customHeight="1">
      <c r="B745" s="12"/>
      <c r="BD745" s="13"/>
    </row>
    <row r="746" ht="15.75" customHeight="1">
      <c r="B746" s="12"/>
      <c r="BD746" s="13"/>
    </row>
    <row r="747" ht="15.75" customHeight="1">
      <c r="B747" s="12"/>
      <c r="BD747" s="13"/>
    </row>
    <row r="748" ht="15.75" customHeight="1">
      <c r="B748" s="12"/>
      <c r="BD748" s="13"/>
    </row>
    <row r="749" ht="15.75" customHeight="1">
      <c r="B749" s="12"/>
      <c r="BD749" s="13"/>
    </row>
    <row r="750" ht="15.75" customHeight="1">
      <c r="B750" s="12"/>
      <c r="BD750" s="13"/>
    </row>
    <row r="751" ht="15.75" customHeight="1">
      <c r="B751" s="12"/>
      <c r="BD751" s="13"/>
    </row>
    <row r="752" ht="15.75" customHeight="1">
      <c r="B752" s="12"/>
      <c r="BD752" s="13"/>
    </row>
    <row r="753" ht="15.75" customHeight="1">
      <c r="B753" s="12"/>
      <c r="BD753" s="13"/>
    </row>
    <row r="754" ht="15.75" customHeight="1">
      <c r="B754" s="12"/>
      <c r="BD754" s="13"/>
    </row>
    <row r="755" ht="15.75" customHeight="1">
      <c r="B755" s="12"/>
      <c r="BD755" s="13"/>
    </row>
    <row r="756" ht="15.75" customHeight="1">
      <c r="B756" s="12"/>
      <c r="BD756" s="13"/>
    </row>
    <row r="757" ht="15.75" customHeight="1">
      <c r="B757" s="12"/>
      <c r="BD757" s="13"/>
    </row>
    <row r="758" ht="15.75" customHeight="1">
      <c r="B758" s="12"/>
      <c r="BD758" s="13"/>
    </row>
    <row r="759" ht="15.75" customHeight="1">
      <c r="B759" s="12"/>
      <c r="BD759" s="13"/>
    </row>
    <row r="760" ht="15.75" customHeight="1">
      <c r="B760" s="12"/>
      <c r="BD760" s="13"/>
    </row>
    <row r="761" ht="15.75" customHeight="1">
      <c r="B761" s="12"/>
      <c r="BD761" s="13"/>
    </row>
    <row r="762" ht="15.75" customHeight="1">
      <c r="B762" s="12"/>
      <c r="BD762" s="13"/>
    </row>
    <row r="763" ht="15.75" customHeight="1">
      <c r="B763" s="12"/>
      <c r="BD763" s="13"/>
    </row>
    <row r="764" ht="15.75" customHeight="1">
      <c r="B764" s="12"/>
      <c r="BD764" s="13"/>
    </row>
    <row r="765" ht="15.75" customHeight="1">
      <c r="B765" s="12"/>
      <c r="BD765" s="13"/>
    </row>
    <row r="766" ht="15.75" customHeight="1">
      <c r="B766" s="12"/>
      <c r="BD766" s="13"/>
    </row>
    <row r="767" ht="15.75" customHeight="1">
      <c r="B767" s="12"/>
      <c r="BD767" s="13"/>
    </row>
    <row r="768" ht="15.75" customHeight="1">
      <c r="B768" s="12"/>
      <c r="BD768" s="13"/>
    </row>
    <row r="769" ht="15.75" customHeight="1">
      <c r="B769" s="12"/>
      <c r="BD769" s="13"/>
    </row>
    <row r="770" ht="15.75" customHeight="1">
      <c r="B770" s="12"/>
      <c r="BD770" s="13"/>
    </row>
    <row r="771" ht="15.75" customHeight="1">
      <c r="B771" s="12"/>
      <c r="BD771" s="13"/>
    </row>
    <row r="772" ht="15.75" customHeight="1">
      <c r="B772" s="12"/>
      <c r="BD772" s="13"/>
    </row>
    <row r="773" ht="15.75" customHeight="1">
      <c r="B773" s="12"/>
      <c r="BD773" s="13"/>
    </row>
    <row r="774" ht="15.75" customHeight="1">
      <c r="B774" s="12"/>
      <c r="BD774" s="13"/>
    </row>
    <row r="775" ht="15.75" customHeight="1">
      <c r="B775" s="12"/>
      <c r="BD775" s="13"/>
    </row>
    <row r="776" ht="15.75" customHeight="1">
      <c r="B776" s="12"/>
      <c r="BD776" s="13"/>
    </row>
    <row r="777" ht="15.75" customHeight="1">
      <c r="B777" s="12"/>
      <c r="BD777" s="13"/>
    </row>
    <row r="778" ht="15.75" customHeight="1">
      <c r="B778" s="12"/>
      <c r="BD778" s="13"/>
    </row>
    <row r="779" ht="15.75" customHeight="1">
      <c r="B779" s="12"/>
      <c r="BD779" s="13"/>
    </row>
    <row r="780" ht="15.75" customHeight="1">
      <c r="B780" s="12"/>
      <c r="BD780" s="13"/>
    </row>
    <row r="781" ht="15.75" customHeight="1">
      <c r="B781" s="12"/>
      <c r="BD781" s="13"/>
    </row>
    <row r="782" ht="15.75" customHeight="1">
      <c r="B782" s="12"/>
      <c r="BD782" s="13"/>
    </row>
    <row r="783" ht="15.75" customHeight="1">
      <c r="B783" s="12"/>
      <c r="BD783" s="13"/>
    </row>
    <row r="784" ht="15.75" customHeight="1">
      <c r="B784" s="12"/>
      <c r="BD784" s="13"/>
    </row>
    <row r="785" ht="15.75" customHeight="1">
      <c r="B785" s="12"/>
      <c r="BD785" s="13"/>
    </row>
    <row r="786" ht="15.75" customHeight="1">
      <c r="B786" s="12"/>
      <c r="BD786" s="13"/>
    </row>
    <row r="787" ht="15.75" customHeight="1">
      <c r="B787" s="12"/>
      <c r="BD787" s="13"/>
    </row>
    <row r="788" ht="15.75" customHeight="1">
      <c r="B788" s="12"/>
      <c r="BD788" s="13"/>
    </row>
    <row r="789" ht="15.75" customHeight="1">
      <c r="B789" s="12"/>
      <c r="BD789" s="13"/>
    </row>
    <row r="790" ht="15.75" customHeight="1">
      <c r="B790" s="12"/>
      <c r="BD790" s="13"/>
    </row>
    <row r="791" ht="15.75" customHeight="1">
      <c r="B791" s="12"/>
      <c r="BD791" s="13"/>
    </row>
    <row r="792" ht="15.75" customHeight="1">
      <c r="B792" s="12"/>
      <c r="BD792" s="13"/>
    </row>
    <row r="793" ht="15.75" customHeight="1">
      <c r="B793" s="12"/>
      <c r="BD793" s="13"/>
    </row>
    <row r="794" ht="15.75" customHeight="1">
      <c r="B794" s="12"/>
      <c r="BD794" s="13"/>
    </row>
    <row r="795" ht="15.75" customHeight="1">
      <c r="B795" s="12"/>
      <c r="BD795" s="13"/>
    </row>
    <row r="796" ht="15.75" customHeight="1">
      <c r="B796" s="12"/>
      <c r="BD796" s="13"/>
    </row>
    <row r="797" ht="15.75" customHeight="1">
      <c r="B797" s="12"/>
      <c r="BD797" s="13"/>
    </row>
    <row r="798" ht="15.75" customHeight="1">
      <c r="B798" s="12"/>
      <c r="BD798" s="13"/>
    </row>
    <row r="799" ht="15.75" customHeight="1">
      <c r="B799" s="12"/>
      <c r="BD799" s="13"/>
    </row>
    <row r="800" ht="15.75" customHeight="1">
      <c r="B800" s="12"/>
      <c r="BD800" s="13"/>
    </row>
    <row r="801" ht="15.75" customHeight="1">
      <c r="B801" s="12"/>
      <c r="BD801" s="13"/>
    </row>
    <row r="802" ht="15.75" customHeight="1">
      <c r="B802" s="12"/>
      <c r="BD802" s="13"/>
    </row>
    <row r="803" ht="15.75" customHeight="1">
      <c r="B803" s="12"/>
      <c r="BD803" s="13"/>
    </row>
    <row r="804" ht="15.75" customHeight="1">
      <c r="B804" s="12"/>
      <c r="BD804" s="13"/>
    </row>
    <row r="805" ht="15.75" customHeight="1">
      <c r="B805" s="12"/>
      <c r="BD805" s="13"/>
    </row>
    <row r="806" ht="15.75" customHeight="1">
      <c r="B806" s="12"/>
      <c r="BD806" s="13"/>
    </row>
    <row r="807" ht="15.75" customHeight="1">
      <c r="B807" s="12"/>
      <c r="BD807" s="13"/>
    </row>
    <row r="808" ht="15.75" customHeight="1">
      <c r="B808" s="12"/>
      <c r="BD808" s="13"/>
    </row>
    <row r="809" ht="15.75" customHeight="1">
      <c r="B809" s="12"/>
      <c r="BD809" s="13"/>
    </row>
    <row r="810" ht="15.75" customHeight="1">
      <c r="B810" s="12"/>
      <c r="BD810" s="13"/>
    </row>
    <row r="811" ht="15.75" customHeight="1">
      <c r="B811" s="12"/>
      <c r="BD811" s="13"/>
    </row>
    <row r="812" ht="15.75" customHeight="1">
      <c r="B812" s="12"/>
      <c r="BD812" s="13"/>
    </row>
    <row r="813" ht="15.75" customHeight="1">
      <c r="B813" s="12"/>
      <c r="BD813" s="13"/>
    </row>
    <row r="814" ht="15.75" customHeight="1">
      <c r="B814" s="12"/>
      <c r="BD814" s="13"/>
    </row>
    <row r="815" ht="15.75" customHeight="1">
      <c r="B815" s="12"/>
      <c r="BD815" s="13"/>
    </row>
    <row r="816" ht="15.75" customHeight="1">
      <c r="B816" s="12"/>
      <c r="BD816" s="13"/>
    </row>
    <row r="817" ht="15.75" customHeight="1">
      <c r="B817" s="12"/>
      <c r="BD817" s="13"/>
    </row>
    <row r="818" ht="15.75" customHeight="1">
      <c r="B818" s="12"/>
      <c r="BD818" s="13"/>
    </row>
    <row r="819" ht="15.75" customHeight="1">
      <c r="B819" s="12"/>
      <c r="BD819" s="13"/>
    </row>
    <row r="820" ht="15.75" customHeight="1">
      <c r="B820" s="12"/>
      <c r="BD820" s="13"/>
    </row>
    <row r="821" ht="15.75" customHeight="1">
      <c r="B821" s="12"/>
      <c r="BD821" s="13"/>
    </row>
    <row r="822" ht="15.75" customHeight="1">
      <c r="B822" s="12"/>
      <c r="BD822" s="13"/>
    </row>
    <row r="823" ht="15.75" customHeight="1">
      <c r="B823" s="12"/>
      <c r="BD823" s="13"/>
    </row>
    <row r="824" ht="15.75" customHeight="1">
      <c r="B824" s="12"/>
      <c r="BD824" s="13"/>
    </row>
    <row r="825" ht="15.75" customHeight="1">
      <c r="B825" s="12"/>
      <c r="BD825" s="13"/>
    </row>
    <row r="826" ht="15.75" customHeight="1">
      <c r="B826" s="12"/>
      <c r="BD826" s="13"/>
    </row>
    <row r="827" ht="15.75" customHeight="1">
      <c r="B827" s="12"/>
      <c r="BD827" s="13"/>
    </row>
    <row r="828" ht="15.75" customHeight="1">
      <c r="B828" s="12"/>
      <c r="BD828" s="13"/>
    </row>
    <row r="829" ht="15.75" customHeight="1">
      <c r="B829" s="12"/>
      <c r="BD829" s="13"/>
    </row>
    <row r="830" ht="15.75" customHeight="1">
      <c r="B830" s="12"/>
      <c r="BD830" s="13"/>
    </row>
    <row r="831" ht="15.75" customHeight="1">
      <c r="B831" s="12"/>
      <c r="BD831" s="13"/>
    </row>
    <row r="832" ht="15.75" customHeight="1">
      <c r="B832" s="12"/>
      <c r="BD832" s="13"/>
    </row>
    <row r="833" ht="15.75" customHeight="1">
      <c r="B833" s="12"/>
      <c r="BD833" s="13"/>
    </row>
    <row r="834" ht="15.75" customHeight="1">
      <c r="B834" s="12"/>
      <c r="BD834" s="13"/>
    </row>
    <row r="835" ht="15.75" customHeight="1">
      <c r="B835" s="12"/>
      <c r="BD835" s="13"/>
    </row>
    <row r="836" ht="15.75" customHeight="1">
      <c r="B836" s="12"/>
      <c r="BD836" s="13"/>
    </row>
    <row r="837" ht="15.75" customHeight="1">
      <c r="B837" s="12"/>
      <c r="BD837" s="13"/>
    </row>
    <row r="838" ht="15.75" customHeight="1">
      <c r="B838" s="12"/>
      <c r="BD838" s="13"/>
    </row>
    <row r="839" ht="15.75" customHeight="1">
      <c r="B839" s="12"/>
      <c r="BD839" s="13"/>
    </row>
    <row r="840" ht="15.75" customHeight="1">
      <c r="B840" s="12"/>
      <c r="BD840" s="13"/>
    </row>
    <row r="841" ht="15.75" customHeight="1">
      <c r="B841" s="12"/>
      <c r="BD841" s="13"/>
    </row>
    <row r="842" ht="15.75" customHeight="1">
      <c r="B842" s="12"/>
      <c r="BD842" s="13"/>
    </row>
    <row r="843" ht="15.75" customHeight="1">
      <c r="B843" s="12"/>
      <c r="BD843" s="13"/>
    </row>
    <row r="844" ht="15.75" customHeight="1">
      <c r="B844" s="12"/>
      <c r="BD844" s="13"/>
    </row>
    <row r="845" ht="15.75" customHeight="1">
      <c r="B845" s="12"/>
      <c r="BD845" s="13"/>
    </row>
    <row r="846" ht="15.75" customHeight="1">
      <c r="B846" s="12"/>
      <c r="BD846" s="13"/>
    </row>
    <row r="847" ht="15.75" customHeight="1">
      <c r="B847" s="12"/>
      <c r="BD847" s="13"/>
    </row>
    <row r="848" ht="15.75" customHeight="1">
      <c r="B848" s="12"/>
      <c r="BD848" s="13"/>
    </row>
    <row r="849" ht="15.75" customHeight="1">
      <c r="B849" s="12"/>
      <c r="BD849" s="13"/>
    </row>
    <row r="850" ht="15.75" customHeight="1">
      <c r="B850" s="12"/>
      <c r="BD850" s="13"/>
    </row>
    <row r="851" ht="15.75" customHeight="1">
      <c r="B851" s="12"/>
      <c r="BD851" s="13"/>
    </row>
    <row r="852" ht="15.75" customHeight="1">
      <c r="B852" s="12"/>
      <c r="BD852" s="13"/>
    </row>
    <row r="853" ht="15.75" customHeight="1">
      <c r="B853" s="12"/>
      <c r="BD853" s="13"/>
    </row>
    <row r="854" ht="15.75" customHeight="1">
      <c r="B854" s="12"/>
      <c r="BD854" s="13"/>
    </row>
    <row r="855" ht="15.75" customHeight="1">
      <c r="B855" s="12"/>
      <c r="BD855" s="13"/>
    </row>
    <row r="856" ht="15.75" customHeight="1">
      <c r="B856" s="12"/>
      <c r="BD856" s="13"/>
    </row>
    <row r="857" ht="15.75" customHeight="1">
      <c r="B857" s="12"/>
      <c r="BD857" s="13"/>
    </row>
    <row r="858" ht="15.75" customHeight="1">
      <c r="B858" s="12"/>
      <c r="BD858" s="13"/>
    </row>
    <row r="859" ht="15.75" customHeight="1">
      <c r="B859" s="12"/>
      <c r="BD859" s="13"/>
    </row>
    <row r="860" ht="15.75" customHeight="1">
      <c r="B860" s="12"/>
      <c r="BD860" s="13"/>
    </row>
    <row r="861" ht="15.75" customHeight="1">
      <c r="B861" s="12"/>
      <c r="BD861" s="13"/>
    </row>
    <row r="862" ht="15.75" customHeight="1">
      <c r="B862" s="12"/>
      <c r="BD862" s="13"/>
    </row>
    <row r="863" ht="15.75" customHeight="1">
      <c r="B863" s="12"/>
      <c r="BD863" s="13"/>
    </row>
    <row r="864" ht="15.75" customHeight="1">
      <c r="B864" s="12"/>
      <c r="BD864" s="13"/>
    </row>
    <row r="865" ht="15.75" customHeight="1">
      <c r="B865" s="12"/>
      <c r="BD865" s="13"/>
    </row>
    <row r="866" ht="15.75" customHeight="1">
      <c r="B866" s="12"/>
      <c r="BD866" s="13"/>
    </row>
    <row r="867" ht="15.75" customHeight="1">
      <c r="B867" s="12"/>
      <c r="BD867" s="13"/>
    </row>
    <row r="868" ht="15.75" customHeight="1">
      <c r="B868" s="12"/>
      <c r="BD868" s="13"/>
    </row>
    <row r="869" ht="15.75" customHeight="1">
      <c r="B869" s="12"/>
      <c r="BD869" s="13"/>
    </row>
    <row r="870" ht="15.75" customHeight="1">
      <c r="B870" s="12"/>
      <c r="BD870" s="13"/>
    </row>
    <row r="871" ht="15.75" customHeight="1">
      <c r="B871" s="12"/>
      <c r="BD871" s="13"/>
    </row>
    <row r="872" ht="15.75" customHeight="1">
      <c r="B872" s="12"/>
      <c r="BD872" s="13"/>
    </row>
    <row r="873" ht="15.75" customHeight="1">
      <c r="B873" s="12"/>
      <c r="BD873" s="13"/>
    </row>
    <row r="874" ht="15.75" customHeight="1">
      <c r="B874" s="12"/>
      <c r="BD874" s="13"/>
    </row>
    <row r="875" ht="15.75" customHeight="1">
      <c r="B875" s="12"/>
      <c r="BD875" s="13"/>
    </row>
    <row r="876" ht="15.75" customHeight="1">
      <c r="B876" s="12"/>
      <c r="BD876" s="13"/>
    </row>
    <row r="877" ht="15.75" customHeight="1">
      <c r="B877" s="12"/>
      <c r="BD877" s="13"/>
    </row>
    <row r="878" ht="15.75" customHeight="1">
      <c r="B878" s="12"/>
      <c r="BD878" s="13"/>
    </row>
    <row r="879" ht="15.75" customHeight="1">
      <c r="B879" s="12"/>
      <c r="BD879" s="13"/>
    </row>
    <row r="880" ht="15.75" customHeight="1">
      <c r="B880" s="12"/>
      <c r="BD880" s="13"/>
    </row>
    <row r="881" ht="15.75" customHeight="1">
      <c r="B881" s="12"/>
      <c r="BD881" s="13"/>
    </row>
    <row r="882" ht="15.75" customHeight="1">
      <c r="B882" s="12"/>
      <c r="BD882" s="13"/>
    </row>
    <row r="883" ht="15.75" customHeight="1">
      <c r="B883" s="12"/>
      <c r="BD883" s="13"/>
    </row>
    <row r="884" ht="15.75" customHeight="1">
      <c r="B884" s="12"/>
      <c r="BD884" s="13"/>
    </row>
    <row r="885" ht="15.75" customHeight="1">
      <c r="B885" s="12"/>
      <c r="BD885" s="13"/>
    </row>
    <row r="886" ht="15.75" customHeight="1">
      <c r="B886" s="12"/>
      <c r="BD886" s="13"/>
    </row>
    <row r="887" ht="15.75" customHeight="1">
      <c r="B887" s="12"/>
      <c r="BD887" s="13"/>
    </row>
    <row r="888" ht="15.75" customHeight="1">
      <c r="B888" s="12"/>
      <c r="BD888" s="13"/>
    </row>
    <row r="889" ht="15.75" customHeight="1">
      <c r="B889" s="12"/>
      <c r="BD889" s="13"/>
    </row>
    <row r="890" ht="15.75" customHeight="1">
      <c r="B890" s="12"/>
      <c r="BD890" s="13"/>
    </row>
    <row r="891" ht="15.75" customHeight="1">
      <c r="B891" s="12"/>
      <c r="BD891" s="13"/>
    </row>
    <row r="892" ht="15.75" customHeight="1">
      <c r="B892" s="12"/>
      <c r="BD892" s="13"/>
    </row>
    <row r="893" ht="15.75" customHeight="1">
      <c r="B893" s="12"/>
      <c r="BD893" s="13"/>
    </row>
    <row r="894" ht="15.75" customHeight="1">
      <c r="B894" s="12"/>
      <c r="BD894" s="13"/>
    </row>
    <row r="895" ht="15.75" customHeight="1">
      <c r="B895" s="12"/>
      <c r="BD895" s="13"/>
    </row>
    <row r="896" ht="15.75" customHeight="1">
      <c r="B896" s="12"/>
      <c r="BD896" s="13"/>
    </row>
    <row r="897" ht="15.75" customHeight="1">
      <c r="B897" s="12"/>
      <c r="BD897" s="13"/>
    </row>
    <row r="898" ht="15.75" customHeight="1">
      <c r="B898" s="12"/>
      <c r="BD898" s="13"/>
    </row>
    <row r="899" ht="15.75" customHeight="1">
      <c r="B899" s="12"/>
      <c r="BD899" s="13"/>
    </row>
    <row r="900" ht="15.75" customHeight="1">
      <c r="B900" s="12"/>
      <c r="BD900" s="13"/>
    </row>
    <row r="901" ht="15.75" customHeight="1">
      <c r="B901" s="12"/>
      <c r="BD901" s="13"/>
    </row>
    <row r="902" ht="15.75" customHeight="1">
      <c r="B902" s="12"/>
      <c r="BD902" s="13"/>
    </row>
    <row r="903" ht="15.75" customHeight="1">
      <c r="B903" s="12"/>
      <c r="BD903" s="13"/>
    </row>
    <row r="904" ht="15.75" customHeight="1">
      <c r="B904" s="12"/>
      <c r="BD904" s="13"/>
    </row>
    <row r="905" ht="15.75" customHeight="1">
      <c r="B905" s="12"/>
      <c r="BD905" s="13"/>
    </row>
    <row r="906" ht="15.75" customHeight="1">
      <c r="B906" s="12"/>
      <c r="BD906" s="13"/>
    </row>
    <row r="907" ht="15.75" customHeight="1">
      <c r="B907" s="12"/>
      <c r="BD907" s="13"/>
    </row>
    <row r="908" ht="15.75" customHeight="1">
      <c r="B908" s="12"/>
      <c r="BD908" s="13"/>
    </row>
    <row r="909" ht="15.75" customHeight="1">
      <c r="B909" s="12"/>
      <c r="BD909" s="13"/>
    </row>
    <row r="910" ht="15.75" customHeight="1">
      <c r="B910" s="12"/>
      <c r="BD910" s="13"/>
    </row>
    <row r="911" ht="15.75" customHeight="1">
      <c r="B911" s="12"/>
      <c r="BD911" s="13"/>
    </row>
    <row r="912" ht="15.75" customHeight="1">
      <c r="B912" s="12"/>
      <c r="BD912" s="13"/>
    </row>
    <row r="913" ht="15.75" customHeight="1">
      <c r="B913" s="12"/>
      <c r="BD913" s="13"/>
    </row>
    <row r="914" ht="15.75" customHeight="1">
      <c r="B914" s="12"/>
      <c r="BD914" s="13"/>
    </row>
    <row r="915" ht="15.75" customHeight="1">
      <c r="B915" s="12"/>
      <c r="BD915" s="13"/>
    </row>
    <row r="916" ht="15.75" customHeight="1">
      <c r="B916" s="12"/>
      <c r="BD916" s="13"/>
    </row>
    <row r="917" ht="15.75" customHeight="1">
      <c r="B917" s="12"/>
      <c r="BD917" s="13"/>
    </row>
    <row r="918" ht="15.75" customHeight="1">
      <c r="B918" s="12"/>
      <c r="BD918" s="13"/>
    </row>
    <row r="919" ht="15.75" customHeight="1">
      <c r="B919" s="12"/>
      <c r="BD919" s="13"/>
    </row>
    <row r="920" ht="15.75" customHeight="1">
      <c r="B920" s="12"/>
      <c r="BD920" s="13"/>
    </row>
    <row r="921" ht="15.75" customHeight="1">
      <c r="B921" s="12"/>
      <c r="BD921" s="13"/>
    </row>
    <row r="922" ht="15.75" customHeight="1">
      <c r="B922" s="12"/>
      <c r="BD922" s="13"/>
    </row>
    <row r="923" ht="15.75" customHeight="1">
      <c r="B923" s="12"/>
      <c r="BD923" s="13"/>
    </row>
    <row r="924" ht="15.75" customHeight="1">
      <c r="B924" s="12"/>
      <c r="BD924" s="13"/>
    </row>
    <row r="925" ht="15.75" customHeight="1">
      <c r="B925" s="12"/>
      <c r="BD925" s="13"/>
    </row>
    <row r="926" ht="15.75" customHeight="1">
      <c r="B926" s="12"/>
      <c r="BD926" s="13"/>
    </row>
    <row r="927" ht="15.75" customHeight="1">
      <c r="B927" s="12"/>
      <c r="BD927" s="13"/>
    </row>
    <row r="928" ht="15.75" customHeight="1">
      <c r="B928" s="12"/>
      <c r="BD928" s="13"/>
    </row>
    <row r="929" ht="15.75" customHeight="1">
      <c r="B929" s="12"/>
      <c r="BD929" s="13"/>
    </row>
    <row r="930" ht="15.75" customHeight="1">
      <c r="B930" s="12"/>
      <c r="BD930" s="13"/>
    </row>
    <row r="931" ht="15.75" customHeight="1">
      <c r="B931" s="12"/>
      <c r="BD931" s="13"/>
    </row>
    <row r="932" ht="15.75" customHeight="1">
      <c r="B932" s="12"/>
      <c r="BD932" s="13"/>
    </row>
    <row r="933" ht="15.75" customHeight="1">
      <c r="B933" s="12"/>
      <c r="BD933" s="13"/>
    </row>
    <row r="934" ht="15.75" customHeight="1">
      <c r="B934" s="12"/>
      <c r="BD934" s="13"/>
    </row>
    <row r="935" ht="15.75" customHeight="1">
      <c r="B935" s="12"/>
      <c r="BD935" s="13"/>
    </row>
    <row r="936" ht="15.75" customHeight="1">
      <c r="B936" s="12"/>
      <c r="BD936" s="13"/>
    </row>
    <row r="937" ht="15.75" customHeight="1">
      <c r="B937" s="12"/>
      <c r="BD937" s="13"/>
    </row>
    <row r="938" ht="15.75" customHeight="1">
      <c r="B938" s="12"/>
      <c r="BD938" s="13"/>
    </row>
    <row r="939" ht="15.75" customHeight="1">
      <c r="B939" s="12"/>
      <c r="BD939" s="13"/>
    </row>
    <row r="940" ht="15.75" customHeight="1">
      <c r="B940" s="12"/>
      <c r="BD940" s="13"/>
    </row>
    <row r="941" ht="15.75" customHeight="1">
      <c r="B941" s="12"/>
      <c r="BD941" s="13"/>
    </row>
    <row r="942" ht="15.75" customHeight="1">
      <c r="B942" s="12"/>
      <c r="BD942" s="13"/>
    </row>
    <row r="943" ht="15.75" customHeight="1">
      <c r="B943" s="12"/>
      <c r="BD943" s="13"/>
    </row>
    <row r="944" ht="15.75" customHeight="1">
      <c r="B944" s="12"/>
      <c r="BD944" s="13"/>
    </row>
    <row r="945" ht="15.75" customHeight="1">
      <c r="B945" s="12"/>
      <c r="BD945" s="13"/>
    </row>
    <row r="946" ht="15.75" customHeight="1">
      <c r="B946" s="12"/>
      <c r="BD946" s="13"/>
    </row>
    <row r="947" ht="15.75" customHeight="1">
      <c r="B947" s="12"/>
      <c r="BD947" s="13"/>
    </row>
    <row r="948" ht="15.75" customHeight="1">
      <c r="B948" s="12"/>
      <c r="BD948" s="13"/>
    </row>
    <row r="949" ht="15.75" customHeight="1">
      <c r="B949" s="12"/>
      <c r="BD949" s="13"/>
    </row>
    <row r="950" ht="15.75" customHeight="1">
      <c r="B950" s="12"/>
      <c r="BD950" s="13"/>
    </row>
    <row r="951" ht="15.75" customHeight="1">
      <c r="B951" s="12"/>
      <c r="BD951" s="13"/>
    </row>
    <row r="952" ht="15.75" customHeight="1">
      <c r="B952" s="12"/>
      <c r="BD952" s="13"/>
    </row>
    <row r="953" ht="15.75" customHeight="1">
      <c r="B953" s="12"/>
      <c r="BD953" s="13"/>
    </row>
    <row r="954" ht="15.75" customHeight="1">
      <c r="B954" s="12"/>
      <c r="BD954" s="13"/>
    </row>
    <row r="955" ht="15.75" customHeight="1">
      <c r="B955" s="12"/>
      <c r="BD955" s="13"/>
    </row>
    <row r="956" ht="15.75" customHeight="1">
      <c r="B956" s="12"/>
      <c r="BD956" s="13"/>
    </row>
    <row r="957" ht="15.75" customHeight="1">
      <c r="B957" s="12"/>
      <c r="BD957" s="13"/>
    </row>
    <row r="958" ht="15.75" customHeight="1">
      <c r="B958" s="12"/>
      <c r="BD958" s="13"/>
    </row>
    <row r="959" ht="15.75" customHeight="1">
      <c r="B959" s="12"/>
      <c r="BD959" s="13"/>
    </row>
    <row r="960" ht="15.75" customHeight="1">
      <c r="B960" s="12"/>
      <c r="BD960" s="13"/>
    </row>
    <row r="961" ht="15.75" customHeight="1">
      <c r="B961" s="12"/>
      <c r="BD961" s="13"/>
    </row>
    <row r="962" ht="15.75" customHeight="1">
      <c r="B962" s="12"/>
      <c r="BD962" s="13"/>
    </row>
    <row r="963" ht="15.75" customHeight="1">
      <c r="B963" s="12"/>
      <c r="BD963" s="13"/>
    </row>
    <row r="964" ht="15.75" customHeight="1">
      <c r="B964" s="12"/>
      <c r="BD964" s="13"/>
    </row>
    <row r="965" ht="15.75" customHeight="1">
      <c r="B965" s="12"/>
      <c r="BD965" s="13"/>
    </row>
    <row r="966" ht="15.75" customHeight="1">
      <c r="B966" s="12"/>
      <c r="BD966" s="13"/>
    </row>
    <row r="967" ht="15.75" customHeight="1">
      <c r="B967" s="12"/>
      <c r="BD967" s="13"/>
    </row>
    <row r="968" ht="15.75" customHeight="1">
      <c r="B968" s="12"/>
      <c r="BD968" s="13"/>
    </row>
    <row r="969" ht="15.75" customHeight="1">
      <c r="B969" s="12"/>
      <c r="BD969" s="13"/>
    </row>
    <row r="970" ht="15.75" customHeight="1">
      <c r="B970" s="12"/>
      <c r="BD970" s="13"/>
    </row>
    <row r="971" ht="15.75" customHeight="1">
      <c r="B971" s="12"/>
      <c r="BD971" s="13"/>
    </row>
    <row r="972" ht="15.75" customHeight="1">
      <c r="B972" s="12"/>
      <c r="BD972" s="13"/>
    </row>
    <row r="973" ht="15.75" customHeight="1">
      <c r="B973" s="12"/>
      <c r="BD973" s="13"/>
    </row>
    <row r="974" ht="15.75" customHeight="1">
      <c r="B974" s="12"/>
      <c r="BD974" s="13"/>
    </row>
    <row r="975" ht="15.75" customHeight="1">
      <c r="B975" s="12"/>
      <c r="BD975" s="13"/>
    </row>
    <row r="976" ht="15.75" customHeight="1">
      <c r="B976" s="12"/>
      <c r="BD976" s="13"/>
    </row>
    <row r="977" ht="15.75" customHeight="1">
      <c r="B977" s="12"/>
      <c r="BD977" s="13"/>
    </row>
    <row r="978" ht="15.75" customHeight="1">
      <c r="B978" s="12"/>
      <c r="BD978" s="13"/>
    </row>
    <row r="979" ht="15.75" customHeight="1">
      <c r="B979" s="12"/>
      <c r="BD979" s="13"/>
    </row>
    <row r="980" ht="15.75" customHeight="1">
      <c r="B980" s="12"/>
      <c r="BD980" s="13"/>
    </row>
    <row r="981" ht="15.75" customHeight="1">
      <c r="B981" s="12"/>
      <c r="BD981" s="13"/>
    </row>
    <row r="982" ht="15.75" customHeight="1">
      <c r="B982" s="12"/>
      <c r="BD982" s="13"/>
    </row>
    <row r="983" ht="15.75" customHeight="1">
      <c r="B983" s="12"/>
      <c r="BD983" s="13"/>
    </row>
    <row r="984" ht="15.75" customHeight="1">
      <c r="B984" s="12"/>
      <c r="BD984" s="13"/>
    </row>
    <row r="985" ht="15.75" customHeight="1">
      <c r="B985" s="12"/>
      <c r="BD985" s="13"/>
    </row>
    <row r="986" ht="15.75" customHeight="1">
      <c r="B986" s="12"/>
      <c r="BD986" s="13"/>
    </row>
    <row r="987" ht="15.75" customHeight="1">
      <c r="B987" s="12"/>
      <c r="BD987" s="13"/>
    </row>
    <row r="988" ht="15.75" customHeight="1">
      <c r="B988" s="12"/>
      <c r="BD988" s="13"/>
    </row>
    <row r="989" ht="15.75" customHeight="1">
      <c r="B989" s="12"/>
      <c r="BD989" s="13"/>
    </row>
    <row r="990" ht="15.75" customHeight="1">
      <c r="B990" s="12"/>
      <c r="BD990" s="13"/>
    </row>
    <row r="991" ht="15.75" customHeight="1">
      <c r="B991" s="12"/>
      <c r="BD991" s="13"/>
    </row>
    <row r="992" ht="15.75" customHeight="1">
      <c r="B992" s="12"/>
      <c r="BD992" s="13"/>
    </row>
    <row r="993" ht="15.75" customHeight="1">
      <c r="B993" s="12"/>
      <c r="BD993" s="13"/>
    </row>
    <row r="994" ht="15.75" customHeight="1">
      <c r="B994" s="12"/>
      <c r="BD994" s="13"/>
    </row>
    <row r="995" ht="15.75" customHeight="1">
      <c r="B995" s="12"/>
      <c r="BD995" s="13"/>
    </row>
    <row r="996" ht="15.75" customHeight="1">
      <c r="B996" s="12"/>
      <c r="BD996" s="13"/>
    </row>
    <row r="997" ht="15.75" customHeight="1">
      <c r="B997" s="12"/>
      <c r="BD997" s="13"/>
    </row>
    <row r="998" ht="15.75" customHeight="1">
      <c r="B998" s="12"/>
      <c r="BD998" s="13"/>
    </row>
    <row r="999" ht="15.75" customHeight="1">
      <c r="B999" s="12"/>
      <c r="BD999" s="13"/>
    </row>
    <row r="1000" ht="15.75" customHeight="1">
      <c r="B1000" s="12"/>
      <c r="BD1000" s="13"/>
    </row>
  </sheetData>
  <hyperlinks>
    <hyperlink r:id="rId2" ref="A1"/>
  </hyperlink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5.71"/>
    <col customWidth="1" min="3" max="3" width="37.43"/>
    <col customWidth="1" min="4" max="4" width="32.86"/>
    <col customWidth="1" min="5" max="5" width="14.14"/>
    <col customWidth="1" min="6" max="7" width="7.71"/>
    <col customWidth="1" min="8" max="8" width="11.57"/>
    <col customWidth="1" hidden="1" min="9" max="14" width="21.57"/>
    <col customWidth="1" min="15" max="15" width="10.86"/>
    <col customWidth="1" min="17" max="17" width="21.57"/>
    <col customWidth="1" min="18" max="18" width="15.29"/>
    <col customWidth="1" min="19" max="19" width="16.71"/>
    <col customWidth="1" min="20" max="20" width="13.43"/>
  </cols>
  <sheetData>
    <row r="1" ht="21.75" customHeight="1">
      <c r="A1" s="14" t="s">
        <v>579</v>
      </c>
      <c r="B1" s="15" t="s">
        <v>580</v>
      </c>
      <c r="C1" s="14" t="s">
        <v>2</v>
      </c>
      <c r="D1" s="14" t="s">
        <v>581</v>
      </c>
      <c r="E1" s="16" t="s">
        <v>582</v>
      </c>
      <c r="F1" s="17" t="s">
        <v>13</v>
      </c>
      <c r="G1" s="18" t="s">
        <v>15</v>
      </c>
      <c r="H1" s="14" t="s">
        <v>17</v>
      </c>
      <c r="I1" s="14" t="s">
        <v>22</v>
      </c>
      <c r="J1" s="14" t="s">
        <v>25</v>
      </c>
      <c r="K1" s="14" t="s">
        <v>26</v>
      </c>
      <c r="L1" s="14" t="s">
        <v>28</v>
      </c>
      <c r="M1" s="19" t="s">
        <v>30</v>
      </c>
      <c r="N1" s="19" t="s">
        <v>33</v>
      </c>
      <c r="O1" s="14" t="s">
        <v>583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>
        <v>1.0</v>
      </c>
      <c r="B2" s="21">
        <v>1.60115733061E11</v>
      </c>
      <c r="C2" s="22" t="s">
        <v>48</v>
      </c>
      <c r="D2" s="23" t="s">
        <v>50</v>
      </c>
      <c r="E2" s="24">
        <v>7.03220843E9</v>
      </c>
      <c r="F2" s="25">
        <v>98.0</v>
      </c>
      <c r="G2" s="26">
        <v>94.9</v>
      </c>
      <c r="H2" s="27" t="s">
        <v>416</v>
      </c>
      <c r="I2" s="27">
        <v>8.1</v>
      </c>
      <c r="J2" s="27">
        <v>8.9</v>
      </c>
      <c r="K2" s="27">
        <v>7.5</v>
      </c>
      <c r="L2" s="27">
        <v>6.9</v>
      </c>
      <c r="M2" s="28">
        <v>7.1</v>
      </c>
      <c r="N2" s="28">
        <v>7.8</v>
      </c>
      <c r="O2" s="29">
        <f t="shared" ref="O2:O6" si="1">PRODUCT(1,N2)</f>
        <v>7.8</v>
      </c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21.75" customHeight="1">
      <c r="A3" s="20">
        <v>2.0</v>
      </c>
      <c r="B3" s="21">
        <v>1.60115733062E11</v>
      </c>
      <c r="C3" s="22" t="s">
        <v>64</v>
      </c>
      <c r="D3" s="23" t="s">
        <v>65</v>
      </c>
      <c r="E3" s="24">
        <v>9.440723083E9</v>
      </c>
      <c r="F3" s="25">
        <v>93.1</v>
      </c>
      <c r="G3" s="26">
        <v>97.2</v>
      </c>
      <c r="H3" s="27" t="s">
        <v>416</v>
      </c>
      <c r="I3" s="27">
        <v>9.0</v>
      </c>
      <c r="J3" s="27">
        <v>9.3</v>
      </c>
      <c r="K3" s="27">
        <v>8.7</v>
      </c>
      <c r="L3" s="27">
        <v>7.6</v>
      </c>
      <c r="M3" s="28">
        <v>8.5</v>
      </c>
      <c r="N3" s="28">
        <v>8.7</v>
      </c>
      <c r="O3" s="29">
        <f t="shared" si="1"/>
        <v>8.7</v>
      </c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21.75" customHeight="1">
      <c r="A4" s="20">
        <v>3.0</v>
      </c>
      <c r="B4" s="21">
        <v>1.60115733063E11</v>
      </c>
      <c r="C4" s="22" t="s">
        <v>74</v>
      </c>
      <c r="D4" s="23" t="s">
        <v>75</v>
      </c>
      <c r="E4" s="24">
        <v>9.989990567E9</v>
      </c>
      <c r="F4" s="25">
        <v>83.6</v>
      </c>
      <c r="G4" s="26">
        <v>90.0</v>
      </c>
      <c r="H4" s="27" t="s">
        <v>416</v>
      </c>
      <c r="I4" s="27">
        <v>8.0</v>
      </c>
      <c r="J4" s="27">
        <v>8.4</v>
      </c>
      <c r="K4" s="27">
        <v>7.7</v>
      </c>
      <c r="L4" s="27">
        <v>6.5</v>
      </c>
      <c r="M4" s="28">
        <v>8.4</v>
      </c>
      <c r="N4" s="28">
        <v>7.84</v>
      </c>
      <c r="O4" s="29">
        <f t="shared" si="1"/>
        <v>7.84</v>
      </c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21.75" customHeight="1">
      <c r="A5" s="20">
        <v>4.0</v>
      </c>
      <c r="B5" s="21">
        <v>1.60115733064E11</v>
      </c>
      <c r="C5" s="22" t="s">
        <v>84</v>
      </c>
      <c r="D5" s="23" t="s">
        <v>85</v>
      </c>
      <c r="E5" s="24">
        <v>9.701783911E9</v>
      </c>
      <c r="F5" s="25">
        <v>89.3</v>
      </c>
      <c r="G5" s="26">
        <v>97.9</v>
      </c>
      <c r="H5" s="27" t="s">
        <v>416</v>
      </c>
      <c r="I5" s="27">
        <v>9.4</v>
      </c>
      <c r="J5" s="27">
        <v>9.59</v>
      </c>
      <c r="K5" s="27">
        <v>9.7</v>
      </c>
      <c r="L5" s="27">
        <v>9.48</v>
      </c>
      <c r="M5" s="28">
        <v>9.41</v>
      </c>
      <c r="N5" s="28">
        <v>9.52</v>
      </c>
      <c r="O5" s="29">
        <f t="shared" si="1"/>
        <v>9.52</v>
      </c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21.75" customHeight="1">
      <c r="A6" s="20">
        <v>5.0</v>
      </c>
      <c r="B6" s="21">
        <v>1.60115733065E11</v>
      </c>
      <c r="C6" s="22" t="s">
        <v>90</v>
      </c>
      <c r="D6" s="23" t="s">
        <v>91</v>
      </c>
      <c r="E6" s="24">
        <v>8.106978181E9</v>
      </c>
      <c r="F6" s="25">
        <v>92.2</v>
      </c>
      <c r="G6" s="26">
        <v>97.5</v>
      </c>
      <c r="H6" s="27" t="s">
        <v>416</v>
      </c>
      <c r="I6" s="27">
        <v>9.26</v>
      </c>
      <c r="J6" s="27">
        <v>9.25</v>
      </c>
      <c r="K6" s="27">
        <v>8.74</v>
      </c>
      <c r="L6" s="27">
        <v>8.52</v>
      </c>
      <c r="M6" s="28">
        <v>8.77</v>
      </c>
      <c r="N6" s="28">
        <v>8.93</v>
      </c>
      <c r="O6" s="29">
        <f t="shared" si="1"/>
        <v>8.93</v>
      </c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21.75" customHeight="1">
      <c r="A7" s="20">
        <v>6.0</v>
      </c>
      <c r="B7" s="21">
        <v>1.60115733066E11</v>
      </c>
      <c r="C7" s="22" t="s">
        <v>99</v>
      </c>
      <c r="D7" s="23" t="s">
        <v>100</v>
      </c>
      <c r="E7" s="24">
        <v>9.64084623E9</v>
      </c>
      <c r="F7" s="25">
        <v>85.5</v>
      </c>
      <c r="G7" s="26">
        <v>72.8</v>
      </c>
      <c r="H7" s="27" t="s">
        <v>416</v>
      </c>
      <c r="I7" s="27">
        <v>80.0</v>
      </c>
      <c r="J7" s="27">
        <v>86.7</v>
      </c>
      <c r="K7" s="27">
        <v>78.3</v>
      </c>
      <c r="L7" s="27">
        <v>77.4</v>
      </c>
      <c r="M7" s="28">
        <v>80.9</v>
      </c>
      <c r="N7" s="28">
        <v>80.8</v>
      </c>
      <c r="O7" s="29">
        <f>PRODUCT(0.1,N7)</f>
        <v>8.08</v>
      </c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21.75" customHeight="1">
      <c r="A8" s="20">
        <v>7.0</v>
      </c>
      <c r="B8" s="21">
        <v>1.60115733067E11</v>
      </c>
      <c r="C8" s="22" t="s">
        <v>106</v>
      </c>
      <c r="D8" s="23" t="s">
        <v>107</v>
      </c>
      <c r="E8" s="24">
        <v>7.036093933E9</v>
      </c>
      <c r="F8" s="25">
        <v>95.0</v>
      </c>
      <c r="G8" s="26">
        <v>97.5</v>
      </c>
      <c r="H8" s="27" t="s">
        <v>416</v>
      </c>
      <c r="I8" s="27">
        <v>9.22</v>
      </c>
      <c r="J8" s="27">
        <v>9.44</v>
      </c>
      <c r="K8" s="27">
        <v>8.91</v>
      </c>
      <c r="L8" s="27">
        <v>8.25</v>
      </c>
      <c r="M8" s="28">
        <v>8.5</v>
      </c>
      <c r="N8" s="28">
        <v>8.91</v>
      </c>
      <c r="O8" s="29">
        <f t="shared" ref="O8:O36" si="2">PRODUCT(1,N8)</f>
        <v>8.91</v>
      </c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21.75" customHeight="1">
      <c r="A9" s="20">
        <v>8.0</v>
      </c>
      <c r="B9" s="21">
        <v>1.60115733068E11</v>
      </c>
      <c r="C9" s="22" t="s">
        <v>112</v>
      </c>
      <c r="D9" s="23" t="s">
        <v>113</v>
      </c>
      <c r="E9" s="24">
        <v>7.702889653E9</v>
      </c>
      <c r="F9" s="25">
        <v>90.2</v>
      </c>
      <c r="G9" s="26">
        <v>95.7</v>
      </c>
      <c r="H9" s="27" t="s">
        <v>416</v>
      </c>
      <c r="I9" s="27">
        <v>8.0</v>
      </c>
      <c r="J9" s="27">
        <v>7.8</v>
      </c>
      <c r="K9" s="27">
        <v>7.4</v>
      </c>
      <c r="L9" s="27">
        <v>7.2</v>
      </c>
      <c r="M9" s="28">
        <v>7.3</v>
      </c>
      <c r="N9" s="28">
        <v>7.6</v>
      </c>
      <c r="O9" s="29">
        <f t="shared" si="2"/>
        <v>7.6</v>
      </c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21.75" customHeight="1">
      <c r="A10" s="20">
        <v>9.0</v>
      </c>
      <c r="B10" s="21">
        <v>1.60115733069E11</v>
      </c>
      <c r="C10" s="22" t="s">
        <v>122</v>
      </c>
      <c r="D10" s="23" t="s">
        <v>123</v>
      </c>
      <c r="E10" s="24">
        <v>9.100440664E9</v>
      </c>
      <c r="F10" s="25">
        <v>85.5</v>
      </c>
      <c r="G10" s="26">
        <v>98.3</v>
      </c>
      <c r="H10" s="27" t="s">
        <v>416</v>
      </c>
      <c r="I10" s="27">
        <v>9.0</v>
      </c>
      <c r="J10" s="27">
        <v>9.37</v>
      </c>
      <c r="K10" s="27">
        <v>8.61</v>
      </c>
      <c r="L10" s="27">
        <v>7.3</v>
      </c>
      <c r="M10" s="28">
        <v>8.14</v>
      </c>
      <c r="N10" s="28">
        <v>8.53</v>
      </c>
      <c r="O10" s="29">
        <f t="shared" si="2"/>
        <v>8.53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21.75" customHeight="1">
      <c r="A11" s="20">
        <v>10.0</v>
      </c>
      <c r="B11" s="21">
        <v>1.6011573307E11</v>
      </c>
      <c r="C11" s="22" t="s">
        <v>128</v>
      </c>
      <c r="D11" s="23" t="s">
        <v>129</v>
      </c>
      <c r="E11" s="24">
        <v>8.897873733E9</v>
      </c>
      <c r="F11" s="25">
        <v>93.1</v>
      </c>
      <c r="G11" s="26">
        <v>97.1</v>
      </c>
      <c r="H11" s="27" t="s">
        <v>416</v>
      </c>
      <c r="I11" s="27">
        <v>8.11</v>
      </c>
      <c r="J11" s="27">
        <v>8.87</v>
      </c>
      <c r="K11" s="27">
        <v>8.75</v>
      </c>
      <c r="L11" s="27">
        <v>8.48</v>
      </c>
      <c r="M11" s="28">
        <v>8.68</v>
      </c>
      <c r="N11" s="28">
        <v>8.56</v>
      </c>
      <c r="O11" s="29">
        <f t="shared" si="2"/>
        <v>8.56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20">
        <v>11.0</v>
      </c>
      <c r="B12" s="21">
        <v>1.60115733071E11</v>
      </c>
      <c r="C12" s="22" t="s">
        <v>135</v>
      </c>
      <c r="D12" s="23" t="s">
        <v>136</v>
      </c>
      <c r="E12" s="24">
        <v>8.978239688E9</v>
      </c>
      <c r="F12" s="25">
        <v>93.0</v>
      </c>
      <c r="G12" s="26">
        <v>98.1</v>
      </c>
      <c r="H12" s="27" t="s">
        <v>416</v>
      </c>
      <c r="I12" s="27">
        <v>8.52</v>
      </c>
      <c r="J12" s="27">
        <v>9.26</v>
      </c>
      <c r="K12" s="27">
        <v>8.91</v>
      </c>
      <c r="L12" s="27">
        <v>8.0</v>
      </c>
      <c r="M12" s="28">
        <v>8.36</v>
      </c>
      <c r="N12" s="28">
        <v>8.63</v>
      </c>
      <c r="O12" s="29">
        <f t="shared" si="2"/>
        <v>8.63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1.75" customHeight="1">
      <c r="A13" s="20">
        <v>12.0</v>
      </c>
      <c r="B13" s="21">
        <v>1.60115733072E11</v>
      </c>
      <c r="C13" s="22" t="s">
        <v>142</v>
      </c>
      <c r="D13" s="23" t="s">
        <v>143</v>
      </c>
      <c r="E13" s="24">
        <v>7.093259278E9</v>
      </c>
      <c r="F13" s="25">
        <v>97.0</v>
      </c>
      <c r="G13" s="26">
        <v>97.0</v>
      </c>
      <c r="H13" s="27" t="s">
        <v>416</v>
      </c>
      <c r="I13" s="27">
        <v>7.81</v>
      </c>
      <c r="J13" s="27">
        <v>8.48</v>
      </c>
      <c r="K13" s="27">
        <v>8.61</v>
      </c>
      <c r="L13" s="27">
        <v>8.04</v>
      </c>
      <c r="M13" s="28">
        <v>8.45</v>
      </c>
      <c r="N13" s="28">
        <v>8.27</v>
      </c>
      <c r="O13" s="29">
        <f t="shared" si="2"/>
        <v>8.27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20">
        <v>13.0</v>
      </c>
      <c r="B14" s="21">
        <v>1.60115733073E11</v>
      </c>
      <c r="C14" s="22" t="s">
        <v>151</v>
      </c>
      <c r="D14" s="23" t="s">
        <v>152</v>
      </c>
      <c r="E14" s="24">
        <v>7.331134243E9</v>
      </c>
      <c r="F14" s="25">
        <v>95.0</v>
      </c>
      <c r="G14" s="26">
        <v>97.9</v>
      </c>
      <c r="H14" s="27" t="s">
        <v>416</v>
      </c>
      <c r="I14" s="27">
        <v>9.1</v>
      </c>
      <c r="J14" s="27">
        <v>9.6</v>
      </c>
      <c r="K14" s="27">
        <v>9.7</v>
      </c>
      <c r="L14" s="27">
        <v>9.0</v>
      </c>
      <c r="M14" s="28">
        <v>9.6</v>
      </c>
      <c r="N14" s="28">
        <v>9.4</v>
      </c>
      <c r="O14" s="29">
        <f t="shared" si="2"/>
        <v>9.4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1.75" customHeight="1">
      <c r="A15" s="20">
        <v>14.0</v>
      </c>
      <c r="B15" s="21">
        <v>1.60115733074E11</v>
      </c>
      <c r="C15" s="22" t="s">
        <v>158</v>
      </c>
      <c r="D15" s="23" t="s">
        <v>159</v>
      </c>
      <c r="E15" s="24">
        <v>9.948578608E9</v>
      </c>
      <c r="F15" s="25">
        <v>93.1</v>
      </c>
      <c r="G15" s="26">
        <v>96.6</v>
      </c>
      <c r="H15" s="27" t="s">
        <v>416</v>
      </c>
      <c r="I15" s="27">
        <v>9.07</v>
      </c>
      <c r="J15" s="27">
        <v>9.56</v>
      </c>
      <c r="K15" s="27">
        <v>9.04</v>
      </c>
      <c r="L15" s="27">
        <v>8.3</v>
      </c>
      <c r="M15" s="28">
        <v>9.05</v>
      </c>
      <c r="N15" s="28">
        <v>9.02</v>
      </c>
      <c r="O15" s="29">
        <f t="shared" si="2"/>
        <v>9.02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20">
        <v>15.0</v>
      </c>
      <c r="B16" s="21">
        <v>1.60115733075E11</v>
      </c>
      <c r="C16" s="22" t="s">
        <v>167</v>
      </c>
      <c r="D16" s="23" t="s">
        <v>168</v>
      </c>
      <c r="E16" s="24">
        <v>8.333009022E9</v>
      </c>
      <c r="F16" s="25">
        <v>90.3</v>
      </c>
      <c r="G16" s="26">
        <v>93.8</v>
      </c>
      <c r="H16" s="27" t="s">
        <v>416</v>
      </c>
      <c r="I16" s="27">
        <v>7.9</v>
      </c>
      <c r="J16" s="27">
        <v>8.2</v>
      </c>
      <c r="K16" s="27">
        <v>7.6</v>
      </c>
      <c r="L16" s="27">
        <v>6.4</v>
      </c>
      <c r="M16" s="28">
        <v>7.2</v>
      </c>
      <c r="N16" s="28">
        <v>7.5</v>
      </c>
      <c r="O16" s="29">
        <f t="shared" si="2"/>
        <v>7.5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21.75" customHeight="1">
      <c r="A17" s="20">
        <v>16.0</v>
      </c>
      <c r="B17" s="21">
        <v>1.60115733076E11</v>
      </c>
      <c r="C17" s="22" t="s">
        <v>173</v>
      </c>
      <c r="D17" s="23" t="s">
        <v>174</v>
      </c>
      <c r="E17" s="24">
        <v>9.15436349E9</v>
      </c>
      <c r="F17" s="25">
        <v>95.0</v>
      </c>
      <c r="G17" s="26">
        <v>96.6</v>
      </c>
      <c r="H17" s="27" t="s">
        <v>416</v>
      </c>
      <c r="I17" s="27">
        <v>8.0</v>
      </c>
      <c r="J17" s="27">
        <v>8.37</v>
      </c>
      <c r="K17" s="27">
        <v>8.61</v>
      </c>
      <c r="L17" s="27">
        <v>7.83</v>
      </c>
      <c r="M17" s="28">
        <v>8.86</v>
      </c>
      <c r="N17" s="28">
        <v>8.32</v>
      </c>
      <c r="O17" s="29">
        <f t="shared" si="2"/>
        <v>8.32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21.75" customHeight="1">
      <c r="A18" s="20">
        <v>17.0</v>
      </c>
      <c r="B18" s="21">
        <v>1.60115733077E11</v>
      </c>
      <c r="C18" s="22" t="s">
        <v>182</v>
      </c>
      <c r="D18" s="23" t="s">
        <v>183</v>
      </c>
      <c r="E18" s="24">
        <v>8.790410462E9</v>
      </c>
      <c r="F18" s="25">
        <v>92.1</v>
      </c>
      <c r="G18" s="26">
        <v>93.2</v>
      </c>
      <c r="H18" s="27" t="s">
        <v>416</v>
      </c>
      <c r="I18" s="27">
        <v>7.96</v>
      </c>
      <c r="J18" s="27">
        <v>8.11</v>
      </c>
      <c r="K18" s="27">
        <v>8.17</v>
      </c>
      <c r="L18" s="27">
        <v>7.17</v>
      </c>
      <c r="M18" s="28">
        <v>8.68</v>
      </c>
      <c r="N18" s="28">
        <v>8.02</v>
      </c>
      <c r="O18" s="29">
        <f t="shared" si="2"/>
        <v>8.02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21.75" customHeight="1">
      <c r="A19" s="20">
        <v>18.0</v>
      </c>
      <c r="B19" s="21">
        <v>1.60115733078E11</v>
      </c>
      <c r="C19" s="22" t="s">
        <v>188</v>
      </c>
      <c r="D19" s="23" t="s">
        <v>189</v>
      </c>
      <c r="E19" s="24">
        <v>8.184853544E9</v>
      </c>
      <c r="F19" s="25">
        <v>93.1</v>
      </c>
      <c r="G19" s="26">
        <v>97.7</v>
      </c>
      <c r="H19" s="27" t="s">
        <v>416</v>
      </c>
      <c r="I19" s="27">
        <v>8.59</v>
      </c>
      <c r="J19" s="27">
        <v>8.59</v>
      </c>
      <c r="K19" s="27">
        <v>9.26</v>
      </c>
      <c r="L19" s="27">
        <v>7.64</v>
      </c>
      <c r="M19" s="28">
        <v>8.36</v>
      </c>
      <c r="N19" s="28">
        <v>8.5</v>
      </c>
      <c r="O19" s="29">
        <f t="shared" si="2"/>
        <v>8.5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21.75" customHeight="1">
      <c r="A20" s="20">
        <v>19.0</v>
      </c>
      <c r="B20" s="21">
        <v>1.60115733079E11</v>
      </c>
      <c r="C20" s="22" t="s">
        <v>193</v>
      </c>
      <c r="D20" s="23" t="s">
        <v>195</v>
      </c>
      <c r="E20" s="24">
        <v>9.652012026E9</v>
      </c>
      <c r="F20" s="25">
        <v>85.6</v>
      </c>
      <c r="G20" s="26">
        <v>96.1</v>
      </c>
      <c r="H20" s="27" t="s">
        <v>416</v>
      </c>
      <c r="I20" s="27">
        <v>8.52</v>
      </c>
      <c r="J20" s="27">
        <v>8.46</v>
      </c>
      <c r="K20" s="27">
        <v>8.25</v>
      </c>
      <c r="L20" s="27">
        <v>8.15</v>
      </c>
      <c r="M20" s="28">
        <v>8.02</v>
      </c>
      <c r="N20" s="28">
        <v>8.02</v>
      </c>
      <c r="O20" s="29">
        <f t="shared" si="2"/>
        <v>8.02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21.75" customHeight="1">
      <c r="A21" s="20">
        <v>20.0</v>
      </c>
      <c r="B21" s="21">
        <v>1.6011573308E11</v>
      </c>
      <c r="C21" s="22" t="s">
        <v>202</v>
      </c>
      <c r="D21" s="23" t="s">
        <v>203</v>
      </c>
      <c r="E21" s="24">
        <v>9.652114193E9</v>
      </c>
      <c r="F21" s="25">
        <v>86.0</v>
      </c>
      <c r="G21" s="26">
        <v>93.9</v>
      </c>
      <c r="H21" s="27" t="s">
        <v>416</v>
      </c>
      <c r="I21" s="27">
        <v>7.07</v>
      </c>
      <c r="J21" s="27">
        <v>7.26</v>
      </c>
      <c r="K21" s="27">
        <v>6.87</v>
      </c>
      <c r="L21" s="27">
        <v>6.61</v>
      </c>
      <c r="M21" s="28">
        <v>7.14</v>
      </c>
      <c r="N21" s="28">
        <v>7.0</v>
      </c>
      <c r="O21" s="29">
        <f t="shared" si="2"/>
        <v>7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21.75" customHeight="1">
      <c r="A22" s="20">
        <v>21.0</v>
      </c>
      <c r="B22" s="21">
        <v>1.60115733081E11</v>
      </c>
      <c r="C22" s="22" t="s">
        <v>207</v>
      </c>
      <c r="D22" s="23" t="s">
        <v>208</v>
      </c>
      <c r="E22" s="24">
        <v>8.978223534E9</v>
      </c>
      <c r="F22" s="25">
        <v>95.0</v>
      </c>
      <c r="G22" s="26">
        <v>97.0</v>
      </c>
      <c r="H22" s="27" t="s">
        <v>416</v>
      </c>
      <c r="I22" s="27">
        <v>7.59</v>
      </c>
      <c r="J22" s="27">
        <v>7.55</v>
      </c>
      <c r="K22" s="27">
        <v>7.63</v>
      </c>
      <c r="L22" s="27">
        <v>6.81</v>
      </c>
      <c r="M22" s="28">
        <v>8.23</v>
      </c>
      <c r="N22" s="28">
        <v>7.57</v>
      </c>
      <c r="O22" s="29">
        <f t="shared" si="2"/>
        <v>7.57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21.75" customHeight="1">
      <c r="A23" s="20">
        <v>22.0</v>
      </c>
      <c r="B23" s="21">
        <v>1.60115733082E11</v>
      </c>
      <c r="C23" s="22" t="s">
        <v>214</v>
      </c>
      <c r="D23" s="23" t="s">
        <v>215</v>
      </c>
      <c r="E23" s="24">
        <v>9.618205648E9</v>
      </c>
      <c r="F23" s="25">
        <v>98.0</v>
      </c>
      <c r="G23" s="26">
        <v>90.8</v>
      </c>
      <c r="H23" s="27" t="s">
        <v>416</v>
      </c>
      <c r="I23" s="27">
        <v>7.52</v>
      </c>
      <c r="J23" s="27">
        <v>7.7</v>
      </c>
      <c r="K23" s="27">
        <v>8.04</v>
      </c>
      <c r="L23" s="27">
        <v>7.3</v>
      </c>
      <c r="M23" s="28">
        <v>8.27</v>
      </c>
      <c r="N23" s="28">
        <v>7.75</v>
      </c>
      <c r="O23" s="29">
        <f t="shared" si="2"/>
        <v>7.75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21.75" customHeight="1">
      <c r="A24" s="20">
        <v>23.0</v>
      </c>
      <c r="B24" s="21">
        <v>1.60115733083E11</v>
      </c>
      <c r="C24" s="22" t="s">
        <v>221</v>
      </c>
      <c r="D24" s="23" t="s">
        <v>222</v>
      </c>
      <c r="E24" s="24">
        <v>9.515879103E9</v>
      </c>
      <c r="F24" s="25">
        <v>64.6</v>
      </c>
      <c r="G24" s="26">
        <v>76.0</v>
      </c>
      <c r="H24" s="27" t="s">
        <v>416</v>
      </c>
      <c r="I24" s="27">
        <v>7.6</v>
      </c>
      <c r="J24" s="27">
        <v>7.5</v>
      </c>
      <c r="K24" s="27">
        <v>6.4</v>
      </c>
      <c r="L24" s="27">
        <v>6.4</v>
      </c>
      <c r="M24" s="28" t="s">
        <v>68</v>
      </c>
      <c r="N24" s="28">
        <v>7.0</v>
      </c>
      <c r="O24" s="29">
        <f t="shared" si="2"/>
        <v>7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21.75" customHeight="1">
      <c r="A25" s="20">
        <v>24.0</v>
      </c>
      <c r="B25" s="21">
        <v>1.60115733084E11</v>
      </c>
      <c r="C25" s="22" t="s">
        <v>227</v>
      </c>
      <c r="D25" s="23" t="s">
        <v>228</v>
      </c>
      <c r="E25" s="24">
        <v>9.05216825E9</v>
      </c>
      <c r="F25" s="25">
        <v>92.1</v>
      </c>
      <c r="G25" s="26">
        <v>95.8</v>
      </c>
      <c r="H25" s="27" t="s">
        <v>416</v>
      </c>
      <c r="I25" s="27">
        <v>8.44</v>
      </c>
      <c r="J25" s="27">
        <v>8.52</v>
      </c>
      <c r="K25" s="27">
        <v>8.0</v>
      </c>
      <c r="L25" s="27">
        <v>6.91</v>
      </c>
      <c r="M25" s="28">
        <v>8.32</v>
      </c>
      <c r="N25" s="28">
        <v>8.07</v>
      </c>
      <c r="O25" s="29">
        <f t="shared" si="2"/>
        <v>8.07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21.75" customHeight="1">
      <c r="A26" s="20">
        <v>25.0</v>
      </c>
      <c r="B26" s="21">
        <v>1.60115733085E11</v>
      </c>
      <c r="C26" s="22" t="s">
        <v>233</v>
      </c>
      <c r="D26" s="23" t="s">
        <v>234</v>
      </c>
      <c r="E26" s="24">
        <v>8.185951629E9</v>
      </c>
      <c r="F26" s="25">
        <v>93.1</v>
      </c>
      <c r="G26" s="26">
        <v>98.0</v>
      </c>
      <c r="H26" s="27" t="s">
        <v>416</v>
      </c>
      <c r="I26" s="27">
        <v>7.96</v>
      </c>
      <c r="J26" s="27">
        <v>8.81</v>
      </c>
      <c r="K26" s="27">
        <v>8.33</v>
      </c>
      <c r="L26" s="27">
        <v>6.8</v>
      </c>
      <c r="M26" s="28">
        <v>8.59</v>
      </c>
      <c r="N26" s="28">
        <v>8.05</v>
      </c>
      <c r="O26" s="29">
        <f t="shared" si="2"/>
        <v>8.05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21.75" customHeight="1">
      <c r="A27" s="20">
        <v>26.0</v>
      </c>
      <c r="B27" s="21">
        <v>1.60115733086E11</v>
      </c>
      <c r="C27" s="22" t="s">
        <v>239</v>
      </c>
      <c r="D27" s="23" t="s">
        <v>240</v>
      </c>
      <c r="E27" s="24">
        <v>9.985159505E9</v>
      </c>
      <c r="F27" s="25">
        <v>92.1</v>
      </c>
      <c r="G27" s="26">
        <v>98.2</v>
      </c>
      <c r="H27" s="27" t="s">
        <v>416</v>
      </c>
      <c r="I27" s="27">
        <v>9.04</v>
      </c>
      <c r="J27" s="27">
        <v>9.89</v>
      </c>
      <c r="K27" s="27">
        <v>9.48</v>
      </c>
      <c r="L27" s="27">
        <v>8.43</v>
      </c>
      <c r="M27" s="28">
        <v>9.27</v>
      </c>
      <c r="N27" s="28">
        <v>9.24</v>
      </c>
      <c r="O27" s="29">
        <f t="shared" si="2"/>
        <v>9.24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21.75" customHeight="1">
      <c r="A28" s="20">
        <v>27.0</v>
      </c>
      <c r="B28" s="21">
        <v>1.60115733087E11</v>
      </c>
      <c r="C28" s="22" t="s">
        <v>246</v>
      </c>
      <c r="D28" s="23" t="s">
        <v>247</v>
      </c>
      <c r="E28" s="24">
        <v>8.184967782E9</v>
      </c>
      <c r="F28" s="25">
        <v>89.3</v>
      </c>
      <c r="G28" s="26">
        <v>93.1</v>
      </c>
      <c r="H28" s="27" t="s">
        <v>416</v>
      </c>
      <c r="I28" s="27">
        <v>8.48</v>
      </c>
      <c r="J28" s="27">
        <v>7.89</v>
      </c>
      <c r="K28" s="27">
        <v>8.0</v>
      </c>
      <c r="L28" s="27">
        <v>7.04</v>
      </c>
      <c r="M28" s="28">
        <v>8.09</v>
      </c>
      <c r="N28" s="28">
        <v>7.92</v>
      </c>
      <c r="O28" s="29">
        <f t="shared" si="2"/>
        <v>7.92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21.75" customHeight="1">
      <c r="A29" s="20">
        <v>28.0</v>
      </c>
      <c r="B29" s="21">
        <v>1.60115733089E11</v>
      </c>
      <c r="C29" s="22" t="s">
        <v>253</v>
      </c>
      <c r="D29" s="23" t="s">
        <v>254</v>
      </c>
      <c r="E29" s="24">
        <v>8.297373922E9</v>
      </c>
      <c r="F29" s="25">
        <v>90.3</v>
      </c>
      <c r="G29" s="26">
        <v>93.2</v>
      </c>
      <c r="H29" s="27" t="s">
        <v>416</v>
      </c>
      <c r="I29" s="27">
        <v>6.56</v>
      </c>
      <c r="J29" s="27">
        <v>6.19</v>
      </c>
      <c r="K29" s="27">
        <v>6.35</v>
      </c>
      <c r="L29" s="27">
        <v>6.0</v>
      </c>
      <c r="M29" s="28">
        <v>6.86</v>
      </c>
      <c r="N29" s="28">
        <v>6.4</v>
      </c>
      <c r="O29" s="29">
        <f t="shared" si="2"/>
        <v>6.4</v>
      </c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21.75" customHeight="1">
      <c r="A30" s="20">
        <v>29.0</v>
      </c>
      <c r="B30" s="21">
        <v>1.6011573309E11</v>
      </c>
      <c r="C30" s="22" t="s">
        <v>260</v>
      </c>
      <c r="D30" s="23" t="s">
        <v>261</v>
      </c>
      <c r="E30" s="24">
        <v>7.702297711E9</v>
      </c>
      <c r="F30" s="31">
        <v>87.4</v>
      </c>
      <c r="G30" s="26">
        <v>93.0</v>
      </c>
      <c r="H30" s="27" t="s">
        <v>416</v>
      </c>
      <c r="I30" s="27">
        <v>7.9</v>
      </c>
      <c r="J30" s="27">
        <v>7.5</v>
      </c>
      <c r="K30" s="27">
        <v>8.2</v>
      </c>
      <c r="L30" s="27">
        <v>5.6</v>
      </c>
      <c r="M30" s="28">
        <v>7.5</v>
      </c>
      <c r="N30" s="28">
        <v>7.5</v>
      </c>
      <c r="O30" s="29">
        <f t="shared" si="2"/>
        <v>7.5</v>
      </c>
      <c r="Q30" s="5"/>
      <c r="R30" s="5"/>
      <c r="S30" s="5"/>
      <c r="T30" s="5"/>
      <c r="U30" s="30"/>
      <c r="V30" s="30"/>
      <c r="W30" s="30"/>
      <c r="X30" s="30"/>
      <c r="Y30" s="30"/>
      <c r="Z30" s="30"/>
    </row>
    <row r="31" ht="21.75" customHeight="1">
      <c r="A31" s="20">
        <v>30.0</v>
      </c>
      <c r="B31" s="21">
        <v>1.60115733091E11</v>
      </c>
      <c r="C31" s="22" t="s">
        <v>268</v>
      </c>
      <c r="D31" s="23" t="s">
        <v>269</v>
      </c>
      <c r="E31" s="24">
        <v>7.702425397E9</v>
      </c>
      <c r="F31" s="25">
        <v>89.3</v>
      </c>
      <c r="G31" s="26">
        <v>96.8</v>
      </c>
      <c r="H31" s="27" t="s">
        <v>416</v>
      </c>
      <c r="I31" s="27">
        <v>8.54</v>
      </c>
      <c r="J31" s="27">
        <v>8.56</v>
      </c>
      <c r="K31" s="27">
        <v>7.54</v>
      </c>
      <c r="L31" s="27">
        <v>7.0</v>
      </c>
      <c r="M31" s="28">
        <v>8.59</v>
      </c>
      <c r="N31" s="28">
        <v>8.05</v>
      </c>
      <c r="O31" s="29">
        <f t="shared" si="2"/>
        <v>8.05</v>
      </c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21.75" customHeight="1">
      <c r="A32" s="20">
        <v>31.0</v>
      </c>
      <c r="B32" s="21">
        <v>1.60115733092E11</v>
      </c>
      <c r="C32" s="22" t="s">
        <v>275</v>
      </c>
      <c r="D32" s="23" t="s">
        <v>276</v>
      </c>
      <c r="E32" s="24">
        <v>9.492807348E9</v>
      </c>
      <c r="F32" s="25">
        <v>71.2</v>
      </c>
      <c r="G32" s="26">
        <v>97.8</v>
      </c>
      <c r="H32" s="27" t="s">
        <v>416</v>
      </c>
      <c r="I32" s="27">
        <v>8.11</v>
      </c>
      <c r="J32" s="27">
        <v>6.85</v>
      </c>
      <c r="K32" s="27">
        <v>7.39</v>
      </c>
      <c r="L32" s="27">
        <v>6.57</v>
      </c>
      <c r="M32" s="28">
        <v>7.32</v>
      </c>
      <c r="N32" s="28">
        <v>7.26</v>
      </c>
      <c r="O32" s="29">
        <f t="shared" si="2"/>
        <v>7.26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21.75" customHeight="1">
      <c r="A33" s="20">
        <v>32.0</v>
      </c>
      <c r="B33" s="21">
        <v>1.60115733093E11</v>
      </c>
      <c r="C33" s="22" t="s">
        <v>283</v>
      </c>
      <c r="D33" s="23" t="s">
        <v>284</v>
      </c>
      <c r="E33" s="24">
        <v>8.332089085E9</v>
      </c>
      <c r="F33" s="25">
        <v>90.2</v>
      </c>
      <c r="G33" s="26">
        <v>97.1</v>
      </c>
      <c r="H33" s="27" t="s">
        <v>416</v>
      </c>
      <c r="I33" s="27">
        <v>8.44</v>
      </c>
      <c r="J33" s="27">
        <v>8.96</v>
      </c>
      <c r="K33" s="27">
        <v>8.3</v>
      </c>
      <c r="L33" s="27">
        <v>7.74</v>
      </c>
      <c r="M33" s="28">
        <v>8.59</v>
      </c>
      <c r="N33" s="28">
        <v>8.43</v>
      </c>
      <c r="O33" s="29">
        <f t="shared" si="2"/>
        <v>8.43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1.75" customHeight="1">
      <c r="A34" s="20">
        <v>33.0</v>
      </c>
      <c r="B34" s="21">
        <v>1.60115733094E11</v>
      </c>
      <c r="C34" s="22" t="s">
        <v>291</v>
      </c>
      <c r="D34" s="23" t="s">
        <v>292</v>
      </c>
      <c r="E34" s="24">
        <v>9.49367141E9</v>
      </c>
      <c r="F34" s="25">
        <v>93.0</v>
      </c>
      <c r="G34" s="26">
        <v>96.8</v>
      </c>
      <c r="H34" s="27" t="s">
        <v>416</v>
      </c>
      <c r="I34" s="27">
        <v>8.03</v>
      </c>
      <c r="J34" s="27">
        <v>8.37</v>
      </c>
      <c r="K34" s="27">
        <v>7.26</v>
      </c>
      <c r="L34" s="27">
        <v>6.39</v>
      </c>
      <c r="M34" s="28">
        <v>7.0</v>
      </c>
      <c r="N34" s="28">
        <v>7.47</v>
      </c>
      <c r="O34" s="29">
        <f t="shared" si="2"/>
        <v>7.47</v>
      </c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1.75" customHeight="1">
      <c r="A35" s="20">
        <v>34.0</v>
      </c>
      <c r="B35" s="21">
        <v>1.60115733096E11</v>
      </c>
      <c r="C35" s="22" t="s">
        <v>297</v>
      </c>
      <c r="D35" s="23" t="s">
        <v>298</v>
      </c>
      <c r="E35" s="24">
        <v>7.680931939E9</v>
      </c>
      <c r="F35" s="25">
        <v>90.0</v>
      </c>
      <c r="G35" s="26">
        <v>87.5</v>
      </c>
      <c r="H35" s="27" t="s">
        <v>416</v>
      </c>
      <c r="I35" s="27">
        <v>6.5</v>
      </c>
      <c r="J35" s="27">
        <v>7.41</v>
      </c>
      <c r="K35" s="27">
        <v>6.4</v>
      </c>
      <c r="L35" s="27">
        <v>6.9</v>
      </c>
      <c r="M35" s="28">
        <v>7.2</v>
      </c>
      <c r="N35" s="28">
        <v>7.0</v>
      </c>
      <c r="O35" s="29">
        <f t="shared" si="2"/>
        <v>7</v>
      </c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21.75" customHeight="1">
      <c r="A36" s="20">
        <v>35.0</v>
      </c>
      <c r="B36" s="21">
        <v>1.60115733097E11</v>
      </c>
      <c r="C36" s="22" t="s">
        <v>306</v>
      </c>
      <c r="D36" s="23" t="s">
        <v>307</v>
      </c>
      <c r="E36" s="24">
        <v>7.893772238E9</v>
      </c>
      <c r="F36" s="25">
        <v>90.2</v>
      </c>
      <c r="G36" s="26">
        <v>93.5</v>
      </c>
      <c r="H36" s="27" t="s">
        <v>416</v>
      </c>
      <c r="I36" s="27">
        <v>7.96</v>
      </c>
      <c r="J36" s="27">
        <v>8.52</v>
      </c>
      <c r="K36" s="27">
        <v>7.13</v>
      </c>
      <c r="L36" s="27">
        <v>6.26</v>
      </c>
      <c r="M36" s="28">
        <v>7.0</v>
      </c>
      <c r="N36" s="28">
        <v>7.3</v>
      </c>
      <c r="O36" s="29">
        <f t="shared" si="2"/>
        <v>7.3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21.75" customHeight="1">
      <c r="A37" s="20">
        <v>36.0</v>
      </c>
      <c r="B37" s="21">
        <v>1.60115733098E11</v>
      </c>
      <c r="C37" s="22" t="s">
        <v>313</v>
      </c>
      <c r="D37" s="23" t="s">
        <v>314</v>
      </c>
      <c r="E37" s="24">
        <v>9.849733344E9</v>
      </c>
      <c r="F37" s="25">
        <v>87.4</v>
      </c>
      <c r="G37" s="26">
        <v>96.2</v>
      </c>
      <c r="H37" s="27" t="s">
        <v>416</v>
      </c>
      <c r="I37" s="27">
        <v>86.0</v>
      </c>
      <c r="J37" s="27">
        <v>87.0</v>
      </c>
      <c r="K37" s="27">
        <v>76.0</v>
      </c>
      <c r="L37" s="27">
        <v>64.0</v>
      </c>
      <c r="M37" s="28">
        <v>74.0</v>
      </c>
      <c r="N37" s="28">
        <v>78.0</v>
      </c>
      <c r="O37" s="29">
        <f>PRODUCT(0.1,N37)</f>
        <v>7.8</v>
      </c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21.75" customHeight="1">
      <c r="A38" s="20">
        <v>37.0</v>
      </c>
      <c r="B38" s="21">
        <v>1.60115733099E11</v>
      </c>
      <c r="C38" s="22" t="s">
        <v>319</v>
      </c>
      <c r="D38" s="23" t="s">
        <v>320</v>
      </c>
      <c r="E38" s="24">
        <v>9.84816751E9</v>
      </c>
      <c r="F38" s="25">
        <v>86.0</v>
      </c>
      <c r="G38" s="26">
        <v>97.3</v>
      </c>
      <c r="H38" s="27" t="s">
        <v>416</v>
      </c>
      <c r="I38" s="27">
        <v>8.9</v>
      </c>
      <c r="J38" s="27">
        <v>8.3</v>
      </c>
      <c r="K38" s="27">
        <v>8.1</v>
      </c>
      <c r="L38" s="27">
        <v>7.27</v>
      </c>
      <c r="M38" s="28">
        <v>8.14</v>
      </c>
      <c r="N38" s="28">
        <v>8.14</v>
      </c>
      <c r="O38" s="29">
        <f t="shared" ref="O38:O68" si="3">PRODUCT(1,N38)</f>
        <v>8.14</v>
      </c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21.75" customHeight="1">
      <c r="A39" s="20">
        <v>38.0</v>
      </c>
      <c r="B39" s="21">
        <v>1.60115733101E11</v>
      </c>
      <c r="C39" s="22" t="s">
        <v>328</v>
      </c>
      <c r="D39" s="23" t="s">
        <v>329</v>
      </c>
      <c r="E39" s="24">
        <v>9.100143462E9</v>
      </c>
      <c r="F39" s="25">
        <v>92.2</v>
      </c>
      <c r="G39" s="26">
        <v>90.7</v>
      </c>
      <c r="H39" s="27" t="s">
        <v>416</v>
      </c>
      <c r="I39" s="27">
        <v>6.8</v>
      </c>
      <c r="J39" s="27">
        <v>6.4</v>
      </c>
      <c r="K39" s="27">
        <v>6.9</v>
      </c>
      <c r="L39" s="27">
        <v>5.6</v>
      </c>
      <c r="M39" s="28">
        <v>6.1</v>
      </c>
      <c r="N39" s="28">
        <v>6.4</v>
      </c>
      <c r="O39" s="29">
        <f t="shared" si="3"/>
        <v>6.4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1.75" customHeight="1">
      <c r="A40" s="20">
        <v>39.0</v>
      </c>
      <c r="B40" s="21">
        <v>1.60115733102E11</v>
      </c>
      <c r="C40" s="22" t="s">
        <v>333</v>
      </c>
      <c r="D40" s="23" t="s">
        <v>334</v>
      </c>
      <c r="E40" s="24">
        <v>9.963810234E9</v>
      </c>
      <c r="F40" s="25">
        <v>88.3</v>
      </c>
      <c r="G40" s="26">
        <v>97.5</v>
      </c>
      <c r="H40" s="27" t="s">
        <v>416</v>
      </c>
      <c r="I40" s="27">
        <v>8.37</v>
      </c>
      <c r="J40" s="27">
        <v>8.52</v>
      </c>
      <c r="K40" s="27">
        <v>7.74</v>
      </c>
      <c r="L40" s="27">
        <v>7.52</v>
      </c>
      <c r="M40" s="28">
        <v>7.86</v>
      </c>
      <c r="N40" s="28">
        <v>8.03</v>
      </c>
      <c r="O40" s="29">
        <f t="shared" si="3"/>
        <v>8.03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1.75" customHeight="1">
      <c r="A41" s="20">
        <v>40.0</v>
      </c>
      <c r="B41" s="21">
        <v>1.60115733103E11</v>
      </c>
      <c r="C41" s="22" t="s">
        <v>339</v>
      </c>
      <c r="D41" s="23" t="s">
        <v>340</v>
      </c>
      <c r="E41" s="24">
        <v>9.494246219E9</v>
      </c>
      <c r="F41" s="25">
        <v>90.0</v>
      </c>
      <c r="G41" s="26">
        <v>97.2</v>
      </c>
      <c r="H41" s="27" t="s">
        <v>416</v>
      </c>
      <c r="I41" s="27">
        <v>7.7</v>
      </c>
      <c r="J41" s="27">
        <v>8.96</v>
      </c>
      <c r="K41" s="27">
        <v>7.91</v>
      </c>
      <c r="L41" s="27">
        <v>7.09</v>
      </c>
      <c r="M41" s="28">
        <v>8.86</v>
      </c>
      <c r="N41" s="28">
        <v>8.11</v>
      </c>
      <c r="O41" s="29">
        <f t="shared" si="3"/>
        <v>8.11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1.75" customHeight="1">
      <c r="A42" s="20">
        <v>41.0</v>
      </c>
      <c r="B42" s="21">
        <v>1.60115733104E11</v>
      </c>
      <c r="C42" s="22" t="s">
        <v>346</v>
      </c>
      <c r="D42" s="23" t="s">
        <v>347</v>
      </c>
      <c r="E42" s="24">
        <v>8.897704E9</v>
      </c>
      <c r="F42" s="25">
        <v>92.0</v>
      </c>
      <c r="G42" s="26">
        <v>95.5</v>
      </c>
      <c r="H42" s="27" t="s">
        <v>416</v>
      </c>
      <c r="I42" s="27">
        <v>8.5</v>
      </c>
      <c r="J42" s="27">
        <v>8.9</v>
      </c>
      <c r="K42" s="27">
        <v>8.2</v>
      </c>
      <c r="L42" s="27">
        <v>7.2</v>
      </c>
      <c r="M42" s="28">
        <v>8.1</v>
      </c>
      <c r="N42" s="28">
        <v>8.25</v>
      </c>
      <c r="O42" s="29">
        <f t="shared" si="3"/>
        <v>8.25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1.75" customHeight="1">
      <c r="A43" s="20">
        <v>42.0</v>
      </c>
      <c r="B43" s="21">
        <v>1.60115733105E11</v>
      </c>
      <c r="C43" s="22" t="s">
        <v>352</v>
      </c>
      <c r="D43" s="23" t="s">
        <v>353</v>
      </c>
      <c r="E43" s="24">
        <v>9.059622022E9</v>
      </c>
      <c r="F43" s="25">
        <v>85.5</v>
      </c>
      <c r="G43" s="26">
        <v>96.3</v>
      </c>
      <c r="H43" s="27" t="s">
        <v>416</v>
      </c>
      <c r="I43" s="27">
        <v>7.9</v>
      </c>
      <c r="J43" s="27">
        <v>7.6</v>
      </c>
      <c r="K43" s="27">
        <v>7.1</v>
      </c>
      <c r="L43" s="27">
        <v>6.8</v>
      </c>
      <c r="M43" s="28">
        <v>6.9</v>
      </c>
      <c r="N43" s="28">
        <v>7.1</v>
      </c>
      <c r="O43" s="29">
        <f t="shared" si="3"/>
        <v>7.1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1.75" customHeight="1">
      <c r="A44" s="20">
        <v>43.0</v>
      </c>
      <c r="B44" s="21">
        <v>1.60115733106E11</v>
      </c>
      <c r="C44" s="22" t="s">
        <v>359</v>
      </c>
      <c r="D44" s="23" t="s">
        <v>360</v>
      </c>
      <c r="E44" s="24">
        <v>9.885945454E9</v>
      </c>
      <c r="F44" s="25">
        <v>88.0</v>
      </c>
      <c r="G44" s="26">
        <v>82.0</v>
      </c>
      <c r="H44" s="27" t="s">
        <v>416</v>
      </c>
      <c r="I44" s="27">
        <v>6.0</v>
      </c>
      <c r="J44" s="27">
        <v>6.58</v>
      </c>
      <c r="K44" s="27">
        <v>5.5</v>
      </c>
      <c r="L44" s="27">
        <v>5.78</v>
      </c>
      <c r="M44" s="28" t="s">
        <v>68</v>
      </c>
      <c r="N44" s="28">
        <v>5.96</v>
      </c>
      <c r="O44" s="29">
        <f t="shared" si="3"/>
        <v>5.96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1.75" customHeight="1">
      <c r="A45" s="20">
        <v>44.0</v>
      </c>
      <c r="B45" s="21">
        <v>1.60115733107E11</v>
      </c>
      <c r="C45" s="22" t="s">
        <v>366</v>
      </c>
      <c r="D45" s="23" t="s">
        <v>367</v>
      </c>
      <c r="E45" s="24">
        <v>8.186892322E9</v>
      </c>
      <c r="F45" s="25">
        <v>90.2</v>
      </c>
      <c r="G45" s="26">
        <v>97.3</v>
      </c>
      <c r="H45" s="27" t="s">
        <v>416</v>
      </c>
      <c r="I45" s="27">
        <v>7.81</v>
      </c>
      <c r="J45" s="27">
        <v>8.41</v>
      </c>
      <c r="K45" s="27">
        <v>8.52</v>
      </c>
      <c r="L45" s="27">
        <v>7.26</v>
      </c>
      <c r="M45" s="28">
        <v>7.32</v>
      </c>
      <c r="N45" s="28">
        <v>7.89</v>
      </c>
      <c r="O45" s="29">
        <f t="shared" si="3"/>
        <v>7.89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1.75" customHeight="1">
      <c r="A46" s="20">
        <v>45.0</v>
      </c>
      <c r="B46" s="21">
        <v>1.60115733108E11</v>
      </c>
      <c r="C46" s="22" t="s">
        <v>373</v>
      </c>
      <c r="D46" s="23" t="s">
        <v>374</v>
      </c>
      <c r="E46" s="24">
        <v>9.133550113E9</v>
      </c>
      <c r="F46" s="25">
        <v>90.3</v>
      </c>
      <c r="G46" s="26">
        <v>96.1</v>
      </c>
      <c r="H46" s="27" t="s">
        <v>416</v>
      </c>
      <c r="I46" s="27">
        <v>7.62</v>
      </c>
      <c r="J46" s="27">
        <v>7.74</v>
      </c>
      <c r="K46" s="27">
        <v>8.22</v>
      </c>
      <c r="L46" s="27">
        <v>7.7</v>
      </c>
      <c r="M46" s="28">
        <v>8.68</v>
      </c>
      <c r="N46" s="28">
        <v>7.97</v>
      </c>
      <c r="O46" s="29">
        <f t="shared" si="3"/>
        <v>7.97</v>
      </c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1.75" customHeight="1">
      <c r="A47" s="20">
        <v>46.0</v>
      </c>
      <c r="B47" s="21">
        <v>1.60115733109E11</v>
      </c>
      <c r="C47" s="22" t="s">
        <v>383</v>
      </c>
      <c r="D47" s="23" t="s">
        <v>384</v>
      </c>
      <c r="E47" s="24">
        <v>9.553506735E9</v>
      </c>
      <c r="F47" s="25">
        <v>93.0</v>
      </c>
      <c r="G47" s="26">
        <v>95.0</v>
      </c>
      <c r="H47" s="27" t="s">
        <v>416</v>
      </c>
      <c r="I47" s="27">
        <v>8.1</v>
      </c>
      <c r="J47" s="27">
        <v>8.9</v>
      </c>
      <c r="K47" s="27">
        <v>7.8</v>
      </c>
      <c r="L47" s="27">
        <v>7.5</v>
      </c>
      <c r="M47" s="28">
        <v>7.9</v>
      </c>
      <c r="N47" s="28">
        <v>8.1</v>
      </c>
      <c r="O47" s="29">
        <f t="shared" si="3"/>
        <v>8.1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1.75" customHeight="1">
      <c r="A48" s="20">
        <v>47.0</v>
      </c>
      <c r="B48" s="21">
        <v>1.6011573311E11</v>
      </c>
      <c r="C48" s="22" t="s">
        <v>388</v>
      </c>
      <c r="D48" s="23" t="s">
        <v>389</v>
      </c>
      <c r="E48" s="24">
        <v>9.848497977E9</v>
      </c>
      <c r="F48" s="25">
        <v>95.0</v>
      </c>
      <c r="G48" s="26">
        <v>96.7</v>
      </c>
      <c r="H48" s="27" t="s">
        <v>416</v>
      </c>
      <c r="I48" s="27">
        <v>7.7</v>
      </c>
      <c r="J48" s="27">
        <v>7.67</v>
      </c>
      <c r="K48" s="27">
        <v>6.52</v>
      </c>
      <c r="L48" s="27">
        <v>6.21</v>
      </c>
      <c r="M48" s="28">
        <v>6.54</v>
      </c>
      <c r="N48" s="28">
        <v>6.93</v>
      </c>
      <c r="O48" s="29">
        <f t="shared" si="3"/>
        <v>6.93</v>
      </c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1.75" customHeight="1">
      <c r="A49" s="20">
        <v>48.0</v>
      </c>
      <c r="B49" s="21">
        <v>1.60115733111E11</v>
      </c>
      <c r="C49" s="22" t="s">
        <v>395</v>
      </c>
      <c r="D49" s="23" t="s">
        <v>396</v>
      </c>
      <c r="E49" s="24">
        <v>9.49345086E9</v>
      </c>
      <c r="F49" s="25">
        <v>93.1</v>
      </c>
      <c r="G49" s="26">
        <v>96.0</v>
      </c>
      <c r="H49" s="27" t="s">
        <v>416</v>
      </c>
      <c r="I49" s="27">
        <v>8.22</v>
      </c>
      <c r="J49" s="27">
        <v>8.85</v>
      </c>
      <c r="K49" s="27">
        <v>8.3</v>
      </c>
      <c r="L49" s="27">
        <v>7.83</v>
      </c>
      <c r="M49" s="28">
        <v>9.18</v>
      </c>
      <c r="N49" s="28">
        <v>8.48</v>
      </c>
      <c r="O49" s="29">
        <f t="shared" si="3"/>
        <v>8.48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1.75" customHeight="1">
      <c r="A50" s="20">
        <v>49.0</v>
      </c>
      <c r="B50" s="21">
        <v>1.60115733112E11</v>
      </c>
      <c r="C50" s="22" t="s">
        <v>402</v>
      </c>
      <c r="D50" s="23" t="s">
        <v>403</v>
      </c>
      <c r="E50" s="24">
        <v>9.010436677E9</v>
      </c>
      <c r="F50" s="25">
        <v>92.1</v>
      </c>
      <c r="G50" s="26">
        <v>92.5</v>
      </c>
      <c r="H50" s="27" t="s">
        <v>416</v>
      </c>
      <c r="I50" s="27">
        <v>7.41</v>
      </c>
      <c r="J50" s="27">
        <v>8.22</v>
      </c>
      <c r="K50" s="27">
        <v>7.04</v>
      </c>
      <c r="L50" s="27">
        <v>7.09</v>
      </c>
      <c r="M50" s="28">
        <v>7.23</v>
      </c>
      <c r="N50" s="28">
        <v>7.43</v>
      </c>
      <c r="O50" s="29">
        <f t="shared" si="3"/>
        <v>7.43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1.75" customHeight="1">
      <c r="A51" s="20">
        <v>50.0</v>
      </c>
      <c r="B51" s="21">
        <v>1.60115733113E11</v>
      </c>
      <c r="C51" s="22" t="s">
        <v>412</v>
      </c>
      <c r="D51" s="23" t="s">
        <v>413</v>
      </c>
      <c r="E51" s="24">
        <v>7.095082467E9</v>
      </c>
      <c r="F51" s="25">
        <v>90.2</v>
      </c>
      <c r="G51" s="26">
        <v>95.7</v>
      </c>
      <c r="H51" s="27" t="s">
        <v>416</v>
      </c>
      <c r="I51" s="27">
        <v>8.18</v>
      </c>
      <c r="J51" s="27">
        <v>9.41</v>
      </c>
      <c r="K51" s="27">
        <v>7.74</v>
      </c>
      <c r="L51" s="27">
        <v>6.43</v>
      </c>
      <c r="M51" s="28">
        <v>7.91</v>
      </c>
      <c r="N51" s="28">
        <v>8.0</v>
      </c>
      <c r="O51" s="29">
        <f t="shared" si="3"/>
        <v>8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1.75" customHeight="1">
      <c r="A52" s="20">
        <v>51.0</v>
      </c>
      <c r="B52" s="21">
        <v>1.60115733114E11</v>
      </c>
      <c r="C52" s="22" t="s">
        <v>420</v>
      </c>
      <c r="D52" s="23" t="s">
        <v>421</v>
      </c>
      <c r="E52" s="24">
        <v>7.013445544E9</v>
      </c>
      <c r="F52" s="25">
        <v>93.0</v>
      </c>
      <c r="G52" s="26">
        <v>93.7</v>
      </c>
      <c r="H52" s="27" t="s">
        <v>416</v>
      </c>
      <c r="I52" s="27">
        <v>7.8</v>
      </c>
      <c r="J52" s="27">
        <v>8.23</v>
      </c>
      <c r="K52" s="27">
        <v>7.3</v>
      </c>
      <c r="L52" s="27">
        <v>6.3</v>
      </c>
      <c r="M52" s="28">
        <v>7.7</v>
      </c>
      <c r="N52" s="28">
        <v>7.47</v>
      </c>
      <c r="O52" s="29">
        <f t="shared" si="3"/>
        <v>7.47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1.75" customHeight="1">
      <c r="A53" s="20">
        <v>52.0</v>
      </c>
      <c r="B53" s="21">
        <v>1.60115733115E11</v>
      </c>
      <c r="C53" s="22" t="s">
        <v>427</v>
      </c>
      <c r="D53" s="23" t="s">
        <v>428</v>
      </c>
      <c r="E53" s="24">
        <v>9.949992723E9</v>
      </c>
      <c r="F53" s="25">
        <v>85.5</v>
      </c>
      <c r="G53" s="26">
        <v>93.4</v>
      </c>
      <c r="H53" s="27" t="s">
        <v>416</v>
      </c>
      <c r="I53" s="27">
        <v>8.5</v>
      </c>
      <c r="J53" s="27">
        <v>9.0</v>
      </c>
      <c r="K53" s="27">
        <v>8.5</v>
      </c>
      <c r="L53" s="27">
        <v>7.8</v>
      </c>
      <c r="M53" s="28">
        <v>9.0</v>
      </c>
      <c r="N53" s="28">
        <v>8.6</v>
      </c>
      <c r="O53" s="29">
        <f t="shared" si="3"/>
        <v>8.6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1.75" customHeight="1">
      <c r="A54" s="20">
        <v>53.0</v>
      </c>
      <c r="B54" s="21">
        <v>1.60115733116E11</v>
      </c>
      <c r="C54" s="22" t="s">
        <v>434</v>
      </c>
      <c r="D54" s="23" t="s">
        <v>435</v>
      </c>
      <c r="E54" s="24">
        <v>9.573573424E9</v>
      </c>
      <c r="F54" s="25">
        <v>95.0</v>
      </c>
      <c r="G54" s="26">
        <v>97.9</v>
      </c>
      <c r="H54" s="27" t="s">
        <v>416</v>
      </c>
      <c r="I54" s="27">
        <v>8.85</v>
      </c>
      <c r="J54" s="27">
        <v>9.7</v>
      </c>
      <c r="K54" s="27">
        <v>7.96</v>
      </c>
      <c r="L54" s="27">
        <v>6.91</v>
      </c>
      <c r="M54" s="28">
        <v>9.32</v>
      </c>
      <c r="N54" s="28">
        <v>8.59</v>
      </c>
      <c r="O54" s="29">
        <f t="shared" si="3"/>
        <v>8.59</v>
      </c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1.75" customHeight="1">
      <c r="A55" s="20">
        <v>54.0</v>
      </c>
      <c r="B55" s="21">
        <v>1.60115733117E11</v>
      </c>
      <c r="C55" s="22" t="s">
        <v>441</v>
      </c>
      <c r="D55" s="23" t="s">
        <v>442</v>
      </c>
      <c r="E55" s="24">
        <v>8.18606721E9</v>
      </c>
      <c r="F55" s="25">
        <v>92.2</v>
      </c>
      <c r="G55" s="26">
        <v>97.1</v>
      </c>
      <c r="H55" s="27" t="s">
        <v>416</v>
      </c>
      <c r="I55" s="27">
        <v>9.07</v>
      </c>
      <c r="J55" s="27">
        <v>9.48</v>
      </c>
      <c r="K55" s="27">
        <v>8.43</v>
      </c>
      <c r="L55" s="27">
        <v>7.83</v>
      </c>
      <c r="M55" s="28">
        <v>9.23</v>
      </c>
      <c r="N55" s="28">
        <v>8.84</v>
      </c>
      <c r="O55" s="29">
        <f t="shared" si="3"/>
        <v>8.84</v>
      </c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1.75" customHeight="1">
      <c r="A56" s="20">
        <v>55.0</v>
      </c>
      <c r="B56" s="21">
        <v>1.60115733118E11</v>
      </c>
      <c r="C56" s="22" t="s">
        <v>446</v>
      </c>
      <c r="D56" s="23" t="s">
        <v>447</v>
      </c>
      <c r="E56" s="24">
        <v>9.912124241E9</v>
      </c>
      <c r="F56" s="25">
        <v>93.1</v>
      </c>
      <c r="G56" s="26">
        <v>97.2</v>
      </c>
      <c r="H56" s="27" t="s">
        <v>416</v>
      </c>
      <c r="I56" s="27">
        <v>8.12</v>
      </c>
      <c r="J56" s="27">
        <v>8.54</v>
      </c>
      <c r="K56" s="27">
        <v>8.01</v>
      </c>
      <c r="L56" s="27">
        <v>7.52</v>
      </c>
      <c r="M56" s="28">
        <v>8.82</v>
      </c>
      <c r="N56" s="28">
        <v>8.25</v>
      </c>
      <c r="O56" s="29">
        <f t="shared" si="3"/>
        <v>8.25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1.75" customHeight="1">
      <c r="A57" s="20">
        <v>56.0</v>
      </c>
      <c r="B57" s="21">
        <v>1.60115733119E11</v>
      </c>
      <c r="C57" s="22" t="s">
        <v>454</v>
      </c>
      <c r="D57" s="23" t="s">
        <v>455</v>
      </c>
      <c r="E57" s="24">
        <v>7.981868152E9</v>
      </c>
      <c r="F57" s="25">
        <v>93.1</v>
      </c>
      <c r="G57" s="26">
        <v>95.4</v>
      </c>
      <c r="H57" s="27" t="s">
        <v>416</v>
      </c>
      <c r="I57" s="27">
        <v>8.48</v>
      </c>
      <c r="J57" s="27">
        <v>8.22</v>
      </c>
      <c r="K57" s="27">
        <v>7.77</v>
      </c>
      <c r="L57" s="27">
        <v>6.9</v>
      </c>
      <c r="M57" s="28">
        <v>8.44</v>
      </c>
      <c r="N57" s="28">
        <v>7.97</v>
      </c>
      <c r="O57" s="29">
        <f t="shared" si="3"/>
        <v>7.97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1.75" customHeight="1">
      <c r="A58" s="20">
        <v>57.0</v>
      </c>
      <c r="B58" s="21">
        <v>1.6011573312E11</v>
      </c>
      <c r="C58" s="22" t="s">
        <v>464</v>
      </c>
      <c r="D58" s="23" t="s">
        <v>465</v>
      </c>
      <c r="E58" s="24">
        <v>9.100951793E9</v>
      </c>
      <c r="F58" s="25">
        <v>81.6</v>
      </c>
      <c r="G58" s="26">
        <v>69.7</v>
      </c>
      <c r="H58" s="27" t="s">
        <v>416</v>
      </c>
      <c r="I58" s="27">
        <v>6.81</v>
      </c>
      <c r="J58" s="27">
        <v>7.07</v>
      </c>
      <c r="K58" s="27">
        <v>6.48</v>
      </c>
      <c r="L58" s="27">
        <v>6.04</v>
      </c>
      <c r="M58" s="28">
        <v>6.55</v>
      </c>
      <c r="N58" s="28">
        <v>6.59</v>
      </c>
      <c r="O58" s="29">
        <f t="shared" si="3"/>
        <v>6.59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1.75" customHeight="1">
      <c r="A59" s="20">
        <v>58.0</v>
      </c>
      <c r="B59" s="21">
        <v>1.60115733313E11</v>
      </c>
      <c r="C59" s="22" t="s">
        <v>479</v>
      </c>
      <c r="D59" s="23" t="s">
        <v>480</v>
      </c>
      <c r="E59" s="24">
        <v>9.550386863E9</v>
      </c>
      <c r="F59" s="25">
        <v>78.8</v>
      </c>
      <c r="G59" s="26" t="s">
        <v>416</v>
      </c>
      <c r="H59" s="27">
        <v>86.9</v>
      </c>
      <c r="I59" s="27" t="s">
        <v>68</v>
      </c>
      <c r="J59" s="27" t="s">
        <v>55</v>
      </c>
      <c r="K59" s="27">
        <v>9.09</v>
      </c>
      <c r="L59" s="27">
        <v>8.57</v>
      </c>
      <c r="M59" s="28">
        <v>8.82</v>
      </c>
      <c r="N59" s="28">
        <v>8.82</v>
      </c>
      <c r="O59" s="29">
        <f t="shared" si="3"/>
        <v>8.82</v>
      </c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1.75" customHeight="1">
      <c r="A60" s="20">
        <v>59.0</v>
      </c>
      <c r="B60" s="21">
        <v>1.60115733314E11</v>
      </c>
      <c r="C60" s="22" t="s">
        <v>485</v>
      </c>
      <c r="D60" s="23" t="s">
        <v>486</v>
      </c>
      <c r="E60" s="24">
        <v>8.099314306E9</v>
      </c>
      <c r="F60" s="25">
        <v>78.8</v>
      </c>
      <c r="G60" s="26" t="s">
        <v>416</v>
      </c>
      <c r="H60" s="27">
        <v>77.6</v>
      </c>
      <c r="I60" s="27" t="s">
        <v>68</v>
      </c>
      <c r="J60" s="27" t="s">
        <v>68</v>
      </c>
      <c r="K60" s="27">
        <v>7.6</v>
      </c>
      <c r="L60" s="27">
        <v>7.0</v>
      </c>
      <c r="M60" s="28">
        <v>7.8</v>
      </c>
      <c r="N60" s="28">
        <v>7.5</v>
      </c>
      <c r="O60" s="29">
        <f t="shared" si="3"/>
        <v>7.5</v>
      </c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1.75" customHeight="1">
      <c r="A61" s="20">
        <v>60.0</v>
      </c>
      <c r="B61" s="21">
        <v>1.60115733315E11</v>
      </c>
      <c r="C61" s="22" t="s">
        <v>491</v>
      </c>
      <c r="D61" s="23" t="s">
        <v>492</v>
      </c>
      <c r="E61" s="24">
        <v>8.886469377E9</v>
      </c>
      <c r="F61" s="25">
        <v>90.0</v>
      </c>
      <c r="G61" s="26" t="s">
        <v>416</v>
      </c>
      <c r="H61" s="27">
        <v>72.1</v>
      </c>
      <c r="I61" s="27" t="s">
        <v>68</v>
      </c>
      <c r="J61" s="27" t="s">
        <v>68</v>
      </c>
      <c r="K61" s="27">
        <v>7.09</v>
      </c>
      <c r="L61" s="27">
        <v>7.78</v>
      </c>
      <c r="M61" s="28">
        <v>8.0</v>
      </c>
      <c r="N61" s="28">
        <v>7.62</v>
      </c>
      <c r="O61" s="29">
        <f t="shared" si="3"/>
        <v>7.62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1.75" customHeight="1">
      <c r="A62" s="20">
        <v>61.0</v>
      </c>
      <c r="B62" s="21">
        <v>1.60115733316E11</v>
      </c>
      <c r="C62" s="22" t="s">
        <v>496</v>
      </c>
      <c r="D62" s="23" t="s">
        <v>497</v>
      </c>
      <c r="E62" s="24">
        <v>8.374692264E9</v>
      </c>
      <c r="F62" s="25">
        <v>85.5</v>
      </c>
      <c r="G62" s="26" t="s">
        <v>416</v>
      </c>
      <c r="H62" s="27">
        <v>90.0</v>
      </c>
      <c r="I62" s="27" t="s">
        <v>68</v>
      </c>
      <c r="J62" s="27" t="s">
        <v>68</v>
      </c>
      <c r="K62" s="27">
        <v>7.96</v>
      </c>
      <c r="L62" s="27">
        <v>7.96</v>
      </c>
      <c r="M62" s="28">
        <v>8.16</v>
      </c>
      <c r="N62" s="28">
        <v>8.01</v>
      </c>
      <c r="O62" s="29">
        <f t="shared" si="3"/>
        <v>8.01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1.75" customHeight="1">
      <c r="A63" s="20">
        <v>62.0</v>
      </c>
      <c r="B63" s="21">
        <v>1.60115733317E11</v>
      </c>
      <c r="C63" s="22" t="s">
        <v>503</v>
      </c>
      <c r="D63" s="23" t="s">
        <v>504</v>
      </c>
      <c r="E63" s="24">
        <v>7.330968151E9</v>
      </c>
      <c r="F63" s="25">
        <v>82.6</v>
      </c>
      <c r="G63" s="26" t="s">
        <v>416</v>
      </c>
      <c r="H63" s="27">
        <v>83.2</v>
      </c>
      <c r="I63" s="27" t="s">
        <v>68</v>
      </c>
      <c r="J63" s="27" t="s">
        <v>68</v>
      </c>
      <c r="K63" s="27">
        <v>7.09</v>
      </c>
      <c r="L63" s="27">
        <v>6.7</v>
      </c>
      <c r="M63" s="28">
        <v>7.3</v>
      </c>
      <c r="N63" s="28">
        <v>7.04</v>
      </c>
      <c r="O63" s="29">
        <f t="shared" si="3"/>
        <v>7.04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1.75" customHeight="1">
      <c r="A64" s="20">
        <v>63.0</v>
      </c>
      <c r="B64" s="21">
        <v>1.60115733318E11</v>
      </c>
      <c r="C64" s="22" t="s">
        <v>511</v>
      </c>
      <c r="D64" s="23" t="s">
        <v>512</v>
      </c>
      <c r="E64" s="24">
        <v>8.106645438E9</v>
      </c>
      <c r="F64" s="25">
        <v>85.0</v>
      </c>
      <c r="G64" s="26" t="s">
        <v>416</v>
      </c>
      <c r="H64" s="27">
        <v>80.0</v>
      </c>
      <c r="I64" s="27" t="s">
        <v>68</v>
      </c>
      <c r="J64" s="27" t="s">
        <v>68</v>
      </c>
      <c r="K64" s="27">
        <v>69.0</v>
      </c>
      <c r="L64" s="27">
        <v>67.0</v>
      </c>
      <c r="M64" s="28">
        <v>71.0</v>
      </c>
      <c r="N64" s="28">
        <v>7.0</v>
      </c>
      <c r="O64" s="29">
        <f t="shared" si="3"/>
        <v>7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21.75" customHeight="1">
      <c r="A65" s="20">
        <v>64.0</v>
      </c>
      <c r="B65" s="21">
        <v>1.60115733319E11</v>
      </c>
      <c r="C65" s="22" t="s">
        <v>517</v>
      </c>
      <c r="D65" s="23" t="s">
        <v>518</v>
      </c>
      <c r="E65" s="24">
        <v>8.688545411E9</v>
      </c>
      <c r="F65" s="25">
        <v>90.2</v>
      </c>
      <c r="G65" s="26" t="s">
        <v>416</v>
      </c>
      <c r="H65" s="27">
        <v>85.0</v>
      </c>
      <c r="I65" s="27" t="s">
        <v>68</v>
      </c>
      <c r="J65" s="27" t="s">
        <v>68</v>
      </c>
      <c r="K65" s="27">
        <v>8.0</v>
      </c>
      <c r="L65" s="27">
        <v>7.5</v>
      </c>
      <c r="M65" s="28">
        <v>8.35</v>
      </c>
      <c r="N65" s="28">
        <v>7.97</v>
      </c>
      <c r="O65" s="29">
        <f t="shared" si="3"/>
        <v>7.97</v>
      </c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1.75" customHeight="1">
      <c r="A66" s="20">
        <v>65.0</v>
      </c>
      <c r="B66" s="21">
        <v>1.6011573332E11</v>
      </c>
      <c r="C66" s="22" t="s">
        <v>524</v>
      </c>
      <c r="D66" s="23" t="s">
        <v>525</v>
      </c>
      <c r="E66" s="24">
        <v>7.306339338E9</v>
      </c>
      <c r="F66" s="25">
        <v>83.60000000000001</v>
      </c>
      <c r="G66" s="26" t="s">
        <v>416</v>
      </c>
      <c r="H66" s="27">
        <v>85.0</v>
      </c>
      <c r="I66" s="27" t="s">
        <v>68</v>
      </c>
      <c r="J66" s="27" t="s">
        <v>55</v>
      </c>
      <c r="K66" s="27">
        <v>6.4</v>
      </c>
      <c r="L66" s="27">
        <v>6.5</v>
      </c>
      <c r="M66" s="28">
        <v>6.5</v>
      </c>
      <c r="N66" s="28">
        <v>6.5</v>
      </c>
      <c r="O66" s="29">
        <f t="shared" si="3"/>
        <v>6.5</v>
      </c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1.75" customHeight="1">
      <c r="A67" s="20">
        <v>66.0</v>
      </c>
      <c r="B67" s="21">
        <v>1.60115733322E11</v>
      </c>
      <c r="C67" s="22" t="s">
        <v>539</v>
      </c>
      <c r="D67" s="23" t="s">
        <v>540</v>
      </c>
      <c r="E67" s="24">
        <v>9.618385313E9</v>
      </c>
      <c r="F67" s="25">
        <v>85.5</v>
      </c>
      <c r="G67" s="26" t="s">
        <v>416</v>
      </c>
      <c r="H67" s="27">
        <v>91.2</v>
      </c>
      <c r="I67" s="27" t="s">
        <v>68</v>
      </c>
      <c r="J67" s="27" t="s">
        <v>68</v>
      </c>
      <c r="K67" s="27">
        <v>6.83</v>
      </c>
      <c r="L67" s="27">
        <v>6.7</v>
      </c>
      <c r="M67" s="28">
        <v>7.68</v>
      </c>
      <c r="N67" s="28">
        <v>7.06</v>
      </c>
      <c r="O67" s="29">
        <f t="shared" si="3"/>
        <v>7.06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21.75" customHeight="1">
      <c r="A68" s="20">
        <v>67.0</v>
      </c>
      <c r="B68" s="21">
        <v>1.60113733123E11</v>
      </c>
      <c r="C68" s="22" t="s">
        <v>559</v>
      </c>
      <c r="D68" s="23" t="s">
        <v>560</v>
      </c>
      <c r="E68" s="24">
        <v>7.013138687E9</v>
      </c>
      <c r="F68" s="25">
        <v>88.0</v>
      </c>
      <c r="G68" s="26">
        <v>74.0</v>
      </c>
      <c r="H68" s="27" t="s">
        <v>416</v>
      </c>
      <c r="I68" s="27">
        <v>6.7</v>
      </c>
      <c r="J68" s="27">
        <v>6.1</v>
      </c>
      <c r="K68" s="27">
        <v>5.8</v>
      </c>
      <c r="L68" s="27" t="s">
        <v>68</v>
      </c>
      <c r="M68" s="28">
        <v>6.3</v>
      </c>
      <c r="N68" s="28">
        <v>6.2</v>
      </c>
      <c r="O68" s="29">
        <f t="shared" si="3"/>
        <v>6.2</v>
      </c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2"/>
      <c r="C69" s="30"/>
      <c r="D69" s="30"/>
      <c r="E69" s="33"/>
      <c r="F69" s="34"/>
      <c r="G69" s="30"/>
      <c r="H69" s="30"/>
      <c r="I69" s="30"/>
      <c r="J69" s="30"/>
      <c r="K69" s="30"/>
      <c r="L69" s="30"/>
      <c r="M69" s="30"/>
      <c r="N69" s="30"/>
      <c r="O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2"/>
      <c r="C70" s="30"/>
      <c r="D70" s="30"/>
      <c r="E70" s="33"/>
      <c r="F70" s="34"/>
      <c r="G70" s="30"/>
      <c r="H70" s="30"/>
      <c r="I70" s="30"/>
      <c r="J70" s="30"/>
      <c r="K70" s="30"/>
      <c r="L70" s="30"/>
      <c r="M70" s="30"/>
      <c r="N70" s="30"/>
      <c r="O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2"/>
      <c r="C71" s="30"/>
      <c r="D71" s="30"/>
      <c r="E71" s="33"/>
      <c r="F71" s="34"/>
      <c r="G71" s="30"/>
      <c r="H71" s="30"/>
      <c r="I71" s="30"/>
      <c r="J71" s="30"/>
      <c r="K71" s="30"/>
      <c r="L71" s="30"/>
      <c r="M71" s="30"/>
      <c r="N71" s="30"/>
      <c r="O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2"/>
      <c r="C72" s="30"/>
      <c r="D72" s="30"/>
      <c r="E72" s="33"/>
      <c r="F72" s="34"/>
      <c r="G72" s="30"/>
      <c r="H72" s="30"/>
      <c r="I72" s="30"/>
      <c r="J72" s="30"/>
      <c r="K72" s="30"/>
      <c r="L72" s="30"/>
      <c r="M72" s="30"/>
      <c r="N72" s="30"/>
      <c r="O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2"/>
      <c r="C73" s="30"/>
      <c r="D73" s="30"/>
      <c r="E73" s="33"/>
      <c r="F73" s="34"/>
      <c r="G73" s="30"/>
      <c r="H73" s="30"/>
      <c r="I73" s="30"/>
      <c r="J73" s="30"/>
      <c r="K73" s="30"/>
      <c r="L73" s="30"/>
      <c r="M73" s="30"/>
      <c r="N73" s="30"/>
      <c r="O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2"/>
      <c r="C74" s="30"/>
      <c r="D74" s="30"/>
      <c r="E74" s="33"/>
      <c r="F74" s="34"/>
      <c r="G74" s="30"/>
      <c r="H74" s="30"/>
      <c r="I74" s="30"/>
      <c r="J74" s="30"/>
      <c r="K74" s="30"/>
      <c r="L74" s="30"/>
      <c r="M74" s="30"/>
      <c r="N74" s="30"/>
      <c r="O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2"/>
      <c r="C75" s="30"/>
      <c r="D75" s="30"/>
      <c r="E75" s="33"/>
      <c r="F75" s="34"/>
      <c r="G75" s="30"/>
      <c r="H75" s="30"/>
      <c r="I75" s="30"/>
      <c r="J75" s="30"/>
      <c r="K75" s="30"/>
      <c r="L75" s="30"/>
      <c r="M75" s="30"/>
      <c r="N75" s="30"/>
      <c r="O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2"/>
      <c r="C76" s="30"/>
      <c r="D76" s="30"/>
      <c r="E76" s="33"/>
      <c r="F76" s="34"/>
      <c r="G76" s="30"/>
      <c r="H76" s="30"/>
      <c r="I76" s="30"/>
      <c r="J76" s="30"/>
      <c r="K76" s="30"/>
      <c r="L76" s="30"/>
      <c r="M76" s="30"/>
      <c r="N76" s="30"/>
      <c r="O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2"/>
      <c r="C77" s="30"/>
      <c r="D77" s="30"/>
      <c r="E77" s="33"/>
      <c r="F77" s="34"/>
      <c r="G77" s="30"/>
      <c r="H77" s="30"/>
      <c r="I77" s="30"/>
      <c r="J77" s="30"/>
      <c r="K77" s="30"/>
      <c r="L77" s="30"/>
      <c r="M77" s="30"/>
      <c r="N77" s="30"/>
      <c r="O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2"/>
      <c r="C78" s="30"/>
      <c r="D78" s="30"/>
      <c r="E78" s="33"/>
      <c r="F78" s="34"/>
      <c r="G78" s="30"/>
      <c r="H78" s="30"/>
      <c r="I78" s="30"/>
      <c r="J78" s="30"/>
      <c r="K78" s="30"/>
      <c r="L78" s="30"/>
      <c r="M78" s="30"/>
      <c r="N78" s="30"/>
      <c r="O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2"/>
      <c r="C79" s="30"/>
      <c r="D79" s="30"/>
      <c r="E79" s="33"/>
      <c r="F79" s="34"/>
      <c r="G79" s="30"/>
      <c r="H79" s="30"/>
      <c r="I79" s="30"/>
      <c r="J79" s="30"/>
      <c r="K79" s="30"/>
      <c r="L79" s="30"/>
      <c r="M79" s="30"/>
      <c r="N79" s="30"/>
      <c r="O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2"/>
      <c r="C80" s="30"/>
      <c r="D80" s="30"/>
      <c r="E80" s="33"/>
      <c r="F80" s="34"/>
      <c r="G80" s="30"/>
      <c r="H80" s="30"/>
      <c r="I80" s="30"/>
      <c r="J80" s="30"/>
      <c r="K80" s="30"/>
      <c r="L80" s="30"/>
      <c r="M80" s="30"/>
      <c r="N80" s="30"/>
      <c r="O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2"/>
      <c r="C81" s="30"/>
      <c r="D81" s="30"/>
      <c r="E81" s="33"/>
      <c r="F81" s="34"/>
      <c r="G81" s="30"/>
      <c r="H81" s="30"/>
      <c r="I81" s="30"/>
      <c r="J81" s="30"/>
      <c r="K81" s="30"/>
      <c r="L81" s="30"/>
      <c r="M81" s="30"/>
      <c r="N81" s="30"/>
      <c r="O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2"/>
      <c r="C82" s="30"/>
      <c r="D82" s="30"/>
      <c r="E82" s="33"/>
      <c r="F82" s="34"/>
      <c r="G82" s="30"/>
      <c r="H82" s="30"/>
      <c r="I82" s="30"/>
      <c r="J82" s="30"/>
      <c r="K82" s="30"/>
      <c r="L82" s="30"/>
      <c r="M82" s="30"/>
      <c r="N82" s="30"/>
      <c r="O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2"/>
      <c r="C83" s="30"/>
      <c r="D83" s="30"/>
      <c r="E83" s="33"/>
      <c r="F83" s="34"/>
      <c r="G83" s="30"/>
      <c r="H83" s="30"/>
      <c r="I83" s="30"/>
      <c r="J83" s="30"/>
      <c r="K83" s="30"/>
      <c r="L83" s="30"/>
      <c r="M83" s="30"/>
      <c r="N83" s="30"/>
      <c r="O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2"/>
      <c r="C84" s="30"/>
      <c r="D84" s="30"/>
      <c r="E84" s="33"/>
      <c r="F84" s="34"/>
      <c r="G84" s="30"/>
      <c r="H84" s="30"/>
      <c r="I84" s="30"/>
      <c r="J84" s="30"/>
      <c r="K84" s="30"/>
      <c r="L84" s="30"/>
      <c r="M84" s="30"/>
      <c r="N84" s="30"/>
      <c r="O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2"/>
      <c r="C85" s="30"/>
      <c r="D85" s="30"/>
      <c r="E85" s="33"/>
      <c r="F85" s="34"/>
      <c r="G85" s="30"/>
      <c r="H85" s="30"/>
      <c r="I85" s="30"/>
      <c r="J85" s="30"/>
      <c r="K85" s="30"/>
      <c r="L85" s="30"/>
      <c r="M85" s="30"/>
      <c r="N85" s="30"/>
      <c r="O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2"/>
      <c r="C86" s="30"/>
      <c r="D86" s="30"/>
      <c r="E86" s="33"/>
      <c r="F86" s="34"/>
      <c r="G86" s="30"/>
      <c r="H86" s="30"/>
      <c r="I86" s="30"/>
      <c r="J86" s="30"/>
      <c r="K86" s="30"/>
      <c r="L86" s="30"/>
      <c r="M86" s="30"/>
      <c r="N86" s="30"/>
      <c r="O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2"/>
      <c r="C87" s="30"/>
      <c r="D87" s="30"/>
      <c r="E87" s="33"/>
      <c r="F87" s="34"/>
      <c r="G87" s="30"/>
      <c r="H87" s="30"/>
      <c r="I87" s="30"/>
      <c r="J87" s="30"/>
      <c r="K87" s="30"/>
      <c r="L87" s="30"/>
      <c r="M87" s="30"/>
      <c r="N87" s="30"/>
      <c r="O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2"/>
      <c r="C88" s="30"/>
      <c r="D88" s="30"/>
      <c r="E88" s="33"/>
      <c r="F88" s="34"/>
      <c r="G88" s="30"/>
      <c r="H88" s="30"/>
      <c r="I88" s="30"/>
      <c r="J88" s="30"/>
      <c r="K88" s="30"/>
      <c r="L88" s="30"/>
      <c r="M88" s="30"/>
      <c r="N88" s="30"/>
      <c r="O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2"/>
      <c r="C89" s="30"/>
      <c r="D89" s="30"/>
      <c r="E89" s="33"/>
      <c r="F89" s="34"/>
      <c r="G89" s="30"/>
      <c r="H89" s="30"/>
      <c r="I89" s="30"/>
      <c r="J89" s="30"/>
      <c r="K89" s="30"/>
      <c r="L89" s="30"/>
      <c r="M89" s="30"/>
      <c r="N89" s="30"/>
      <c r="O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2"/>
      <c r="C90" s="30"/>
      <c r="D90" s="30"/>
      <c r="E90" s="33"/>
      <c r="F90" s="34"/>
      <c r="G90" s="30"/>
      <c r="H90" s="30"/>
      <c r="I90" s="30"/>
      <c r="J90" s="30"/>
      <c r="K90" s="30"/>
      <c r="L90" s="30"/>
      <c r="M90" s="30"/>
      <c r="N90" s="30"/>
      <c r="O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2"/>
      <c r="C91" s="30"/>
      <c r="D91" s="30"/>
      <c r="E91" s="33"/>
      <c r="F91" s="34"/>
      <c r="G91" s="30"/>
      <c r="H91" s="30"/>
      <c r="I91" s="30"/>
      <c r="J91" s="30"/>
      <c r="K91" s="30"/>
      <c r="L91" s="30"/>
      <c r="M91" s="30"/>
      <c r="N91" s="30"/>
      <c r="O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2"/>
      <c r="C92" s="30"/>
      <c r="D92" s="30"/>
      <c r="E92" s="33"/>
      <c r="F92" s="34"/>
      <c r="G92" s="30"/>
      <c r="H92" s="30"/>
      <c r="I92" s="30"/>
      <c r="J92" s="30"/>
      <c r="K92" s="30"/>
      <c r="L92" s="30"/>
      <c r="M92" s="30"/>
      <c r="N92" s="30"/>
      <c r="O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2"/>
      <c r="C93" s="30"/>
      <c r="D93" s="30"/>
      <c r="E93" s="33"/>
      <c r="F93" s="34"/>
      <c r="G93" s="30"/>
      <c r="H93" s="30"/>
      <c r="I93" s="30"/>
      <c r="J93" s="30"/>
      <c r="K93" s="30"/>
      <c r="L93" s="30"/>
      <c r="M93" s="30"/>
      <c r="N93" s="30"/>
      <c r="O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2"/>
      <c r="C94" s="30"/>
      <c r="D94" s="30"/>
      <c r="E94" s="33"/>
      <c r="F94" s="34"/>
      <c r="G94" s="30"/>
      <c r="H94" s="30"/>
      <c r="I94" s="30"/>
      <c r="J94" s="30"/>
      <c r="K94" s="30"/>
      <c r="L94" s="30"/>
      <c r="M94" s="30"/>
      <c r="N94" s="30"/>
      <c r="O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2"/>
      <c r="C95" s="30"/>
      <c r="D95" s="30"/>
      <c r="E95" s="33"/>
      <c r="F95" s="34"/>
      <c r="G95" s="30"/>
      <c r="H95" s="30"/>
      <c r="I95" s="30"/>
      <c r="J95" s="30"/>
      <c r="K95" s="30"/>
      <c r="L95" s="30"/>
      <c r="M95" s="30"/>
      <c r="N95" s="30"/>
      <c r="O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2"/>
      <c r="C96" s="30"/>
      <c r="D96" s="30"/>
      <c r="E96" s="33"/>
      <c r="F96" s="34"/>
      <c r="G96" s="30"/>
      <c r="H96" s="30"/>
      <c r="I96" s="30"/>
      <c r="J96" s="30"/>
      <c r="K96" s="30"/>
      <c r="L96" s="30"/>
      <c r="M96" s="30"/>
      <c r="N96" s="30"/>
      <c r="O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2"/>
      <c r="C97" s="30"/>
      <c r="D97" s="30"/>
      <c r="E97" s="33"/>
      <c r="F97" s="34"/>
      <c r="G97" s="30"/>
      <c r="H97" s="30"/>
      <c r="I97" s="30"/>
      <c r="J97" s="30"/>
      <c r="K97" s="30"/>
      <c r="L97" s="30"/>
      <c r="M97" s="30"/>
      <c r="N97" s="30"/>
      <c r="O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2"/>
      <c r="C98" s="30"/>
      <c r="D98" s="30"/>
      <c r="E98" s="33"/>
      <c r="F98" s="34"/>
      <c r="G98" s="30"/>
      <c r="H98" s="30"/>
      <c r="I98" s="30"/>
      <c r="J98" s="30"/>
      <c r="K98" s="30"/>
      <c r="L98" s="30"/>
      <c r="M98" s="30"/>
      <c r="N98" s="30"/>
      <c r="O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2"/>
      <c r="C99" s="30"/>
      <c r="D99" s="30"/>
      <c r="E99" s="33"/>
      <c r="F99" s="34"/>
      <c r="G99" s="30"/>
      <c r="H99" s="30"/>
      <c r="I99" s="30"/>
      <c r="J99" s="30"/>
      <c r="K99" s="30"/>
      <c r="L99" s="30"/>
      <c r="M99" s="30"/>
      <c r="N99" s="30"/>
      <c r="O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2"/>
      <c r="C100" s="30"/>
      <c r="D100" s="30"/>
      <c r="E100" s="33"/>
      <c r="F100" s="34"/>
      <c r="G100" s="30"/>
      <c r="H100" s="30"/>
      <c r="I100" s="30"/>
      <c r="J100" s="30"/>
      <c r="K100" s="30"/>
      <c r="L100" s="30"/>
      <c r="M100" s="30"/>
      <c r="N100" s="30"/>
      <c r="O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2"/>
      <c r="C101" s="30"/>
      <c r="D101" s="30"/>
      <c r="E101" s="33"/>
      <c r="F101" s="34"/>
      <c r="G101" s="30"/>
      <c r="H101" s="30"/>
      <c r="I101" s="30"/>
      <c r="J101" s="30"/>
      <c r="K101" s="30"/>
      <c r="L101" s="30"/>
      <c r="M101" s="30"/>
      <c r="N101" s="30"/>
      <c r="O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2"/>
      <c r="C102" s="30"/>
      <c r="D102" s="30"/>
      <c r="E102" s="33"/>
      <c r="F102" s="34"/>
      <c r="G102" s="30"/>
      <c r="H102" s="30"/>
      <c r="I102" s="30"/>
      <c r="J102" s="30"/>
      <c r="K102" s="30"/>
      <c r="L102" s="30"/>
      <c r="M102" s="30"/>
      <c r="N102" s="30"/>
      <c r="O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2"/>
      <c r="C103" s="30"/>
      <c r="D103" s="30"/>
      <c r="E103" s="33"/>
      <c r="F103" s="34"/>
      <c r="G103" s="30"/>
      <c r="H103" s="30"/>
      <c r="I103" s="30"/>
      <c r="J103" s="30"/>
      <c r="K103" s="30"/>
      <c r="L103" s="30"/>
      <c r="M103" s="30"/>
      <c r="N103" s="30"/>
      <c r="O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2"/>
      <c r="C104" s="30"/>
      <c r="D104" s="30"/>
      <c r="E104" s="33"/>
      <c r="F104" s="34"/>
      <c r="G104" s="30"/>
      <c r="H104" s="30"/>
      <c r="I104" s="30"/>
      <c r="J104" s="30"/>
      <c r="K104" s="30"/>
      <c r="L104" s="30"/>
      <c r="M104" s="30"/>
      <c r="N104" s="30"/>
      <c r="O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2"/>
      <c r="C105" s="30"/>
      <c r="D105" s="30"/>
      <c r="E105" s="33"/>
      <c r="F105" s="34"/>
      <c r="G105" s="30"/>
      <c r="H105" s="30"/>
      <c r="I105" s="30"/>
      <c r="J105" s="30"/>
      <c r="K105" s="30"/>
      <c r="L105" s="30"/>
      <c r="M105" s="30"/>
      <c r="N105" s="30"/>
      <c r="O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2"/>
      <c r="C106" s="30"/>
      <c r="D106" s="30"/>
      <c r="E106" s="33"/>
      <c r="F106" s="34"/>
      <c r="G106" s="30"/>
      <c r="H106" s="30"/>
      <c r="I106" s="30"/>
      <c r="J106" s="30"/>
      <c r="K106" s="30"/>
      <c r="L106" s="30"/>
      <c r="M106" s="30"/>
      <c r="N106" s="30"/>
      <c r="O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2"/>
      <c r="C107" s="30"/>
      <c r="D107" s="30"/>
      <c r="E107" s="33"/>
      <c r="F107" s="34"/>
      <c r="G107" s="30"/>
      <c r="H107" s="30"/>
      <c r="I107" s="30"/>
      <c r="J107" s="30"/>
      <c r="K107" s="30"/>
      <c r="L107" s="30"/>
      <c r="M107" s="30"/>
      <c r="N107" s="30"/>
      <c r="O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2"/>
      <c r="C108" s="30"/>
      <c r="D108" s="30"/>
      <c r="E108" s="33"/>
      <c r="F108" s="34"/>
      <c r="G108" s="30"/>
      <c r="H108" s="30"/>
      <c r="I108" s="30"/>
      <c r="J108" s="30"/>
      <c r="K108" s="30"/>
      <c r="L108" s="30"/>
      <c r="M108" s="30"/>
      <c r="N108" s="30"/>
      <c r="O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2"/>
      <c r="C109" s="30"/>
      <c r="D109" s="30"/>
      <c r="E109" s="33"/>
      <c r="F109" s="34"/>
      <c r="G109" s="30"/>
      <c r="H109" s="30"/>
      <c r="I109" s="30"/>
      <c r="J109" s="30"/>
      <c r="K109" s="30"/>
      <c r="L109" s="30"/>
      <c r="M109" s="30"/>
      <c r="N109" s="30"/>
      <c r="O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2"/>
      <c r="C110" s="30"/>
      <c r="D110" s="30"/>
      <c r="E110" s="33"/>
      <c r="F110" s="34"/>
      <c r="G110" s="30"/>
      <c r="H110" s="30"/>
      <c r="I110" s="30"/>
      <c r="J110" s="30"/>
      <c r="K110" s="30"/>
      <c r="L110" s="30"/>
      <c r="M110" s="30"/>
      <c r="N110" s="30"/>
      <c r="O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2"/>
      <c r="C111" s="30"/>
      <c r="D111" s="30"/>
      <c r="E111" s="33"/>
      <c r="F111" s="34"/>
      <c r="G111" s="30"/>
      <c r="H111" s="30"/>
      <c r="I111" s="30"/>
      <c r="J111" s="30"/>
      <c r="K111" s="30"/>
      <c r="L111" s="30"/>
      <c r="M111" s="30"/>
      <c r="N111" s="30"/>
      <c r="O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2"/>
      <c r="C112" s="30"/>
      <c r="D112" s="30"/>
      <c r="E112" s="33"/>
      <c r="F112" s="34"/>
      <c r="G112" s="30"/>
      <c r="H112" s="30"/>
      <c r="I112" s="30"/>
      <c r="J112" s="30"/>
      <c r="K112" s="30"/>
      <c r="L112" s="30"/>
      <c r="M112" s="30"/>
      <c r="N112" s="30"/>
      <c r="O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2"/>
      <c r="C113" s="30"/>
      <c r="D113" s="30"/>
      <c r="E113" s="33"/>
      <c r="F113" s="34"/>
      <c r="G113" s="30"/>
      <c r="H113" s="30"/>
      <c r="I113" s="30"/>
      <c r="J113" s="30"/>
      <c r="K113" s="30"/>
      <c r="L113" s="30"/>
      <c r="M113" s="30"/>
      <c r="N113" s="30"/>
      <c r="O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2"/>
      <c r="C114" s="30"/>
      <c r="D114" s="30"/>
      <c r="E114" s="33"/>
      <c r="F114" s="34"/>
      <c r="G114" s="30"/>
      <c r="H114" s="30"/>
      <c r="I114" s="30"/>
      <c r="J114" s="30"/>
      <c r="K114" s="30"/>
      <c r="L114" s="30"/>
      <c r="M114" s="30"/>
      <c r="N114" s="30"/>
      <c r="O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2"/>
      <c r="C115" s="30"/>
      <c r="D115" s="30"/>
      <c r="E115" s="33"/>
      <c r="F115" s="34"/>
      <c r="G115" s="30"/>
      <c r="H115" s="30"/>
      <c r="I115" s="30"/>
      <c r="J115" s="30"/>
      <c r="K115" s="30"/>
      <c r="L115" s="30"/>
      <c r="M115" s="30"/>
      <c r="N115" s="30"/>
      <c r="O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2"/>
      <c r="C116" s="30"/>
      <c r="D116" s="30"/>
      <c r="E116" s="33"/>
      <c r="F116" s="34"/>
      <c r="G116" s="30"/>
      <c r="H116" s="30"/>
      <c r="I116" s="30"/>
      <c r="J116" s="30"/>
      <c r="K116" s="30"/>
      <c r="L116" s="30"/>
      <c r="M116" s="30"/>
      <c r="N116" s="30"/>
      <c r="O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2"/>
      <c r="C117" s="30"/>
      <c r="D117" s="30"/>
      <c r="E117" s="33"/>
      <c r="F117" s="34"/>
      <c r="G117" s="30"/>
      <c r="H117" s="30"/>
      <c r="I117" s="30"/>
      <c r="J117" s="30"/>
      <c r="K117" s="30"/>
      <c r="L117" s="30"/>
      <c r="M117" s="30"/>
      <c r="N117" s="30"/>
      <c r="O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2"/>
      <c r="C118" s="30"/>
      <c r="D118" s="30"/>
      <c r="E118" s="33"/>
      <c r="F118" s="34"/>
      <c r="G118" s="30"/>
      <c r="H118" s="30"/>
      <c r="I118" s="30"/>
      <c r="J118" s="30"/>
      <c r="K118" s="30"/>
      <c r="L118" s="30"/>
      <c r="M118" s="30"/>
      <c r="N118" s="30"/>
      <c r="O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2"/>
      <c r="C119" s="30"/>
      <c r="D119" s="30"/>
      <c r="E119" s="33"/>
      <c r="F119" s="34"/>
      <c r="G119" s="30"/>
      <c r="H119" s="30"/>
      <c r="I119" s="30"/>
      <c r="J119" s="30"/>
      <c r="K119" s="30"/>
      <c r="L119" s="30"/>
      <c r="M119" s="30"/>
      <c r="N119" s="30"/>
      <c r="O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2"/>
      <c r="C120" s="30"/>
      <c r="D120" s="30"/>
      <c r="E120" s="33"/>
      <c r="F120" s="34"/>
      <c r="G120" s="30"/>
      <c r="H120" s="30"/>
      <c r="I120" s="30"/>
      <c r="J120" s="30"/>
      <c r="K120" s="30"/>
      <c r="L120" s="30"/>
      <c r="M120" s="30"/>
      <c r="N120" s="30"/>
      <c r="O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2"/>
      <c r="C121" s="30"/>
      <c r="D121" s="30"/>
      <c r="E121" s="33"/>
      <c r="F121" s="34"/>
      <c r="G121" s="30"/>
      <c r="H121" s="30"/>
      <c r="I121" s="30"/>
      <c r="J121" s="30"/>
      <c r="K121" s="30"/>
      <c r="L121" s="30"/>
      <c r="M121" s="30"/>
      <c r="N121" s="30"/>
      <c r="O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2"/>
      <c r="C122" s="30"/>
      <c r="D122" s="30"/>
      <c r="E122" s="33"/>
      <c r="F122" s="34"/>
      <c r="G122" s="30"/>
      <c r="H122" s="30"/>
      <c r="I122" s="30"/>
      <c r="J122" s="30"/>
      <c r="K122" s="30"/>
      <c r="L122" s="30"/>
      <c r="M122" s="30"/>
      <c r="N122" s="30"/>
      <c r="O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2"/>
      <c r="C123" s="30"/>
      <c r="D123" s="30"/>
      <c r="E123" s="33"/>
      <c r="F123" s="34"/>
      <c r="G123" s="30"/>
      <c r="H123" s="30"/>
      <c r="I123" s="30"/>
      <c r="J123" s="30"/>
      <c r="K123" s="30"/>
      <c r="L123" s="30"/>
      <c r="M123" s="30"/>
      <c r="N123" s="30"/>
      <c r="O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2"/>
      <c r="C124" s="30"/>
      <c r="D124" s="30"/>
      <c r="E124" s="33"/>
      <c r="F124" s="34"/>
      <c r="G124" s="30"/>
      <c r="H124" s="30"/>
      <c r="I124" s="30"/>
      <c r="J124" s="30"/>
      <c r="K124" s="30"/>
      <c r="L124" s="30"/>
      <c r="M124" s="30"/>
      <c r="N124" s="30"/>
      <c r="O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2"/>
      <c r="C125" s="30"/>
      <c r="D125" s="30"/>
      <c r="E125" s="33"/>
      <c r="F125" s="34"/>
      <c r="G125" s="30"/>
      <c r="H125" s="30"/>
      <c r="I125" s="30"/>
      <c r="J125" s="30"/>
      <c r="K125" s="30"/>
      <c r="L125" s="30"/>
      <c r="M125" s="30"/>
      <c r="N125" s="30"/>
      <c r="O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2"/>
      <c r="C126" s="30"/>
      <c r="D126" s="30"/>
      <c r="E126" s="33"/>
      <c r="F126" s="34"/>
      <c r="G126" s="30"/>
      <c r="H126" s="30"/>
      <c r="I126" s="30"/>
      <c r="J126" s="30"/>
      <c r="K126" s="30"/>
      <c r="L126" s="30"/>
      <c r="M126" s="30"/>
      <c r="N126" s="30"/>
      <c r="O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2"/>
      <c r="C127" s="30"/>
      <c r="D127" s="30"/>
      <c r="E127" s="33"/>
      <c r="F127" s="34"/>
      <c r="G127" s="30"/>
      <c r="H127" s="30"/>
      <c r="I127" s="30"/>
      <c r="J127" s="30"/>
      <c r="K127" s="30"/>
      <c r="L127" s="30"/>
      <c r="M127" s="30"/>
      <c r="N127" s="30"/>
      <c r="O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2"/>
      <c r="C128" s="30"/>
      <c r="D128" s="30"/>
      <c r="E128" s="33"/>
      <c r="F128" s="34"/>
      <c r="G128" s="30"/>
      <c r="H128" s="30"/>
      <c r="I128" s="30"/>
      <c r="J128" s="30"/>
      <c r="K128" s="30"/>
      <c r="L128" s="30"/>
      <c r="M128" s="30"/>
      <c r="N128" s="30"/>
      <c r="O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2"/>
      <c r="C129" s="30"/>
      <c r="D129" s="30"/>
      <c r="E129" s="33"/>
      <c r="F129" s="34"/>
      <c r="G129" s="30"/>
      <c r="H129" s="30"/>
      <c r="I129" s="30"/>
      <c r="J129" s="30"/>
      <c r="K129" s="30"/>
      <c r="L129" s="30"/>
      <c r="M129" s="30"/>
      <c r="N129" s="30"/>
      <c r="O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2"/>
      <c r="C130" s="30"/>
      <c r="D130" s="30"/>
      <c r="E130" s="33"/>
      <c r="F130" s="34"/>
      <c r="G130" s="30"/>
      <c r="H130" s="30"/>
      <c r="I130" s="30"/>
      <c r="J130" s="30"/>
      <c r="K130" s="30"/>
      <c r="L130" s="30"/>
      <c r="M130" s="30"/>
      <c r="N130" s="30"/>
      <c r="O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2"/>
      <c r="C131" s="30"/>
      <c r="D131" s="30"/>
      <c r="E131" s="33"/>
      <c r="F131" s="34"/>
      <c r="G131" s="30"/>
      <c r="H131" s="30"/>
      <c r="I131" s="30"/>
      <c r="J131" s="30"/>
      <c r="K131" s="30"/>
      <c r="L131" s="30"/>
      <c r="M131" s="30"/>
      <c r="N131" s="30"/>
      <c r="O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2"/>
      <c r="C132" s="30"/>
      <c r="D132" s="30"/>
      <c r="E132" s="33"/>
      <c r="F132" s="34"/>
      <c r="G132" s="30"/>
      <c r="H132" s="30"/>
      <c r="I132" s="30"/>
      <c r="J132" s="30"/>
      <c r="K132" s="30"/>
      <c r="L132" s="30"/>
      <c r="M132" s="30"/>
      <c r="N132" s="30"/>
      <c r="O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2"/>
      <c r="C133" s="30"/>
      <c r="D133" s="30"/>
      <c r="E133" s="33"/>
      <c r="F133" s="34"/>
      <c r="G133" s="30"/>
      <c r="H133" s="30"/>
      <c r="I133" s="30"/>
      <c r="J133" s="30"/>
      <c r="K133" s="30"/>
      <c r="L133" s="30"/>
      <c r="M133" s="30"/>
      <c r="N133" s="30"/>
      <c r="O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2"/>
      <c r="C134" s="30"/>
      <c r="D134" s="30"/>
      <c r="E134" s="33"/>
      <c r="F134" s="34"/>
      <c r="G134" s="30"/>
      <c r="H134" s="30"/>
      <c r="I134" s="30"/>
      <c r="J134" s="30"/>
      <c r="K134" s="30"/>
      <c r="L134" s="30"/>
      <c r="M134" s="30"/>
      <c r="N134" s="30"/>
      <c r="O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2"/>
      <c r="C135" s="30"/>
      <c r="D135" s="30"/>
      <c r="E135" s="33"/>
      <c r="F135" s="34"/>
      <c r="G135" s="30"/>
      <c r="H135" s="30"/>
      <c r="I135" s="30"/>
      <c r="J135" s="30"/>
      <c r="K135" s="30"/>
      <c r="L135" s="30"/>
      <c r="M135" s="30"/>
      <c r="N135" s="30"/>
      <c r="O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2"/>
      <c r="C136" s="30"/>
      <c r="D136" s="30"/>
      <c r="E136" s="33"/>
      <c r="F136" s="34"/>
      <c r="G136" s="30"/>
      <c r="H136" s="30"/>
      <c r="I136" s="30"/>
      <c r="J136" s="30"/>
      <c r="K136" s="30"/>
      <c r="L136" s="30"/>
      <c r="M136" s="30"/>
      <c r="N136" s="30"/>
      <c r="O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2"/>
      <c r="C137" s="30"/>
      <c r="D137" s="30"/>
      <c r="E137" s="33"/>
      <c r="F137" s="34"/>
      <c r="G137" s="30"/>
      <c r="H137" s="30"/>
      <c r="I137" s="30"/>
      <c r="J137" s="30"/>
      <c r="K137" s="30"/>
      <c r="L137" s="30"/>
      <c r="M137" s="30"/>
      <c r="N137" s="30"/>
      <c r="O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2"/>
      <c r="C138" s="30"/>
      <c r="D138" s="30"/>
      <c r="E138" s="33"/>
      <c r="F138" s="34"/>
      <c r="G138" s="30"/>
      <c r="H138" s="30"/>
      <c r="I138" s="30"/>
      <c r="J138" s="30"/>
      <c r="K138" s="30"/>
      <c r="L138" s="30"/>
      <c r="M138" s="30"/>
      <c r="N138" s="30"/>
      <c r="O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2"/>
      <c r="C139" s="30"/>
      <c r="D139" s="30"/>
      <c r="E139" s="33"/>
      <c r="F139" s="34"/>
      <c r="G139" s="30"/>
      <c r="H139" s="30"/>
      <c r="I139" s="30"/>
      <c r="J139" s="30"/>
      <c r="K139" s="30"/>
      <c r="L139" s="30"/>
      <c r="M139" s="30"/>
      <c r="N139" s="30"/>
      <c r="O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2"/>
      <c r="C140" s="30"/>
      <c r="D140" s="30"/>
      <c r="E140" s="33"/>
      <c r="F140" s="34"/>
      <c r="G140" s="30"/>
      <c r="H140" s="30"/>
      <c r="I140" s="30"/>
      <c r="J140" s="30"/>
      <c r="K140" s="30"/>
      <c r="L140" s="30"/>
      <c r="M140" s="30"/>
      <c r="N140" s="30"/>
      <c r="O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2"/>
      <c r="C141" s="30"/>
      <c r="D141" s="30"/>
      <c r="E141" s="33"/>
      <c r="F141" s="34"/>
      <c r="G141" s="30"/>
      <c r="H141" s="30"/>
      <c r="I141" s="30"/>
      <c r="J141" s="30"/>
      <c r="K141" s="30"/>
      <c r="L141" s="30"/>
      <c r="M141" s="30"/>
      <c r="N141" s="30"/>
      <c r="O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2"/>
      <c r="C142" s="30"/>
      <c r="D142" s="30"/>
      <c r="E142" s="33"/>
      <c r="F142" s="34"/>
      <c r="G142" s="30"/>
      <c r="H142" s="30"/>
      <c r="I142" s="30"/>
      <c r="J142" s="30"/>
      <c r="K142" s="30"/>
      <c r="L142" s="30"/>
      <c r="M142" s="30"/>
      <c r="N142" s="30"/>
      <c r="O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2"/>
      <c r="C143" s="30"/>
      <c r="D143" s="30"/>
      <c r="E143" s="33"/>
      <c r="F143" s="34"/>
      <c r="G143" s="30"/>
      <c r="H143" s="30"/>
      <c r="I143" s="30"/>
      <c r="J143" s="30"/>
      <c r="K143" s="30"/>
      <c r="L143" s="30"/>
      <c r="M143" s="30"/>
      <c r="N143" s="30"/>
      <c r="O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2"/>
      <c r="C144" s="30"/>
      <c r="D144" s="30"/>
      <c r="E144" s="33"/>
      <c r="F144" s="34"/>
      <c r="G144" s="30"/>
      <c r="H144" s="30"/>
      <c r="I144" s="30"/>
      <c r="J144" s="30"/>
      <c r="K144" s="30"/>
      <c r="L144" s="30"/>
      <c r="M144" s="30"/>
      <c r="N144" s="30"/>
      <c r="O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2"/>
      <c r="C145" s="30"/>
      <c r="D145" s="30"/>
      <c r="E145" s="33"/>
      <c r="F145" s="34"/>
      <c r="G145" s="30"/>
      <c r="H145" s="30"/>
      <c r="I145" s="30"/>
      <c r="J145" s="30"/>
      <c r="K145" s="30"/>
      <c r="L145" s="30"/>
      <c r="M145" s="30"/>
      <c r="N145" s="30"/>
      <c r="O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2"/>
      <c r="C146" s="30"/>
      <c r="D146" s="30"/>
      <c r="E146" s="33"/>
      <c r="F146" s="34"/>
      <c r="G146" s="30"/>
      <c r="H146" s="30"/>
      <c r="I146" s="30"/>
      <c r="J146" s="30"/>
      <c r="K146" s="30"/>
      <c r="L146" s="30"/>
      <c r="M146" s="30"/>
      <c r="N146" s="30"/>
      <c r="O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2"/>
      <c r="C147" s="30"/>
      <c r="D147" s="30"/>
      <c r="E147" s="33"/>
      <c r="F147" s="34"/>
      <c r="G147" s="30"/>
      <c r="H147" s="30"/>
      <c r="I147" s="30"/>
      <c r="J147" s="30"/>
      <c r="K147" s="30"/>
      <c r="L147" s="30"/>
      <c r="M147" s="30"/>
      <c r="N147" s="30"/>
      <c r="O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2"/>
      <c r="C148" s="30"/>
      <c r="D148" s="30"/>
      <c r="E148" s="33"/>
      <c r="F148" s="34"/>
      <c r="G148" s="30"/>
      <c r="H148" s="30"/>
      <c r="I148" s="30"/>
      <c r="J148" s="30"/>
      <c r="K148" s="30"/>
      <c r="L148" s="30"/>
      <c r="M148" s="30"/>
      <c r="N148" s="30"/>
      <c r="O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2"/>
      <c r="C149" s="30"/>
      <c r="D149" s="30"/>
      <c r="E149" s="33"/>
      <c r="F149" s="34"/>
      <c r="G149" s="30"/>
      <c r="H149" s="30"/>
      <c r="I149" s="30"/>
      <c r="J149" s="30"/>
      <c r="K149" s="30"/>
      <c r="L149" s="30"/>
      <c r="M149" s="30"/>
      <c r="N149" s="30"/>
      <c r="O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2"/>
      <c r="C150" s="30"/>
      <c r="D150" s="30"/>
      <c r="E150" s="33"/>
      <c r="F150" s="34"/>
      <c r="G150" s="30"/>
      <c r="H150" s="30"/>
      <c r="I150" s="30"/>
      <c r="J150" s="30"/>
      <c r="K150" s="30"/>
      <c r="L150" s="30"/>
      <c r="M150" s="30"/>
      <c r="N150" s="30"/>
      <c r="O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2"/>
      <c r="C151" s="30"/>
      <c r="D151" s="30"/>
      <c r="E151" s="33"/>
      <c r="F151" s="34"/>
      <c r="G151" s="30"/>
      <c r="H151" s="30"/>
      <c r="I151" s="30"/>
      <c r="J151" s="30"/>
      <c r="K151" s="30"/>
      <c r="L151" s="30"/>
      <c r="M151" s="30"/>
      <c r="N151" s="30"/>
      <c r="O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2"/>
      <c r="C152" s="30"/>
      <c r="D152" s="30"/>
      <c r="E152" s="33"/>
      <c r="F152" s="34"/>
      <c r="G152" s="30"/>
      <c r="H152" s="30"/>
      <c r="I152" s="30"/>
      <c r="J152" s="30"/>
      <c r="K152" s="30"/>
      <c r="L152" s="30"/>
      <c r="M152" s="30"/>
      <c r="N152" s="30"/>
      <c r="O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2"/>
      <c r="C153" s="30"/>
      <c r="D153" s="30"/>
      <c r="E153" s="33"/>
      <c r="F153" s="34"/>
      <c r="G153" s="30"/>
      <c r="H153" s="30"/>
      <c r="I153" s="30"/>
      <c r="J153" s="30"/>
      <c r="K153" s="30"/>
      <c r="L153" s="30"/>
      <c r="M153" s="30"/>
      <c r="N153" s="30"/>
      <c r="O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2"/>
      <c r="C154" s="30"/>
      <c r="D154" s="30"/>
      <c r="E154" s="33"/>
      <c r="F154" s="34"/>
      <c r="G154" s="30"/>
      <c r="H154" s="30"/>
      <c r="I154" s="30"/>
      <c r="J154" s="30"/>
      <c r="K154" s="30"/>
      <c r="L154" s="30"/>
      <c r="M154" s="30"/>
      <c r="N154" s="30"/>
      <c r="O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2"/>
      <c r="C155" s="30"/>
      <c r="D155" s="30"/>
      <c r="E155" s="33"/>
      <c r="F155" s="34"/>
      <c r="G155" s="30"/>
      <c r="H155" s="30"/>
      <c r="I155" s="30"/>
      <c r="J155" s="30"/>
      <c r="K155" s="30"/>
      <c r="L155" s="30"/>
      <c r="M155" s="30"/>
      <c r="N155" s="30"/>
      <c r="O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2"/>
      <c r="C156" s="30"/>
      <c r="D156" s="30"/>
      <c r="E156" s="33"/>
      <c r="F156" s="34"/>
      <c r="G156" s="30"/>
      <c r="H156" s="30"/>
      <c r="I156" s="30"/>
      <c r="J156" s="30"/>
      <c r="K156" s="30"/>
      <c r="L156" s="30"/>
      <c r="M156" s="30"/>
      <c r="N156" s="30"/>
      <c r="O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2"/>
      <c r="C157" s="30"/>
      <c r="D157" s="30"/>
      <c r="E157" s="33"/>
      <c r="F157" s="34"/>
      <c r="G157" s="30"/>
      <c r="H157" s="30"/>
      <c r="I157" s="30"/>
      <c r="J157" s="30"/>
      <c r="K157" s="30"/>
      <c r="L157" s="30"/>
      <c r="M157" s="30"/>
      <c r="N157" s="30"/>
      <c r="O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2"/>
      <c r="C158" s="30"/>
      <c r="D158" s="30"/>
      <c r="E158" s="33"/>
      <c r="F158" s="34"/>
      <c r="G158" s="30"/>
      <c r="H158" s="30"/>
      <c r="I158" s="30"/>
      <c r="J158" s="30"/>
      <c r="K158" s="30"/>
      <c r="L158" s="30"/>
      <c r="M158" s="30"/>
      <c r="N158" s="30"/>
      <c r="O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2"/>
      <c r="C159" s="30"/>
      <c r="D159" s="30"/>
      <c r="E159" s="33"/>
      <c r="F159" s="34"/>
      <c r="G159" s="30"/>
      <c r="H159" s="30"/>
      <c r="I159" s="30"/>
      <c r="J159" s="30"/>
      <c r="K159" s="30"/>
      <c r="L159" s="30"/>
      <c r="M159" s="30"/>
      <c r="N159" s="30"/>
      <c r="O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2"/>
      <c r="C160" s="30"/>
      <c r="D160" s="30"/>
      <c r="E160" s="33"/>
      <c r="F160" s="34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2"/>
      <c r="C161" s="30"/>
      <c r="D161" s="30"/>
      <c r="E161" s="33"/>
      <c r="F161" s="34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2"/>
      <c r="C162" s="30"/>
      <c r="D162" s="30"/>
      <c r="E162" s="33"/>
      <c r="F162" s="34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2"/>
      <c r="C163" s="30"/>
      <c r="D163" s="30"/>
      <c r="E163" s="33"/>
      <c r="F163" s="34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2"/>
      <c r="C164" s="30"/>
      <c r="D164" s="30"/>
      <c r="E164" s="33"/>
      <c r="F164" s="34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2"/>
      <c r="C165" s="30"/>
      <c r="D165" s="30"/>
      <c r="E165" s="33"/>
      <c r="F165" s="34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2"/>
      <c r="C166" s="30"/>
      <c r="D166" s="30"/>
      <c r="E166" s="33"/>
      <c r="F166" s="34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2"/>
      <c r="C167" s="30"/>
      <c r="D167" s="30"/>
      <c r="E167" s="33"/>
      <c r="F167" s="34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2"/>
      <c r="C168" s="30"/>
      <c r="D168" s="30"/>
      <c r="E168" s="33"/>
      <c r="F168" s="34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2"/>
      <c r="C169" s="30"/>
      <c r="D169" s="30"/>
      <c r="E169" s="33"/>
      <c r="F169" s="34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2"/>
      <c r="C170" s="30"/>
      <c r="D170" s="30"/>
      <c r="E170" s="33"/>
      <c r="F170" s="34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2"/>
      <c r="C171" s="30"/>
      <c r="D171" s="30"/>
      <c r="E171" s="33"/>
      <c r="F171" s="34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2"/>
      <c r="C172" s="30"/>
      <c r="D172" s="30"/>
      <c r="E172" s="33"/>
      <c r="F172" s="34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2"/>
      <c r="C173" s="30"/>
      <c r="D173" s="30"/>
      <c r="E173" s="33"/>
      <c r="F173" s="34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2"/>
      <c r="C174" s="30"/>
      <c r="D174" s="30"/>
      <c r="E174" s="33"/>
      <c r="F174" s="34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2"/>
      <c r="C175" s="30"/>
      <c r="D175" s="30"/>
      <c r="E175" s="33"/>
      <c r="F175" s="34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2"/>
      <c r="C176" s="30"/>
      <c r="D176" s="30"/>
      <c r="E176" s="33"/>
      <c r="F176" s="34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2"/>
      <c r="C177" s="30"/>
      <c r="D177" s="30"/>
      <c r="E177" s="33"/>
      <c r="F177" s="34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2"/>
      <c r="C178" s="30"/>
      <c r="D178" s="30"/>
      <c r="E178" s="33"/>
      <c r="F178" s="34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2"/>
      <c r="C179" s="30"/>
      <c r="D179" s="30"/>
      <c r="E179" s="33"/>
      <c r="F179" s="34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2"/>
      <c r="C180" s="30"/>
      <c r="D180" s="30"/>
      <c r="E180" s="33"/>
      <c r="F180" s="34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2"/>
      <c r="C181" s="30"/>
      <c r="D181" s="30"/>
      <c r="E181" s="33"/>
      <c r="F181" s="34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2"/>
      <c r="C182" s="30"/>
      <c r="D182" s="30"/>
      <c r="E182" s="33"/>
      <c r="F182" s="34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2"/>
      <c r="C183" s="30"/>
      <c r="D183" s="30"/>
      <c r="E183" s="33"/>
      <c r="F183" s="34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2"/>
      <c r="C184" s="30"/>
      <c r="D184" s="30"/>
      <c r="E184" s="33"/>
      <c r="F184" s="34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2"/>
      <c r="C185" s="30"/>
      <c r="D185" s="30"/>
      <c r="E185" s="33"/>
      <c r="F185" s="34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2"/>
      <c r="C186" s="30"/>
      <c r="D186" s="30"/>
      <c r="E186" s="33"/>
      <c r="F186" s="34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2"/>
      <c r="C187" s="30"/>
      <c r="D187" s="30"/>
      <c r="E187" s="33"/>
      <c r="F187" s="34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2"/>
      <c r="C188" s="30"/>
      <c r="D188" s="30"/>
      <c r="E188" s="33"/>
      <c r="F188" s="34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2"/>
      <c r="C189" s="30"/>
      <c r="D189" s="30"/>
      <c r="E189" s="33"/>
      <c r="F189" s="34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2"/>
      <c r="C190" s="30"/>
      <c r="D190" s="30"/>
      <c r="E190" s="33"/>
      <c r="F190" s="34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2"/>
      <c r="C191" s="30"/>
      <c r="D191" s="30"/>
      <c r="E191" s="33"/>
      <c r="F191" s="34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2"/>
      <c r="C192" s="30"/>
      <c r="D192" s="30"/>
      <c r="E192" s="33"/>
      <c r="F192" s="34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2"/>
      <c r="C193" s="30"/>
      <c r="D193" s="30"/>
      <c r="E193" s="33"/>
      <c r="F193" s="34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2"/>
      <c r="C194" s="30"/>
      <c r="D194" s="30"/>
      <c r="E194" s="33"/>
      <c r="F194" s="34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2"/>
      <c r="C195" s="30"/>
      <c r="D195" s="30"/>
      <c r="E195" s="33"/>
      <c r="F195" s="34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2"/>
      <c r="C196" s="30"/>
      <c r="D196" s="30"/>
      <c r="E196" s="33"/>
      <c r="F196" s="34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2"/>
      <c r="C197" s="30"/>
      <c r="D197" s="30"/>
      <c r="E197" s="33"/>
      <c r="F197" s="34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2"/>
      <c r="C198" s="30"/>
      <c r="D198" s="30"/>
      <c r="E198" s="33"/>
      <c r="F198" s="34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2"/>
      <c r="C199" s="30"/>
      <c r="D199" s="30"/>
      <c r="E199" s="33"/>
      <c r="F199" s="34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2"/>
      <c r="C200" s="30"/>
      <c r="D200" s="30"/>
      <c r="E200" s="33"/>
      <c r="F200" s="34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2"/>
      <c r="C201" s="30"/>
      <c r="D201" s="30"/>
      <c r="E201" s="33"/>
      <c r="F201" s="34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2"/>
      <c r="C202" s="30"/>
      <c r="D202" s="30"/>
      <c r="E202" s="33"/>
      <c r="F202" s="34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2"/>
      <c r="C203" s="30"/>
      <c r="D203" s="30"/>
      <c r="E203" s="33"/>
      <c r="F203" s="34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2"/>
      <c r="C204" s="30"/>
      <c r="D204" s="30"/>
      <c r="E204" s="33"/>
      <c r="F204" s="34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2"/>
      <c r="C205" s="30"/>
      <c r="D205" s="30"/>
      <c r="E205" s="33"/>
      <c r="F205" s="34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2"/>
      <c r="C206" s="30"/>
      <c r="D206" s="30"/>
      <c r="E206" s="33"/>
      <c r="F206" s="34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2"/>
      <c r="C207" s="30"/>
      <c r="D207" s="30"/>
      <c r="E207" s="33"/>
      <c r="F207" s="34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2"/>
      <c r="C208" s="30"/>
      <c r="D208" s="30"/>
      <c r="E208" s="33"/>
      <c r="F208" s="34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2"/>
      <c r="C209" s="30"/>
      <c r="D209" s="30"/>
      <c r="E209" s="33"/>
      <c r="F209" s="34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2"/>
      <c r="C210" s="30"/>
      <c r="D210" s="30"/>
      <c r="E210" s="33"/>
      <c r="F210" s="34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2"/>
      <c r="C211" s="30"/>
      <c r="D211" s="30"/>
      <c r="E211" s="33"/>
      <c r="F211" s="34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2"/>
      <c r="C212" s="30"/>
      <c r="D212" s="30"/>
      <c r="E212" s="33"/>
      <c r="F212" s="34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2"/>
      <c r="C213" s="30"/>
      <c r="D213" s="30"/>
      <c r="E213" s="33"/>
      <c r="F213" s="34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2"/>
      <c r="C214" s="30"/>
      <c r="D214" s="30"/>
      <c r="E214" s="33"/>
      <c r="F214" s="34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2"/>
      <c r="C215" s="30"/>
      <c r="D215" s="30"/>
      <c r="E215" s="33"/>
      <c r="F215" s="34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2"/>
      <c r="C216" s="30"/>
      <c r="D216" s="30"/>
      <c r="E216" s="33"/>
      <c r="F216" s="34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2"/>
      <c r="C217" s="30"/>
      <c r="D217" s="30"/>
      <c r="E217" s="33"/>
      <c r="F217" s="34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2"/>
      <c r="C218" s="30"/>
      <c r="D218" s="30"/>
      <c r="E218" s="33"/>
      <c r="F218" s="34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2"/>
      <c r="C219" s="30"/>
      <c r="D219" s="30"/>
      <c r="E219" s="33"/>
      <c r="F219" s="34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2"/>
      <c r="C220" s="30"/>
      <c r="D220" s="30"/>
      <c r="E220" s="33"/>
      <c r="F220" s="34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2"/>
      <c r="C221" s="30"/>
      <c r="D221" s="30"/>
      <c r="E221" s="33"/>
      <c r="F221" s="34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2"/>
      <c r="C222" s="30"/>
      <c r="D222" s="30"/>
      <c r="E222" s="33"/>
      <c r="F222" s="34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2"/>
      <c r="C223" s="30"/>
      <c r="D223" s="30"/>
      <c r="E223" s="33"/>
      <c r="F223" s="34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2"/>
      <c r="C224" s="30"/>
      <c r="D224" s="30"/>
      <c r="E224" s="33"/>
      <c r="F224" s="34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2"/>
      <c r="C225" s="30"/>
      <c r="D225" s="30"/>
      <c r="E225" s="33"/>
      <c r="F225" s="34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2"/>
      <c r="C226" s="30"/>
      <c r="D226" s="30"/>
      <c r="E226" s="33"/>
      <c r="F226" s="34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2"/>
      <c r="C227" s="30"/>
      <c r="D227" s="30"/>
      <c r="E227" s="33"/>
      <c r="F227" s="34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2"/>
      <c r="C228" s="30"/>
      <c r="D228" s="30"/>
      <c r="E228" s="33"/>
      <c r="F228" s="34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2"/>
      <c r="C229" s="30"/>
      <c r="D229" s="30"/>
      <c r="E229" s="33"/>
      <c r="F229" s="34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2"/>
      <c r="C230" s="30"/>
      <c r="D230" s="30"/>
      <c r="E230" s="33"/>
      <c r="F230" s="34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2"/>
      <c r="C231" s="30"/>
      <c r="D231" s="30"/>
      <c r="E231" s="33"/>
      <c r="F231" s="34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2"/>
      <c r="C232" s="30"/>
      <c r="D232" s="30"/>
      <c r="E232" s="33"/>
      <c r="F232" s="34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2"/>
      <c r="C233" s="30"/>
      <c r="D233" s="30"/>
      <c r="E233" s="33"/>
      <c r="F233" s="34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2"/>
      <c r="C234" s="30"/>
      <c r="D234" s="30"/>
      <c r="E234" s="33"/>
      <c r="F234" s="34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2"/>
      <c r="C235" s="30"/>
      <c r="D235" s="30"/>
      <c r="E235" s="33"/>
      <c r="F235" s="34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2"/>
      <c r="C236" s="30"/>
      <c r="D236" s="30"/>
      <c r="E236" s="33"/>
      <c r="F236" s="34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2"/>
      <c r="C237" s="30"/>
      <c r="D237" s="30"/>
      <c r="E237" s="33"/>
      <c r="F237" s="34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2"/>
      <c r="C238" s="30"/>
      <c r="D238" s="30"/>
      <c r="E238" s="33"/>
      <c r="F238" s="34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2"/>
      <c r="C239" s="30"/>
      <c r="D239" s="30"/>
      <c r="E239" s="33"/>
      <c r="F239" s="34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2"/>
      <c r="C240" s="30"/>
      <c r="D240" s="30"/>
      <c r="E240" s="33"/>
      <c r="F240" s="34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2"/>
      <c r="C241" s="30"/>
      <c r="D241" s="30"/>
      <c r="E241" s="33"/>
      <c r="F241" s="34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2"/>
      <c r="C242" s="30"/>
      <c r="D242" s="30"/>
      <c r="E242" s="33"/>
      <c r="F242" s="34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2"/>
      <c r="C243" s="30"/>
      <c r="D243" s="30"/>
      <c r="E243" s="33"/>
      <c r="F243" s="34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2"/>
      <c r="C244" s="30"/>
      <c r="D244" s="30"/>
      <c r="E244" s="33"/>
      <c r="F244" s="34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2"/>
      <c r="C245" s="30"/>
      <c r="D245" s="30"/>
      <c r="E245" s="33"/>
      <c r="F245" s="34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2"/>
      <c r="C246" s="30"/>
      <c r="D246" s="30"/>
      <c r="E246" s="33"/>
      <c r="F246" s="34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2"/>
      <c r="C247" s="30"/>
      <c r="D247" s="30"/>
      <c r="E247" s="33"/>
      <c r="F247" s="34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2"/>
      <c r="C248" s="30"/>
      <c r="D248" s="30"/>
      <c r="E248" s="33"/>
      <c r="F248" s="34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2"/>
      <c r="C249" s="30"/>
      <c r="D249" s="30"/>
      <c r="E249" s="33"/>
      <c r="F249" s="34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2"/>
      <c r="C250" s="30"/>
      <c r="D250" s="30"/>
      <c r="E250" s="33"/>
      <c r="F250" s="34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2"/>
      <c r="C251" s="30"/>
      <c r="D251" s="30"/>
      <c r="E251" s="33"/>
      <c r="F251" s="34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2"/>
      <c r="C252" s="30"/>
      <c r="D252" s="30"/>
      <c r="E252" s="33"/>
      <c r="F252" s="34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2"/>
      <c r="C253" s="30"/>
      <c r="D253" s="30"/>
      <c r="E253" s="33"/>
      <c r="F253" s="34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2"/>
      <c r="C254" s="30"/>
      <c r="D254" s="30"/>
      <c r="E254" s="33"/>
      <c r="F254" s="34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2"/>
      <c r="C255" s="30"/>
      <c r="D255" s="30"/>
      <c r="E255" s="33"/>
      <c r="F255" s="34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2"/>
      <c r="C256" s="30"/>
      <c r="D256" s="30"/>
      <c r="E256" s="33"/>
      <c r="F256" s="34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2"/>
      <c r="C257" s="30"/>
      <c r="D257" s="30"/>
      <c r="E257" s="33"/>
      <c r="F257" s="34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2"/>
      <c r="C258" s="30"/>
      <c r="D258" s="30"/>
      <c r="E258" s="33"/>
      <c r="F258" s="34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2"/>
      <c r="C259" s="30"/>
      <c r="D259" s="30"/>
      <c r="E259" s="33"/>
      <c r="F259" s="34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2"/>
      <c r="C260" s="30"/>
      <c r="D260" s="30"/>
      <c r="E260" s="33"/>
      <c r="F260" s="34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2"/>
      <c r="C261" s="30"/>
      <c r="D261" s="30"/>
      <c r="E261" s="33"/>
      <c r="F261" s="34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2"/>
      <c r="C262" s="30"/>
      <c r="D262" s="30"/>
      <c r="E262" s="33"/>
      <c r="F262" s="34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2"/>
      <c r="C263" s="30"/>
      <c r="D263" s="30"/>
      <c r="E263" s="33"/>
      <c r="F263" s="34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2"/>
      <c r="C264" s="30"/>
      <c r="D264" s="30"/>
      <c r="E264" s="33"/>
      <c r="F264" s="34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2"/>
      <c r="C265" s="30"/>
      <c r="D265" s="30"/>
      <c r="E265" s="33"/>
      <c r="F265" s="34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2"/>
      <c r="C266" s="30"/>
      <c r="D266" s="30"/>
      <c r="E266" s="33"/>
      <c r="F266" s="34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2"/>
      <c r="C267" s="30"/>
      <c r="D267" s="30"/>
      <c r="E267" s="33"/>
      <c r="F267" s="34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2"/>
      <c r="C268" s="30"/>
      <c r="D268" s="30"/>
      <c r="E268" s="33"/>
      <c r="F268" s="34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2"/>
      <c r="C269" s="30"/>
      <c r="D269" s="30"/>
      <c r="E269" s="33"/>
      <c r="F269" s="34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2"/>
      <c r="C270" s="30"/>
      <c r="D270" s="30"/>
      <c r="E270" s="33"/>
      <c r="F270" s="34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2"/>
      <c r="C271" s="30"/>
      <c r="D271" s="30"/>
      <c r="E271" s="33"/>
      <c r="F271" s="34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2"/>
      <c r="C272" s="30"/>
      <c r="D272" s="30"/>
      <c r="E272" s="33"/>
      <c r="F272" s="34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2"/>
      <c r="C273" s="30"/>
      <c r="D273" s="30"/>
      <c r="E273" s="33"/>
      <c r="F273" s="34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2"/>
      <c r="C274" s="30"/>
      <c r="D274" s="30"/>
      <c r="E274" s="33"/>
      <c r="F274" s="34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2"/>
      <c r="C275" s="30"/>
      <c r="D275" s="30"/>
      <c r="E275" s="33"/>
      <c r="F275" s="34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2"/>
      <c r="C276" s="30"/>
      <c r="D276" s="30"/>
      <c r="E276" s="33"/>
      <c r="F276" s="34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2"/>
      <c r="C277" s="30"/>
      <c r="D277" s="30"/>
      <c r="E277" s="33"/>
      <c r="F277" s="34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2"/>
      <c r="C278" s="30"/>
      <c r="D278" s="30"/>
      <c r="E278" s="33"/>
      <c r="F278" s="34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2"/>
      <c r="C279" s="30"/>
      <c r="D279" s="30"/>
      <c r="E279" s="33"/>
      <c r="F279" s="34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2"/>
      <c r="C280" s="30"/>
      <c r="D280" s="30"/>
      <c r="E280" s="33"/>
      <c r="F280" s="34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2"/>
      <c r="C281" s="30"/>
      <c r="D281" s="30"/>
      <c r="E281" s="33"/>
      <c r="F281" s="34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2"/>
      <c r="C282" s="30"/>
      <c r="D282" s="30"/>
      <c r="E282" s="33"/>
      <c r="F282" s="34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2"/>
      <c r="C283" s="30"/>
      <c r="D283" s="30"/>
      <c r="E283" s="33"/>
      <c r="F283" s="34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2"/>
      <c r="C284" s="30"/>
      <c r="D284" s="30"/>
      <c r="E284" s="33"/>
      <c r="F284" s="34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2"/>
      <c r="C285" s="30"/>
      <c r="D285" s="30"/>
      <c r="E285" s="33"/>
      <c r="F285" s="34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2"/>
      <c r="C286" s="30"/>
      <c r="D286" s="30"/>
      <c r="E286" s="33"/>
      <c r="F286" s="34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2"/>
      <c r="C287" s="30"/>
      <c r="D287" s="30"/>
      <c r="E287" s="33"/>
      <c r="F287" s="34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2"/>
      <c r="C288" s="30"/>
      <c r="D288" s="30"/>
      <c r="E288" s="33"/>
      <c r="F288" s="34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2"/>
      <c r="C289" s="30"/>
      <c r="D289" s="30"/>
      <c r="E289" s="33"/>
      <c r="F289" s="34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2"/>
      <c r="C290" s="30"/>
      <c r="D290" s="30"/>
      <c r="E290" s="33"/>
      <c r="F290" s="34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2"/>
      <c r="C291" s="30"/>
      <c r="D291" s="30"/>
      <c r="E291" s="33"/>
      <c r="F291" s="34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2"/>
      <c r="C292" s="30"/>
      <c r="D292" s="30"/>
      <c r="E292" s="33"/>
      <c r="F292" s="34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2"/>
      <c r="C293" s="30"/>
      <c r="D293" s="30"/>
      <c r="E293" s="33"/>
      <c r="F293" s="34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2"/>
      <c r="C294" s="30"/>
      <c r="D294" s="30"/>
      <c r="E294" s="33"/>
      <c r="F294" s="34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2"/>
      <c r="C295" s="30"/>
      <c r="D295" s="30"/>
      <c r="E295" s="33"/>
      <c r="F295" s="34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2"/>
      <c r="C296" s="30"/>
      <c r="D296" s="30"/>
      <c r="E296" s="33"/>
      <c r="F296" s="34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2"/>
      <c r="C297" s="30"/>
      <c r="D297" s="30"/>
      <c r="E297" s="33"/>
      <c r="F297" s="34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2"/>
      <c r="C298" s="30"/>
      <c r="D298" s="30"/>
      <c r="E298" s="33"/>
      <c r="F298" s="34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2"/>
      <c r="C299" s="30"/>
      <c r="D299" s="30"/>
      <c r="E299" s="33"/>
      <c r="F299" s="34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2"/>
      <c r="C300" s="30"/>
      <c r="D300" s="30"/>
      <c r="E300" s="33"/>
      <c r="F300" s="34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2"/>
      <c r="C301" s="30"/>
      <c r="D301" s="30"/>
      <c r="E301" s="33"/>
      <c r="F301" s="34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2"/>
      <c r="C302" s="30"/>
      <c r="D302" s="30"/>
      <c r="E302" s="33"/>
      <c r="F302" s="34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2"/>
      <c r="C303" s="30"/>
      <c r="D303" s="30"/>
      <c r="E303" s="33"/>
      <c r="F303" s="34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2"/>
      <c r="C304" s="30"/>
      <c r="D304" s="30"/>
      <c r="E304" s="33"/>
      <c r="F304" s="34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2"/>
      <c r="C305" s="30"/>
      <c r="D305" s="30"/>
      <c r="E305" s="33"/>
      <c r="F305" s="34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2"/>
      <c r="C306" s="30"/>
      <c r="D306" s="30"/>
      <c r="E306" s="33"/>
      <c r="F306" s="34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2"/>
      <c r="C307" s="30"/>
      <c r="D307" s="30"/>
      <c r="E307" s="33"/>
      <c r="F307" s="34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2"/>
      <c r="C308" s="30"/>
      <c r="D308" s="30"/>
      <c r="E308" s="33"/>
      <c r="F308" s="34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2"/>
      <c r="C309" s="30"/>
      <c r="D309" s="30"/>
      <c r="E309" s="33"/>
      <c r="F309" s="34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2"/>
      <c r="C310" s="30"/>
      <c r="D310" s="30"/>
      <c r="E310" s="33"/>
      <c r="F310" s="34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2"/>
      <c r="C311" s="30"/>
      <c r="D311" s="30"/>
      <c r="E311" s="33"/>
      <c r="F311" s="34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2"/>
      <c r="C312" s="30"/>
      <c r="D312" s="30"/>
      <c r="E312" s="33"/>
      <c r="F312" s="34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2"/>
      <c r="C313" s="30"/>
      <c r="D313" s="30"/>
      <c r="E313" s="33"/>
      <c r="F313" s="34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2"/>
      <c r="C314" s="30"/>
      <c r="D314" s="30"/>
      <c r="E314" s="33"/>
      <c r="F314" s="34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2"/>
      <c r="C315" s="30"/>
      <c r="D315" s="30"/>
      <c r="E315" s="33"/>
      <c r="F315" s="34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2"/>
      <c r="C316" s="30"/>
      <c r="D316" s="30"/>
      <c r="E316" s="33"/>
      <c r="F316" s="34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2"/>
      <c r="C317" s="30"/>
      <c r="D317" s="30"/>
      <c r="E317" s="33"/>
      <c r="F317" s="34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2"/>
      <c r="C318" s="30"/>
      <c r="D318" s="30"/>
      <c r="E318" s="33"/>
      <c r="F318" s="34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2"/>
      <c r="C319" s="30"/>
      <c r="D319" s="30"/>
      <c r="E319" s="33"/>
      <c r="F319" s="34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2"/>
      <c r="C320" s="30"/>
      <c r="D320" s="30"/>
      <c r="E320" s="33"/>
      <c r="F320" s="34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2"/>
      <c r="C321" s="30"/>
      <c r="D321" s="30"/>
      <c r="E321" s="33"/>
      <c r="F321" s="34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2"/>
      <c r="C322" s="30"/>
      <c r="D322" s="30"/>
      <c r="E322" s="33"/>
      <c r="F322" s="34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2"/>
      <c r="C323" s="30"/>
      <c r="D323" s="30"/>
      <c r="E323" s="33"/>
      <c r="F323" s="34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2"/>
      <c r="C324" s="30"/>
      <c r="D324" s="30"/>
      <c r="E324" s="33"/>
      <c r="F324" s="34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2"/>
      <c r="C325" s="30"/>
      <c r="D325" s="30"/>
      <c r="E325" s="33"/>
      <c r="F325" s="34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2"/>
      <c r="C326" s="30"/>
      <c r="D326" s="30"/>
      <c r="E326" s="33"/>
      <c r="F326" s="34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2"/>
      <c r="C327" s="30"/>
      <c r="D327" s="30"/>
      <c r="E327" s="33"/>
      <c r="F327" s="34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2"/>
      <c r="C328" s="30"/>
      <c r="D328" s="30"/>
      <c r="E328" s="33"/>
      <c r="F328" s="34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2"/>
      <c r="C329" s="30"/>
      <c r="D329" s="30"/>
      <c r="E329" s="33"/>
      <c r="F329" s="34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2"/>
      <c r="C330" s="30"/>
      <c r="D330" s="30"/>
      <c r="E330" s="33"/>
      <c r="F330" s="34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2"/>
      <c r="C331" s="30"/>
      <c r="D331" s="30"/>
      <c r="E331" s="33"/>
      <c r="F331" s="34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2"/>
      <c r="C332" s="30"/>
      <c r="D332" s="30"/>
      <c r="E332" s="33"/>
      <c r="F332" s="34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2"/>
      <c r="C333" s="30"/>
      <c r="D333" s="30"/>
      <c r="E333" s="33"/>
      <c r="F333" s="34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2"/>
      <c r="C334" s="30"/>
      <c r="D334" s="30"/>
      <c r="E334" s="33"/>
      <c r="F334" s="34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2"/>
      <c r="C335" s="30"/>
      <c r="D335" s="30"/>
      <c r="E335" s="33"/>
      <c r="F335" s="34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2"/>
      <c r="C336" s="30"/>
      <c r="D336" s="30"/>
      <c r="E336" s="33"/>
      <c r="F336" s="34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2"/>
      <c r="C337" s="30"/>
      <c r="D337" s="30"/>
      <c r="E337" s="33"/>
      <c r="F337" s="34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2"/>
      <c r="C338" s="30"/>
      <c r="D338" s="30"/>
      <c r="E338" s="33"/>
      <c r="F338" s="34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2"/>
      <c r="C339" s="30"/>
      <c r="D339" s="30"/>
      <c r="E339" s="33"/>
      <c r="F339" s="34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2"/>
      <c r="C340" s="30"/>
      <c r="D340" s="30"/>
      <c r="E340" s="33"/>
      <c r="F340" s="34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2"/>
      <c r="C341" s="30"/>
      <c r="D341" s="30"/>
      <c r="E341" s="33"/>
      <c r="F341" s="34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2"/>
      <c r="C342" s="30"/>
      <c r="D342" s="30"/>
      <c r="E342" s="33"/>
      <c r="F342" s="34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2"/>
      <c r="C343" s="30"/>
      <c r="D343" s="30"/>
      <c r="E343" s="33"/>
      <c r="F343" s="34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2"/>
      <c r="C344" s="30"/>
      <c r="D344" s="30"/>
      <c r="E344" s="33"/>
      <c r="F344" s="34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2"/>
      <c r="C345" s="30"/>
      <c r="D345" s="30"/>
      <c r="E345" s="33"/>
      <c r="F345" s="34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2"/>
      <c r="C346" s="30"/>
      <c r="D346" s="30"/>
      <c r="E346" s="33"/>
      <c r="F346" s="34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2"/>
      <c r="C347" s="30"/>
      <c r="D347" s="30"/>
      <c r="E347" s="33"/>
      <c r="F347" s="34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2"/>
      <c r="C348" s="30"/>
      <c r="D348" s="30"/>
      <c r="E348" s="33"/>
      <c r="F348" s="34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2"/>
      <c r="C349" s="30"/>
      <c r="D349" s="30"/>
      <c r="E349" s="33"/>
      <c r="F349" s="34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2"/>
      <c r="C350" s="30"/>
      <c r="D350" s="30"/>
      <c r="E350" s="33"/>
      <c r="F350" s="34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2"/>
      <c r="C351" s="30"/>
      <c r="D351" s="30"/>
      <c r="E351" s="33"/>
      <c r="F351" s="34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2"/>
      <c r="C352" s="30"/>
      <c r="D352" s="30"/>
      <c r="E352" s="33"/>
      <c r="F352" s="34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2"/>
      <c r="C353" s="30"/>
      <c r="D353" s="30"/>
      <c r="E353" s="33"/>
      <c r="F353" s="34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2"/>
      <c r="C354" s="30"/>
      <c r="D354" s="30"/>
      <c r="E354" s="33"/>
      <c r="F354" s="34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2"/>
      <c r="C355" s="30"/>
      <c r="D355" s="30"/>
      <c r="E355" s="33"/>
      <c r="F355" s="34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2"/>
      <c r="C356" s="30"/>
      <c r="D356" s="30"/>
      <c r="E356" s="33"/>
      <c r="F356" s="34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2"/>
      <c r="C357" s="30"/>
      <c r="D357" s="30"/>
      <c r="E357" s="33"/>
      <c r="F357" s="34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2"/>
      <c r="C358" s="30"/>
      <c r="D358" s="30"/>
      <c r="E358" s="33"/>
      <c r="F358" s="34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2"/>
      <c r="C359" s="30"/>
      <c r="D359" s="30"/>
      <c r="E359" s="33"/>
      <c r="F359" s="34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2"/>
      <c r="C360" s="30"/>
      <c r="D360" s="30"/>
      <c r="E360" s="33"/>
      <c r="F360" s="34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2"/>
      <c r="C361" s="30"/>
      <c r="D361" s="30"/>
      <c r="E361" s="33"/>
      <c r="F361" s="34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2"/>
      <c r="C362" s="30"/>
      <c r="D362" s="30"/>
      <c r="E362" s="33"/>
      <c r="F362" s="34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2"/>
      <c r="C363" s="30"/>
      <c r="D363" s="30"/>
      <c r="E363" s="33"/>
      <c r="F363" s="34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2"/>
      <c r="C364" s="30"/>
      <c r="D364" s="30"/>
      <c r="E364" s="33"/>
      <c r="F364" s="34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2"/>
      <c r="C365" s="30"/>
      <c r="D365" s="30"/>
      <c r="E365" s="33"/>
      <c r="F365" s="34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2"/>
      <c r="C366" s="30"/>
      <c r="D366" s="30"/>
      <c r="E366" s="33"/>
      <c r="F366" s="34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2"/>
      <c r="C367" s="30"/>
      <c r="D367" s="30"/>
      <c r="E367" s="33"/>
      <c r="F367" s="34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2"/>
      <c r="C368" s="30"/>
      <c r="D368" s="30"/>
      <c r="E368" s="33"/>
      <c r="F368" s="34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2"/>
      <c r="C369" s="30"/>
      <c r="D369" s="30"/>
      <c r="E369" s="33"/>
      <c r="F369" s="34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2"/>
      <c r="C370" s="30"/>
      <c r="D370" s="30"/>
      <c r="E370" s="33"/>
      <c r="F370" s="34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2"/>
      <c r="C371" s="30"/>
      <c r="D371" s="30"/>
      <c r="E371" s="33"/>
      <c r="F371" s="34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2"/>
      <c r="C372" s="30"/>
      <c r="D372" s="30"/>
      <c r="E372" s="33"/>
      <c r="F372" s="34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2"/>
      <c r="C373" s="30"/>
      <c r="D373" s="30"/>
      <c r="E373" s="33"/>
      <c r="F373" s="34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2"/>
      <c r="C374" s="30"/>
      <c r="D374" s="30"/>
      <c r="E374" s="33"/>
      <c r="F374" s="34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2"/>
      <c r="C375" s="30"/>
      <c r="D375" s="30"/>
      <c r="E375" s="33"/>
      <c r="F375" s="34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2"/>
      <c r="C376" s="30"/>
      <c r="D376" s="30"/>
      <c r="E376" s="33"/>
      <c r="F376" s="34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2"/>
      <c r="C377" s="30"/>
      <c r="D377" s="30"/>
      <c r="E377" s="33"/>
      <c r="F377" s="34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2"/>
      <c r="C378" s="30"/>
      <c r="D378" s="30"/>
      <c r="E378" s="33"/>
      <c r="F378" s="34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2"/>
      <c r="C379" s="30"/>
      <c r="D379" s="30"/>
      <c r="E379" s="33"/>
      <c r="F379" s="34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2"/>
      <c r="C380" s="30"/>
      <c r="D380" s="30"/>
      <c r="E380" s="33"/>
      <c r="F380" s="34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2"/>
      <c r="C381" s="30"/>
      <c r="D381" s="30"/>
      <c r="E381" s="33"/>
      <c r="F381" s="34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2"/>
      <c r="C382" s="30"/>
      <c r="D382" s="30"/>
      <c r="E382" s="33"/>
      <c r="F382" s="34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2"/>
      <c r="C383" s="30"/>
      <c r="D383" s="30"/>
      <c r="E383" s="33"/>
      <c r="F383" s="34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2"/>
      <c r="C384" s="30"/>
      <c r="D384" s="30"/>
      <c r="E384" s="33"/>
      <c r="F384" s="34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2"/>
      <c r="C385" s="30"/>
      <c r="D385" s="30"/>
      <c r="E385" s="33"/>
      <c r="F385" s="34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2"/>
      <c r="C386" s="30"/>
      <c r="D386" s="30"/>
      <c r="E386" s="33"/>
      <c r="F386" s="34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2"/>
      <c r="C387" s="30"/>
      <c r="D387" s="30"/>
      <c r="E387" s="33"/>
      <c r="F387" s="34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2"/>
      <c r="C388" s="30"/>
      <c r="D388" s="30"/>
      <c r="E388" s="33"/>
      <c r="F388" s="34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2"/>
      <c r="C389" s="30"/>
      <c r="D389" s="30"/>
      <c r="E389" s="33"/>
      <c r="F389" s="34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2"/>
      <c r="C390" s="30"/>
      <c r="D390" s="30"/>
      <c r="E390" s="33"/>
      <c r="F390" s="34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2"/>
      <c r="C391" s="30"/>
      <c r="D391" s="30"/>
      <c r="E391" s="33"/>
      <c r="F391" s="34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2"/>
      <c r="C392" s="30"/>
      <c r="D392" s="30"/>
      <c r="E392" s="33"/>
      <c r="F392" s="34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2"/>
      <c r="C393" s="30"/>
      <c r="D393" s="30"/>
      <c r="E393" s="33"/>
      <c r="F393" s="34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2"/>
      <c r="C394" s="30"/>
      <c r="D394" s="30"/>
      <c r="E394" s="33"/>
      <c r="F394" s="34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2"/>
      <c r="C395" s="30"/>
      <c r="D395" s="30"/>
      <c r="E395" s="33"/>
      <c r="F395" s="34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2"/>
      <c r="C396" s="30"/>
      <c r="D396" s="30"/>
      <c r="E396" s="33"/>
      <c r="F396" s="34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2"/>
      <c r="C397" s="30"/>
      <c r="D397" s="30"/>
      <c r="E397" s="33"/>
      <c r="F397" s="34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2"/>
      <c r="C398" s="30"/>
      <c r="D398" s="30"/>
      <c r="E398" s="33"/>
      <c r="F398" s="34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2"/>
      <c r="C399" s="30"/>
      <c r="D399" s="30"/>
      <c r="E399" s="33"/>
      <c r="F399" s="34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2"/>
      <c r="C400" s="30"/>
      <c r="D400" s="30"/>
      <c r="E400" s="33"/>
      <c r="F400" s="34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2"/>
      <c r="C401" s="30"/>
      <c r="D401" s="30"/>
      <c r="E401" s="33"/>
      <c r="F401" s="34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2"/>
      <c r="C402" s="30"/>
      <c r="D402" s="30"/>
      <c r="E402" s="33"/>
      <c r="F402" s="34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2"/>
      <c r="C403" s="30"/>
      <c r="D403" s="30"/>
      <c r="E403" s="33"/>
      <c r="F403" s="34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2"/>
      <c r="C404" s="30"/>
      <c r="D404" s="30"/>
      <c r="E404" s="33"/>
      <c r="F404" s="34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2"/>
      <c r="C405" s="30"/>
      <c r="D405" s="30"/>
      <c r="E405" s="33"/>
      <c r="F405" s="34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2"/>
      <c r="C406" s="30"/>
      <c r="D406" s="30"/>
      <c r="E406" s="33"/>
      <c r="F406" s="34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2"/>
      <c r="C407" s="30"/>
      <c r="D407" s="30"/>
      <c r="E407" s="33"/>
      <c r="F407" s="34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2"/>
      <c r="C408" s="30"/>
      <c r="D408" s="30"/>
      <c r="E408" s="33"/>
      <c r="F408" s="34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2"/>
      <c r="C409" s="30"/>
      <c r="D409" s="30"/>
      <c r="E409" s="33"/>
      <c r="F409" s="34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2"/>
      <c r="C410" s="30"/>
      <c r="D410" s="30"/>
      <c r="E410" s="33"/>
      <c r="F410" s="34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2"/>
      <c r="C411" s="30"/>
      <c r="D411" s="30"/>
      <c r="E411" s="33"/>
      <c r="F411" s="34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2"/>
      <c r="C412" s="30"/>
      <c r="D412" s="30"/>
      <c r="E412" s="33"/>
      <c r="F412" s="34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2"/>
      <c r="C413" s="30"/>
      <c r="D413" s="30"/>
      <c r="E413" s="33"/>
      <c r="F413" s="34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2"/>
      <c r="C414" s="30"/>
      <c r="D414" s="30"/>
      <c r="E414" s="33"/>
      <c r="F414" s="34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2"/>
      <c r="C415" s="30"/>
      <c r="D415" s="30"/>
      <c r="E415" s="33"/>
      <c r="F415" s="34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2"/>
      <c r="C416" s="30"/>
      <c r="D416" s="30"/>
      <c r="E416" s="33"/>
      <c r="F416" s="34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2"/>
      <c r="C417" s="30"/>
      <c r="D417" s="30"/>
      <c r="E417" s="33"/>
      <c r="F417" s="34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2"/>
      <c r="C418" s="30"/>
      <c r="D418" s="30"/>
      <c r="E418" s="33"/>
      <c r="F418" s="34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2"/>
      <c r="C419" s="30"/>
      <c r="D419" s="30"/>
      <c r="E419" s="33"/>
      <c r="F419" s="34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2"/>
      <c r="C420" s="30"/>
      <c r="D420" s="30"/>
      <c r="E420" s="33"/>
      <c r="F420" s="34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2"/>
      <c r="C421" s="30"/>
      <c r="D421" s="30"/>
      <c r="E421" s="33"/>
      <c r="F421" s="34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2"/>
      <c r="C422" s="30"/>
      <c r="D422" s="30"/>
      <c r="E422" s="33"/>
      <c r="F422" s="34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2"/>
      <c r="C423" s="30"/>
      <c r="D423" s="30"/>
      <c r="E423" s="33"/>
      <c r="F423" s="34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2"/>
      <c r="C424" s="30"/>
      <c r="D424" s="30"/>
      <c r="E424" s="33"/>
      <c r="F424" s="34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2"/>
      <c r="C425" s="30"/>
      <c r="D425" s="30"/>
      <c r="E425" s="33"/>
      <c r="F425" s="34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2"/>
      <c r="C426" s="30"/>
      <c r="D426" s="30"/>
      <c r="E426" s="33"/>
      <c r="F426" s="34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2"/>
      <c r="C427" s="30"/>
      <c r="D427" s="30"/>
      <c r="E427" s="33"/>
      <c r="F427" s="34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2"/>
      <c r="C428" s="30"/>
      <c r="D428" s="30"/>
      <c r="E428" s="33"/>
      <c r="F428" s="34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2"/>
      <c r="C429" s="30"/>
      <c r="D429" s="30"/>
      <c r="E429" s="33"/>
      <c r="F429" s="34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2"/>
      <c r="C430" s="30"/>
      <c r="D430" s="30"/>
      <c r="E430" s="33"/>
      <c r="F430" s="34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2"/>
      <c r="C431" s="30"/>
      <c r="D431" s="30"/>
      <c r="E431" s="33"/>
      <c r="F431" s="34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2"/>
      <c r="C432" s="30"/>
      <c r="D432" s="30"/>
      <c r="E432" s="33"/>
      <c r="F432" s="34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2"/>
      <c r="C433" s="30"/>
      <c r="D433" s="30"/>
      <c r="E433" s="33"/>
      <c r="F433" s="34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2"/>
      <c r="C434" s="30"/>
      <c r="D434" s="30"/>
      <c r="E434" s="33"/>
      <c r="F434" s="34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2"/>
      <c r="C435" s="30"/>
      <c r="D435" s="30"/>
      <c r="E435" s="33"/>
      <c r="F435" s="34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2"/>
      <c r="C436" s="30"/>
      <c r="D436" s="30"/>
      <c r="E436" s="33"/>
      <c r="F436" s="34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2"/>
      <c r="C437" s="30"/>
      <c r="D437" s="30"/>
      <c r="E437" s="33"/>
      <c r="F437" s="34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2"/>
      <c r="C438" s="30"/>
      <c r="D438" s="30"/>
      <c r="E438" s="33"/>
      <c r="F438" s="34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2"/>
      <c r="C439" s="30"/>
      <c r="D439" s="30"/>
      <c r="E439" s="33"/>
      <c r="F439" s="34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2"/>
      <c r="C440" s="30"/>
      <c r="D440" s="30"/>
      <c r="E440" s="33"/>
      <c r="F440" s="34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2"/>
      <c r="C441" s="30"/>
      <c r="D441" s="30"/>
      <c r="E441" s="33"/>
      <c r="F441" s="34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2"/>
      <c r="C442" s="30"/>
      <c r="D442" s="30"/>
      <c r="E442" s="33"/>
      <c r="F442" s="34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2"/>
      <c r="C443" s="30"/>
      <c r="D443" s="30"/>
      <c r="E443" s="33"/>
      <c r="F443" s="34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2"/>
      <c r="C444" s="30"/>
      <c r="D444" s="30"/>
      <c r="E444" s="33"/>
      <c r="F444" s="34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2"/>
      <c r="C445" s="30"/>
      <c r="D445" s="30"/>
      <c r="E445" s="33"/>
      <c r="F445" s="34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2"/>
      <c r="C446" s="30"/>
      <c r="D446" s="30"/>
      <c r="E446" s="33"/>
      <c r="F446" s="34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2"/>
      <c r="C447" s="30"/>
      <c r="D447" s="30"/>
      <c r="E447" s="33"/>
      <c r="F447" s="34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2"/>
      <c r="C448" s="30"/>
      <c r="D448" s="30"/>
      <c r="E448" s="33"/>
      <c r="F448" s="34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2"/>
      <c r="C449" s="30"/>
      <c r="D449" s="30"/>
      <c r="E449" s="33"/>
      <c r="F449" s="34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2"/>
      <c r="C450" s="30"/>
      <c r="D450" s="30"/>
      <c r="E450" s="33"/>
      <c r="F450" s="34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2"/>
      <c r="C451" s="30"/>
      <c r="D451" s="30"/>
      <c r="E451" s="33"/>
      <c r="F451" s="34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2"/>
      <c r="C452" s="30"/>
      <c r="D452" s="30"/>
      <c r="E452" s="33"/>
      <c r="F452" s="34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2"/>
      <c r="C453" s="30"/>
      <c r="D453" s="30"/>
      <c r="E453" s="33"/>
      <c r="F453" s="34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2"/>
      <c r="C454" s="30"/>
      <c r="D454" s="30"/>
      <c r="E454" s="33"/>
      <c r="F454" s="34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2"/>
      <c r="C455" s="30"/>
      <c r="D455" s="30"/>
      <c r="E455" s="33"/>
      <c r="F455" s="34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2"/>
      <c r="C456" s="30"/>
      <c r="D456" s="30"/>
      <c r="E456" s="33"/>
      <c r="F456" s="34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2"/>
      <c r="C457" s="30"/>
      <c r="D457" s="30"/>
      <c r="E457" s="33"/>
      <c r="F457" s="34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2"/>
      <c r="C458" s="30"/>
      <c r="D458" s="30"/>
      <c r="E458" s="33"/>
      <c r="F458" s="34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2"/>
      <c r="C459" s="30"/>
      <c r="D459" s="30"/>
      <c r="E459" s="33"/>
      <c r="F459" s="34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2"/>
      <c r="C460" s="30"/>
      <c r="D460" s="30"/>
      <c r="E460" s="33"/>
      <c r="F460" s="34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2"/>
      <c r="C461" s="30"/>
      <c r="D461" s="30"/>
      <c r="E461" s="33"/>
      <c r="F461" s="34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2"/>
      <c r="C462" s="30"/>
      <c r="D462" s="30"/>
      <c r="E462" s="33"/>
      <c r="F462" s="34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2"/>
      <c r="C463" s="30"/>
      <c r="D463" s="30"/>
      <c r="E463" s="33"/>
      <c r="F463" s="34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2"/>
      <c r="C464" s="30"/>
      <c r="D464" s="30"/>
      <c r="E464" s="33"/>
      <c r="F464" s="34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2"/>
      <c r="C465" s="30"/>
      <c r="D465" s="30"/>
      <c r="E465" s="33"/>
      <c r="F465" s="34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2"/>
      <c r="C466" s="30"/>
      <c r="D466" s="30"/>
      <c r="E466" s="33"/>
      <c r="F466" s="34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2"/>
      <c r="C467" s="30"/>
      <c r="D467" s="30"/>
      <c r="E467" s="33"/>
      <c r="F467" s="34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2"/>
      <c r="C468" s="30"/>
      <c r="D468" s="30"/>
      <c r="E468" s="33"/>
      <c r="F468" s="34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2"/>
      <c r="C469" s="30"/>
      <c r="D469" s="30"/>
      <c r="E469" s="33"/>
      <c r="F469" s="34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2"/>
      <c r="C470" s="30"/>
      <c r="D470" s="30"/>
      <c r="E470" s="33"/>
      <c r="F470" s="34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2"/>
      <c r="C471" s="30"/>
      <c r="D471" s="30"/>
      <c r="E471" s="33"/>
      <c r="F471" s="34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2"/>
      <c r="C472" s="30"/>
      <c r="D472" s="30"/>
      <c r="E472" s="33"/>
      <c r="F472" s="34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2"/>
      <c r="C473" s="30"/>
      <c r="D473" s="30"/>
      <c r="E473" s="33"/>
      <c r="F473" s="34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2"/>
      <c r="C474" s="30"/>
      <c r="D474" s="30"/>
      <c r="E474" s="33"/>
      <c r="F474" s="34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2"/>
      <c r="C475" s="30"/>
      <c r="D475" s="30"/>
      <c r="E475" s="33"/>
      <c r="F475" s="34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2"/>
      <c r="C476" s="30"/>
      <c r="D476" s="30"/>
      <c r="E476" s="33"/>
      <c r="F476" s="34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2"/>
      <c r="C477" s="30"/>
      <c r="D477" s="30"/>
      <c r="E477" s="33"/>
      <c r="F477" s="34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2"/>
      <c r="C478" s="30"/>
      <c r="D478" s="30"/>
      <c r="E478" s="33"/>
      <c r="F478" s="34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2"/>
      <c r="C479" s="30"/>
      <c r="D479" s="30"/>
      <c r="E479" s="33"/>
      <c r="F479" s="34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2"/>
      <c r="C480" s="30"/>
      <c r="D480" s="30"/>
      <c r="E480" s="33"/>
      <c r="F480" s="34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2"/>
      <c r="C481" s="30"/>
      <c r="D481" s="30"/>
      <c r="E481" s="33"/>
      <c r="F481" s="34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2"/>
      <c r="C482" s="30"/>
      <c r="D482" s="30"/>
      <c r="E482" s="33"/>
      <c r="F482" s="34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2"/>
      <c r="C483" s="30"/>
      <c r="D483" s="30"/>
      <c r="E483" s="33"/>
      <c r="F483" s="34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2"/>
      <c r="C484" s="30"/>
      <c r="D484" s="30"/>
      <c r="E484" s="33"/>
      <c r="F484" s="34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2"/>
      <c r="C485" s="30"/>
      <c r="D485" s="30"/>
      <c r="E485" s="33"/>
      <c r="F485" s="34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2"/>
      <c r="C486" s="30"/>
      <c r="D486" s="30"/>
      <c r="E486" s="33"/>
      <c r="F486" s="34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2"/>
      <c r="C487" s="30"/>
      <c r="D487" s="30"/>
      <c r="E487" s="33"/>
      <c r="F487" s="34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2"/>
      <c r="C488" s="30"/>
      <c r="D488" s="30"/>
      <c r="E488" s="33"/>
      <c r="F488" s="34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2"/>
      <c r="C489" s="30"/>
      <c r="D489" s="30"/>
      <c r="E489" s="33"/>
      <c r="F489" s="34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2"/>
      <c r="C490" s="30"/>
      <c r="D490" s="30"/>
      <c r="E490" s="33"/>
      <c r="F490" s="34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2"/>
      <c r="C491" s="30"/>
      <c r="D491" s="30"/>
      <c r="E491" s="33"/>
      <c r="F491" s="34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2"/>
      <c r="C492" s="30"/>
      <c r="D492" s="30"/>
      <c r="E492" s="33"/>
      <c r="F492" s="34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2"/>
      <c r="C493" s="30"/>
      <c r="D493" s="30"/>
      <c r="E493" s="33"/>
      <c r="F493" s="34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2"/>
      <c r="C494" s="30"/>
      <c r="D494" s="30"/>
      <c r="E494" s="33"/>
      <c r="F494" s="34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2"/>
      <c r="C495" s="30"/>
      <c r="D495" s="30"/>
      <c r="E495" s="33"/>
      <c r="F495" s="34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2"/>
      <c r="C496" s="30"/>
      <c r="D496" s="30"/>
      <c r="E496" s="33"/>
      <c r="F496" s="34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2"/>
      <c r="C497" s="30"/>
      <c r="D497" s="30"/>
      <c r="E497" s="33"/>
      <c r="F497" s="34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2"/>
      <c r="C498" s="30"/>
      <c r="D498" s="30"/>
      <c r="E498" s="33"/>
      <c r="F498" s="34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2"/>
      <c r="C499" s="30"/>
      <c r="D499" s="30"/>
      <c r="E499" s="33"/>
      <c r="F499" s="34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2"/>
      <c r="C500" s="30"/>
      <c r="D500" s="30"/>
      <c r="E500" s="33"/>
      <c r="F500" s="34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2"/>
      <c r="C501" s="30"/>
      <c r="D501" s="30"/>
      <c r="E501" s="33"/>
      <c r="F501" s="34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2"/>
      <c r="C502" s="30"/>
      <c r="D502" s="30"/>
      <c r="E502" s="33"/>
      <c r="F502" s="34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2"/>
      <c r="C503" s="30"/>
      <c r="D503" s="30"/>
      <c r="E503" s="33"/>
      <c r="F503" s="34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2"/>
      <c r="C504" s="30"/>
      <c r="D504" s="30"/>
      <c r="E504" s="33"/>
      <c r="F504" s="34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2"/>
      <c r="C505" s="30"/>
      <c r="D505" s="30"/>
      <c r="E505" s="33"/>
      <c r="F505" s="34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2"/>
      <c r="C506" s="30"/>
      <c r="D506" s="30"/>
      <c r="E506" s="33"/>
      <c r="F506" s="34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2"/>
      <c r="C507" s="30"/>
      <c r="D507" s="30"/>
      <c r="E507" s="33"/>
      <c r="F507" s="34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2"/>
      <c r="C508" s="30"/>
      <c r="D508" s="30"/>
      <c r="E508" s="33"/>
      <c r="F508" s="34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2"/>
      <c r="C509" s="30"/>
      <c r="D509" s="30"/>
      <c r="E509" s="33"/>
      <c r="F509" s="34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2"/>
      <c r="C510" s="30"/>
      <c r="D510" s="30"/>
      <c r="E510" s="33"/>
      <c r="F510" s="34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2"/>
      <c r="C511" s="30"/>
      <c r="D511" s="30"/>
      <c r="E511" s="33"/>
      <c r="F511" s="34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2"/>
      <c r="C512" s="30"/>
      <c r="D512" s="30"/>
      <c r="E512" s="33"/>
      <c r="F512" s="34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2"/>
      <c r="C513" s="30"/>
      <c r="D513" s="30"/>
      <c r="E513" s="33"/>
      <c r="F513" s="34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2"/>
      <c r="C514" s="30"/>
      <c r="D514" s="30"/>
      <c r="E514" s="33"/>
      <c r="F514" s="34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2"/>
      <c r="C515" s="30"/>
      <c r="D515" s="30"/>
      <c r="E515" s="33"/>
      <c r="F515" s="34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2"/>
      <c r="C516" s="30"/>
      <c r="D516" s="30"/>
      <c r="E516" s="33"/>
      <c r="F516" s="34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2"/>
      <c r="C517" s="30"/>
      <c r="D517" s="30"/>
      <c r="E517" s="33"/>
      <c r="F517" s="34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2"/>
      <c r="C518" s="30"/>
      <c r="D518" s="30"/>
      <c r="E518" s="33"/>
      <c r="F518" s="34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2"/>
      <c r="C519" s="30"/>
      <c r="D519" s="30"/>
      <c r="E519" s="33"/>
      <c r="F519" s="34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2"/>
      <c r="C520" s="30"/>
      <c r="D520" s="30"/>
      <c r="E520" s="33"/>
      <c r="F520" s="34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2"/>
      <c r="C521" s="30"/>
      <c r="D521" s="30"/>
      <c r="E521" s="33"/>
      <c r="F521" s="34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2"/>
      <c r="C522" s="30"/>
      <c r="D522" s="30"/>
      <c r="E522" s="33"/>
      <c r="F522" s="34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2"/>
      <c r="C523" s="30"/>
      <c r="D523" s="30"/>
      <c r="E523" s="33"/>
      <c r="F523" s="34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2"/>
      <c r="C524" s="30"/>
      <c r="D524" s="30"/>
      <c r="E524" s="33"/>
      <c r="F524" s="34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2"/>
      <c r="C525" s="30"/>
      <c r="D525" s="30"/>
      <c r="E525" s="33"/>
      <c r="F525" s="34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2"/>
      <c r="C526" s="30"/>
      <c r="D526" s="30"/>
      <c r="E526" s="33"/>
      <c r="F526" s="34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2"/>
      <c r="C527" s="30"/>
      <c r="D527" s="30"/>
      <c r="E527" s="33"/>
      <c r="F527" s="34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2"/>
      <c r="C528" s="30"/>
      <c r="D528" s="30"/>
      <c r="E528" s="33"/>
      <c r="F528" s="34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2"/>
      <c r="C529" s="30"/>
      <c r="D529" s="30"/>
      <c r="E529" s="33"/>
      <c r="F529" s="34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2"/>
      <c r="C530" s="30"/>
      <c r="D530" s="30"/>
      <c r="E530" s="33"/>
      <c r="F530" s="34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2"/>
      <c r="C531" s="30"/>
      <c r="D531" s="30"/>
      <c r="E531" s="33"/>
      <c r="F531" s="34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2"/>
      <c r="C532" s="30"/>
      <c r="D532" s="30"/>
      <c r="E532" s="33"/>
      <c r="F532" s="34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2"/>
      <c r="C533" s="30"/>
      <c r="D533" s="30"/>
      <c r="E533" s="33"/>
      <c r="F533" s="34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2"/>
      <c r="C534" s="30"/>
      <c r="D534" s="30"/>
      <c r="E534" s="33"/>
      <c r="F534" s="34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2"/>
      <c r="C535" s="30"/>
      <c r="D535" s="30"/>
      <c r="E535" s="33"/>
      <c r="F535" s="34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2"/>
      <c r="C536" s="30"/>
      <c r="D536" s="30"/>
      <c r="E536" s="33"/>
      <c r="F536" s="34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2"/>
      <c r="C537" s="30"/>
      <c r="D537" s="30"/>
      <c r="E537" s="33"/>
      <c r="F537" s="34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2"/>
      <c r="C538" s="30"/>
      <c r="D538" s="30"/>
      <c r="E538" s="33"/>
      <c r="F538" s="34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2"/>
      <c r="C539" s="30"/>
      <c r="D539" s="30"/>
      <c r="E539" s="33"/>
      <c r="F539" s="34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2"/>
      <c r="C540" s="30"/>
      <c r="D540" s="30"/>
      <c r="E540" s="33"/>
      <c r="F540" s="34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2"/>
      <c r="C541" s="30"/>
      <c r="D541" s="30"/>
      <c r="E541" s="33"/>
      <c r="F541" s="34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2"/>
      <c r="C542" s="30"/>
      <c r="D542" s="30"/>
      <c r="E542" s="33"/>
      <c r="F542" s="34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2"/>
      <c r="C543" s="30"/>
      <c r="D543" s="30"/>
      <c r="E543" s="33"/>
      <c r="F543" s="34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2"/>
      <c r="C544" s="30"/>
      <c r="D544" s="30"/>
      <c r="E544" s="33"/>
      <c r="F544" s="34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2"/>
      <c r="C545" s="30"/>
      <c r="D545" s="30"/>
      <c r="E545" s="33"/>
      <c r="F545" s="34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2"/>
      <c r="C546" s="30"/>
      <c r="D546" s="30"/>
      <c r="E546" s="33"/>
      <c r="F546" s="34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2"/>
      <c r="C547" s="30"/>
      <c r="D547" s="30"/>
      <c r="E547" s="33"/>
      <c r="F547" s="34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2"/>
      <c r="C548" s="30"/>
      <c r="D548" s="30"/>
      <c r="E548" s="33"/>
      <c r="F548" s="34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2"/>
      <c r="C549" s="30"/>
      <c r="D549" s="30"/>
      <c r="E549" s="33"/>
      <c r="F549" s="34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2"/>
      <c r="C550" s="30"/>
      <c r="D550" s="30"/>
      <c r="E550" s="33"/>
      <c r="F550" s="34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2"/>
      <c r="C551" s="30"/>
      <c r="D551" s="30"/>
      <c r="E551" s="33"/>
      <c r="F551" s="34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2"/>
      <c r="C552" s="30"/>
      <c r="D552" s="30"/>
      <c r="E552" s="33"/>
      <c r="F552" s="34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2"/>
      <c r="C553" s="30"/>
      <c r="D553" s="30"/>
      <c r="E553" s="33"/>
      <c r="F553" s="34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2"/>
      <c r="C554" s="30"/>
      <c r="D554" s="30"/>
      <c r="E554" s="33"/>
      <c r="F554" s="34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2"/>
      <c r="C555" s="30"/>
      <c r="D555" s="30"/>
      <c r="E555" s="33"/>
      <c r="F555" s="34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2"/>
      <c r="C556" s="30"/>
      <c r="D556" s="30"/>
      <c r="E556" s="33"/>
      <c r="F556" s="34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2"/>
      <c r="C557" s="30"/>
      <c r="D557" s="30"/>
      <c r="E557" s="33"/>
      <c r="F557" s="34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2"/>
      <c r="C558" s="30"/>
      <c r="D558" s="30"/>
      <c r="E558" s="33"/>
      <c r="F558" s="34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2"/>
      <c r="C559" s="30"/>
      <c r="D559" s="30"/>
      <c r="E559" s="33"/>
      <c r="F559" s="34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2"/>
      <c r="C560" s="30"/>
      <c r="D560" s="30"/>
      <c r="E560" s="33"/>
      <c r="F560" s="34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2"/>
      <c r="C561" s="30"/>
      <c r="D561" s="30"/>
      <c r="E561" s="33"/>
      <c r="F561" s="34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2"/>
      <c r="C562" s="30"/>
      <c r="D562" s="30"/>
      <c r="E562" s="33"/>
      <c r="F562" s="34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2"/>
      <c r="C563" s="30"/>
      <c r="D563" s="30"/>
      <c r="E563" s="33"/>
      <c r="F563" s="34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2"/>
      <c r="C564" s="30"/>
      <c r="D564" s="30"/>
      <c r="E564" s="33"/>
      <c r="F564" s="34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2"/>
      <c r="C565" s="30"/>
      <c r="D565" s="30"/>
      <c r="E565" s="33"/>
      <c r="F565" s="34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2"/>
      <c r="C566" s="30"/>
      <c r="D566" s="30"/>
      <c r="E566" s="33"/>
      <c r="F566" s="34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2"/>
      <c r="C567" s="30"/>
      <c r="D567" s="30"/>
      <c r="E567" s="33"/>
      <c r="F567" s="34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2"/>
      <c r="C568" s="30"/>
      <c r="D568" s="30"/>
      <c r="E568" s="33"/>
      <c r="F568" s="34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2"/>
      <c r="C569" s="30"/>
      <c r="D569" s="30"/>
      <c r="E569" s="33"/>
      <c r="F569" s="34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2"/>
      <c r="C570" s="30"/>
      <c r="D570" s="30"/>
      <c r="E570" s="33"/>
      <c r="F570" s="34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2"/>
      <c r="C571" s="30"/>
      <c r="D571" s="30"/>
      <c r="E571" s="33"/>
      <c r="F571" s="34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2"/>
      <c r="C572" s="30"/>
      <c r="D572" s="30"/>
      <c r="E572" s="33"/>
      <c r="F572" s="34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2"/>
      <c r="C573" s="30"/>
      <c r="D573" s="30"/>
      <c r="E573" s="33"/>
      <c r="F573" s="34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2"/>
      <c r="C574" s="30"/>
      <c r="D574" s="30"/>
      <c r="E574" s="33"/>
      <c r="F574" s="34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2"/>
      <c r="C575" s="30"/>
      <c r="D575" s="30"/>
      <c r="E575" s="33"/>
      <c r="F575" s="34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2"/>
      <c r="C576" s="30"/>
      <c r="D576" s="30"/>
      <c r="E576" s="33"/>
      <c r="F576" s="34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2"/>
      <c r="C577" s="30"/>
      <c r="D577" s="30"/>
      <c r="E577" s="33"/>
      <c r="F577" s="34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2"/>
      <c r="C578" s="30"/>
      <c r="D578" s="30"/>
      <c r="E578" s="33"/>
      <c r="F578" s="34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2"/>
      <c r="C579" s="30"/>
      <c r="D579" s="30"/>
      <c r="E579" s="33"/>
      <c r="F579" s="34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2"/>
      <c r="C580" s="30"/>
      <c r="D580" s="30"/>
      <c r="E580" s="33"/>
      <c r="F580" s="34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2"/>
      <c r="C581" s="30"/>
      <c r="D581" s="30"/>
      <c r="E581" s="33"/>
      <c r="F581" s="34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2"/>
      <c r="C582" s="30"/>
      <c r="D582" s="30"/>
      <c r="E582" s="33"/>
      <c r="F582" s="34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2"/>
      <c r="C583" s="30"/>
      <c r="D583" s="30"/>
      <c r="E583" s="33"/>
      <c r="F583" s="34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2"/>
      <c r="C584" s="30"/>
      <c r="D584" s="30"/>
      <c r="E584" s="33"/>
      <c r="F584" s="34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2"/>
      <c r="C585" s="30"/>
      <c r="D585" s="30"/>
      <c r="E585" s="33"/>
      <c r="F585" s="34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2"/>
      <c r="C586" s="30"/>
      <c r="D586" s="30"/>
      <c r="E586" s="33"/>
      <c r="F586" s="34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2"/>
      <c r="C587" s="30"/>
      <c r="D587" s="30"/>
      <c r="E587" s="33"/>
      <c r="F587" s="34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2"/>
      <c r="C588" s="30"/>
      <c r="D588" s="30"/>
      <c r="E588" s="33"/>
      <c r="F588" s="34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2"/>
      <c r="C589" s="30"/>
      <c r="D589" s="30"/>
      <c r="E589" s="33"/>
      <c r="F589" s="34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2"/>
      <c r="C590" s="30"/>
      <c r="D590" s="30"/>
      <c r="E590" s="33"/>
      <c r="F590" s="34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2"/>
      <c r="C591" s="30"/>
      <c r="D591" s="30"/>
      <c r="E591" s="33"/>
      <c r="F591" s="34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2"/>
      <c r="C592" s="30"/>
      <c r="D592" s="30"/>
      <c r="E592" s="33"/>
      <c r="F592" s="34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2"/>
      <c r="C593" s="30"/>
      <c r="D593" s="30"/>
      <c r="E593" s="33"/>
      <c r="F593" s="34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2"/>
      <c r="C594" s="30"/>
      <c r="D594" s="30"/>
      <c r="E594" s="33"/>
      <c r="F594" s="34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2"/>
      <c r="C595" s="30"/>
      <c r="D595" s="30"/>
      <c r="E595" s="33"/>
      <c r="F595" s="34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2"/>
      <c r="C596" s="30"/>
      <c r="D596" s="30"/>
      <c r="E596" s="33"/>
      <c r="F596" s="34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2"/>
      <c r="C597" s="30"/>
      <c r="D597" s="30"/>
      <c r="E597" s="33"/>
      <c r="F597" s="34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2"/>
      <c r="C598" s="30"/>
      <c r="D598" s="30"/>
      <c r="E598" s="33"/>
      <c r="F598" s="34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2"/>
      <c r="C599" s="30"/>
      <c r="D599" s="30"/>
      <c r="E599" s="33"/>
      <c r="F599" s="34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2"/>
      <c r="C600" s="30"/>
      <c r="D600" s="30"/>
      <c r="E600" s="33"/>
      <c r="F600" s="34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2"/>
      <c r="C601" s="30"/>
      <c r="D601" s="30"/>
      <c r="E601" s="33"/>
      <c r="F601" s="34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2"/>
      <c r="C602" s="30"/>
      <c r="D602" s="30"/>
      <c r="E602" s="33"/>
      <c r="F602" s="34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2"/>
      <c r="C603" s="30"/>
      <c r="D603" s="30"/>
      <c r="E603" s="33"/>
      <c r="F603" s="34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2"/>
      <c r="C604" s="30"/>
      <c r="D604" s="30"/>
      <c r="E604" s="33"/>
      <c r="F604" s="34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2"/>
      <c r="C605" s="30"/>
      <c r="D605" s="30"/>
      <c r="E605" s="33"/>
      <c r="F605" s="34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2"/>
      <c r="C606" s="30"/>
      <c r="D606" s="30"/>
      <c r="E606" s="33"/>
      <c r="F606" s="34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2"/>
      <c r="C607" s="30"/>
      <c r="D607" s="30"/>
      <c r="E607" s="33"/>
      <c r="F607" s="34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2"/>
      <c r="C608" s="30"/>
      <c r="D608" s="30"/>
      <c r="E608" s="33"/>
      <c r="F608" s="34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2"/>
      <c r="C609" s="30"/>
      <c r="D609" s="30"/>
      <c r="E609" s="33"/>
      <c r="F609" s="34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2"/>
      <c r="C610" s="30"/>
      <c r="D610" s="30"/>
      <c r="E610" s="33"/>
      <c r="F610" s="34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2"/>
      <c r="C611" s="30"/>
      <c r="D611" s="30"/>
      <c r="E611" s="33"/>
      <c r="F611" s="34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2"/>
      <c r="C612" s="30"/>
      <c r="D612" s="30"/>
      <c r="E612" s="33"/>
      <c r="F612" s="34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2"/>
      <c r="C613" s="30"/>
      <c r="D613" s="30"/>
      <c r="E613" s="33"/>
      <c r="F613" s="34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2"/>
      <c r="C614" s="30"/>
      <c r="D614" s="30"/>
      <c r="E614" s="33"/>
      <c r="F614" s="34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2"/>
      <c r="C615" s="30"/>
      <c r="D615" s="30"/>
      <c r="E615" s="33"/>
      <c r="F615" s="34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2"/>
      <c r="C616" s="30"/>
      <c r="D616" s="30"/>
      <c r="E616" s="33"/>
      <c r="F616" s="34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2"/>
      <c r="C617" s="30"/>
      <c r="D617" s="30"/>
      <c r="E617" s="33"/>
      <c r="F617" s="34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2"/>
      <c r="C618" s="30"/>
      <c r="D618" s="30"/>
      <c r="E618" s="33"/>
      <c r="F618" s="34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2"/>
      <c r="C619" s="30"/>
      <c r="D619" s="30"/>
      <c r="E619" s="33"/>
      <c r="F619" s="34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2"/>
      <c r="C620" s="30"/>
      <c r="D620" s="30"/>
      <c r="E620" s="33"/>
      <c r="F620" s="34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2"/>
      <c r="C621" s="30"/>
      <c r="D621" s="30"/>
      <c r="E621" s="33"/>
      <c r="F621" s="34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2"/>
      <c r="C622" s="30"/>
      <c r="D622" s="30"/>
      <c r="E622" s="33"/>
      <c r="F622" s="34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2"/>
      <c r="C623" s="30"/>
      <c r="D623" s="30"/>
      <c r="E623" s="33"/>
      <c r="F623" s="34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2"/>
      <c r="C624" s="30"/>
      <c r="D624" s="30"/>
      <c r="E624" s="33"/>
      <c r="F624" s="34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2"/>
      <c r="C625" s="30"/>
      <c r="D625" s="30"/>
      <c r="E625" s="33"/>
      <c r="F625" s="34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2"/>
      <c r="C626" s="30"/>
      <c r="D626" s="30"/>
      <c r="E626" s="33"/>
      <c r="F626" s="34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2"/>
      <c r="C627" s="30"/>
      <c r="D627" s="30"/>
      <c r="E627" s="33"/>
      <c r="F627" s="34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2"/>
      <c r="C628" s="30"/>
      <c r="D628" s="30"/>
      <c r="E628" s="33"/>
      <c r="F628" s="34"/>
      <c r="G628" s="30"/>
      <c r="H628" s="30"/>
      <c r="I628" s="30"/>
      <c r="J628" s="30"/>
      <c r="K628" s="30"/>
      <c r="L628" s="30"/>
      <c r="M628" s="30"/>
      <c r="N628" s="30"/>
      <c r="O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2"/>
      <c r="C629" s="30"/>
      <c r="D629" s="30"/>
      <c r="E629" s="33"/>
      <c r="F629" s="34"/>
      <c r="G629" s="30"/>
      <c r="H629" s="30"/>
      <c r="I629" s="30"/>
      <c r="J629" s="30"/>
      <c r="K629" s="30"/>
      <c r="L629" s="30"/>
      <c r="M629" s="30"/>
      <c r="N629" s="30"/>
      <c r="O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2"/>
      <c r="C630" s="30"/>
      <c r="D630" s="30"/>
      <c r="E630" s="33"/>
      <c r="F630" s="34"/>
      <c r="G630" s="30"/>
      <c r="H630" s="30"/>
      <c r="I630" s="30"/>
      <c r="J630" s="30"/>
      <c r="K630" s="30"/>
      <c r="L630" s="30"/>
      <c r="M630" s="30"/>
      <c r="N630" s="30"/>
      <c r="O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2"/>
      <c r="C631" s="30"/>
      <c r="D631" s="30"/>
      <c r="E631" s="33"/>
      <c r="F631" s="34"/>
      <c r="G631" s="30"/>
      <c r="H631" s="30"/>
      <c r="I631" s="30"/>
      <c r="J631" s="30"/>
      <c r="K631" s="30"/>
      <c r="L631" s="30"/>
      <c r="M631" s="30"/>
      <c r="N631" s="30"/>
      <c r="O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2"/>
      <c r="C632" s="30"/>
      <c r="D632" s="30"/>
      <c r="E632" s="33"/>
      <c r="F632" s="34"/>
      <c r="G632" s="30"/>
      <c r="H632" s="30"/>
      <c r="I632" s="30"/>
      <c r="J632" s="30"/>
      <c r="K632" s="30"/>
      <c r="L632" s="30"/>
      <c r="M632" s="30"/>
      <c r="N632" s="30"/>
      <c r="O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2"/>
      <c r="C633" s="30"/>
      <c r="D633" s="30"/>
      <c r="E633" s="33"/>
      <c r="F633" s="34"/>
      <c r="G633" s="30"/>
      <c r="H633" s="30"/>
      <c r="I633" s="30"/>
      <c r="J633" s="30"/>
      <c r="K633" s="30"/>
      <c r="L633" s="30"/>
      <c r="M633" s="30"/>
      <c r="N633" s="30"/>
      <c r="O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2"/>
      <c r="C634" s="30"/>
      <c r="D634" s="30"/>
      <c r="E634" s="33"/>
      <c r="F634" s="34"/>
      <c r="G634" s="30"/>
      <c r="H634" s="30"/>
      <c r="I634" s="30"/>
      <c r="J634" s="30"/>
      <c r="K634" s="30"/>
      <c r="L634" s="30"/>
      <c r="M634" s="30"/>
      <c r="N634" s="30"/>
      <c r="O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2"/>
      <c r="C635" s="30"/>
      <c r="D635" s="30"/>
      <c r="E635" s="33"/>
      <c r="F635" s="34"/>
      <c r="G635" s="30"/>
      <c r="H635" s="30"/>
      <c r="I635" s="30"/>
      <c r="J635" s="30"/>
      <c r="K635" s="30"/>
      <c r="L635" s="30"/>
      <c r="M635" s="30"/>
      <c r="N635" s="30"/>
      <c r="O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2"/>
      <c r="C636" s="30"/>
      <c r="D636" s="30"/>
      <c r="E636" s="33"/>
      <c r="F636" s="34"/>
      <c r="G636" s="30"/>
      <c r="H636" s="30"/>
      <c r="I636" s="30"/>
      <c r="J636" s="30"/>
      <c r="K636" s="30"/>
      <c r="L636" s="30"/>
      <c r="M636" s="30"/>
      <c r="N636" s="30"/>
      <c r="O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2"/>
      <c r="C637" s="30"/>
      <c r="D637" s="30"/>
      <c r="E637" s="33"/>
      <c r="F637" s="34"/>
      <c r="G637" s="30"/>
      <c r="H637" s="30"/>
      <c r="I637" s="30"/>
      <c r="J637" s="30"/>
      <c r="K637" s="30"/>
      <c r="L637" s="30"/>
      <c r="M637" s="30"/>
      <c r="N637" s="30"/>
      <c r="O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2"/>
      <c r="C638" s="30"/>
      <c r="D638" s="30"/>
      <c r="E638" s="33"/>
      <c r="F638" s="34"/>
      <c r="G638" s="30"/>
      <c r="H638" s="30"/>
      <c r="I638" s="30"/>
      <c r="J638" s="30"/>
      <c r="K638" s="30"/>
      <c r="L638" s="30"/>
      <c r="M638" s="30"/>
      <c r="N638" s="30"/>
      <c r="O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2"/>
      <c r="C639" s="30"/>
      <c r="D639" s="30"/>
      <c r="E639" s="33"/>
      <c r="F639" s="34"/>
      <c r="G639" s="30"/>
      <c r="H639" s="30"/>
      <c r="I639" s="30"/>
      <c r="J639" s="30"/>
      <c r="K639" s="30"/>
      <c r="L639" s="30"/>
      <c r="M639" s="30"/>
      <c r="N639" s="30"/>
      <c r="O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2"/>
      <c r="C640" s="30"/>
      <c r="D640" s="30"/>
      <c r="E640" s="33"/>
      <c r="F640" s="34"/>
      <c r="G640" s="30"/>
      <c r="H640" s="30"/>
      <c r="I640" s="30"/>
      <c r="J640" s="30"/>
      <c r="K640" s="30"/>
      <c r="L640" s="30"/>
      <c r="M640" s="30"/>
      <c r="N640" s="30"/>
      <c r="O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2"/>
      <c r="C641" s="30"/>
      <c r="D641" s="30"/>
      <c r="E641" s="33"/>
      <c r="F641" s="34"/>
      <c r="G641" s="30"/>
      <c r="H641" s="30"/>
      <c r="I641" s="30"/>
      <c r="J641" s="30"/>
      <c r="K641" s="30"/>
      <c r="L641" s="30"/>
      <c r="M641" s="30"/>
      <c r="N641" s="30"/>
      <c r="O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2"/>
      <c r="C642" s="30"/>
      <c r="D642" s="30"/>
      <c r="E642" s="33"/>
      <c r="F642" s="34"/>
      <c r="G642" s="30"/>
      <c r="H642" s="30"/>
      <c r="I642" s="30"/>
      <c r="J642" s="30"/>
      <c r="K642" s="30"/>
      <c r="L642" s="30"/>
      <c r="M642" s="30"/>
      <c r="N642" s="30"/>
      <c r="O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2"/>
      <c r="C643" s="30"/>
      <c r="D643" s="30"/>
      <c r="E643" s="33"/>
      <c r="F643" s="34"/>
      <c r="G643" s="30"/>
      <c r="H643" s="30"/>
      <c r="I643" s="30"/>
      <c r="J643" s="30"/>
      <c r="K643" s="30"/>
      <c r="L643" s="30"/>
      <c r="M643" s="30"/>
      <c r="N643" s="30"/>
      <c r="O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2"/>
      <c r="C644" s="30"/>
      <c r="D644" s="30"/>
      <c r="E644" s="33"/>
      <c r="F644" s="34"/>
      <c r="G644" s="30"/>
      <c r="H644" s="30"/>
      <c r="I644" s="30"/>
      <c r="J644" s="30"/>
      <c r="K644" s="30"/>
      <c r="L644" s="30"/>
      <c r="M644" s="30"/>
      <c r="N644" s="30"/>
      <c r="O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2"/>
      <c r="C645" s="30"/>
      <c r="D645" s="30"/>
      <c r="E645" s="33"/>
      <c r="F645" s="34"/>
      <c r="G645" s="30"/>
      <c r="H645" s="30"/>
      <c r="I645" s="30"/>
      <c r="J645" s="30"/>
      <c r="K645" s="30"/>
      <c r="L645" s="30"/>
      <c r="M645" s="30"/>
      <c r="N645" s="30"/>
      <c r="O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2"/>
      <c r="C646" s="30"/>
      <c r="D646" s="30"/>
      <c r="E646" s="33"/>
      <c r="F646" s="34"/>
      <c r="G646" s="30"/>
      <c r="H646" s="30"/>
      <c r="I646" s="30"/>
      <c r="J646" s="30"/>
      <c r="K646" s="30"/>
      <c r="L646" s="30"/>
      <c r="M646" s="30"/>
      <c r="N646" s="30"/>
      <c r="O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2"/>
      <c r="C647" s="30"/>
      <c r="D647" s="30"/>
      <c r="E647" s="33"/>
      <c r="F647" s="34"/>
      <c r="G647" s="30"/>
      <c r="H647" s="30"/>
      <c r="I647" s="30"/>
      <c r="J647" s="30"/>
      <c r="K647" s="30"/>
      <c r="L647" s="30"/>
      <c r="M647" s="30"/>
      <c r="N647" s="30"/>
      <c r="O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2"/>
      <c r="C648" s="30"/>
      <c r="D648" s="30"/>
      <c r="E648" s="33"/>
      <c r="F648" s="34"/>
      <c r="G648" s="30"/>
      <c r="H648" s="30"/>
      <c r="I648" s="30"/>
      <c r="J648" s="30"/>
      <c r="K648" s="30"/>
      <c r="L648" s="30"/>
      <c r="M648" s="30"/>
      <c r="N648" s="30"/>
      <c r="O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2"/>
      <c r="C649" s="30"/>
      <c r="D649" s="30"/>
      <c r="E649" s="33"/>
      <c r="F649" s="34"/>
      <c r="G649" s="30"/>
      <c r="H649" s="30"/>
      <c r="I649" s="30"/>
      <c r="J649" s="30"/>
      <c r="K649" s="30"/>
      <c r="L649" s="30"/>
      <c r="M649" s="30"/>
      <c r="N649" s="30"/>
      <c r="O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2"/>
      <c r="C650" s="30"/>
      <c r="D650" s="30"/>
      <c r="E650" s="33"/>
      <c r="F650" s="34"/>
      <c r="G650" s="30"/>
      <c r="H650" s="30"/>
      <c r="I650" s="30"/>
      <c r="J650" s="30"/>
      <c r="K650" s="30"/>
      <c r="L650" s="30"/>
      <c r="M650" s="30"/>
      <c r="N650" s="30"/>
      <c r="O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2"/>
      <c r="C651" s="30"/>
      <c r="D651" s="30"/>
      <c r="E651" s="33"/>
      <c r="F651" s="34"/>
      <c r="G651" s="30"/>
      <c r="H651" s="30"/>
      <c r="I651" s="30"/>
      <c r="J651" s="30"/>
      <c r="K651" s="30"/>
      <c r="L651" s="30"/>
      <c r="M651" s="30"/>
      <c r="N651" s="30"/>
      <c r="O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2"/>
      <c r="C652" s="30"/>
      <c r="D652" s="30"/>
      <c r="E652" s="33"/>
      <c r="F652" s="34"/>
      <c r="G652" s="30"/>
      <c r="H652" s="30"/>
      <c r="I652" s="30"/>
      <c r="J652" s="30"/>
      <c r="K652" s="30"/>
      <c r="L652" s="30"/>
      <c r="M652" s="30"/>
      <c r="N652" s="30"/>
      <c r="O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2"/>
      <c r="C653" s="30"/>
      <c r="D653" s="30"/>
      <c r="E653" s="33"/>
      <c r="F653" s="34"/>
      <c r="G653" s="30"/>
      <c r="H653" s="30"/>
      <c r="I653" s="30"/>
      <c r="J653" s="30"/>
      <c r="K653" s="30"/>
      <c r="L653" s="30"/>
      <c r="M653" s="30"/>
      <c r="N653" s="30"/>
      <c r="O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2"/>
      <c r="C654" s="30"/>
      <c r="D654" s="30"/>
      <c r="E654" s="33"/>
      <c r="F654" s="34"/>
      <c r="G654" s="30"/>
      <c r="H654" s="30"/>
      <c r="I654" s="30"/>
      <c r="J654" s="30"/>
      <c r="K654" s="30"/>
      <c r="L654" s="30"/>
      <c r="M654" s="30"/>
      <c r="N654" s="30"/>
      <c r="O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2"/>
      <c r="C655" s="30"/>
      <c r="D655" s="30"/>
      <c r="E655" s="33"/>
      <c r="F655" s="34"/>
      <c r="G655" s="30"/>
      <c r="H655" s="30"/>
      <c r="I655" s="30"/>
      <c r="J655" s="30"/>
      <c r="K655" s="30"/>
      <c r="L655" s="30"/>
      <c r="M655" s="30"/>
      <c r="N655" s="30"/>
      <c r="O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2"/>
      <c r="C656" s="30"/>
      <c r="D656" s="30"/>
      <c r="E656" s="33"/>
      <c r="F656" s="34"/>
      <c r="G656" s="30"/>
      <c r="H656" s="30"/>
      <c r="I656" s="30"/>
      <c r="J656" s="30"/>
      <c r="K656" s="30"/>
      <c r="L656" s="30"/>
      <c r="M656" s="30"/>
      <c r="N656" s="30"/>
      <c r="O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2"/>
      <c r="C657" s="30"/>
      <c r="D657" s="30"/>
      <c r="E657" s="33"/>
      <c r="F657" s="34"/>
      <c r="G657" s="30"/>
      <c r="H657" s="30"/>
      <c r="I657" s="30"/>
      <c r="J657" s="30"/>
      <c r="K657" s="30"/>
      <c r="L657" s="30"/>
      <c r="M657" s="30"/>
      <c r="N657" s="30"/>
      <c r="O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2"/>
      <c r="C658" s="30"/>
      <c r="D658" s="30"/>
      <c r="E658" s="33"/>
      <c r="F658" s="34"/>
      <c r="G658" s="30"/>
      <c r="H658" s="30"/>
      <c r="I658" s="30"/>
      <c r="J658" s="30"/>
      <c r="K658" s="30"/>
      <c r="L658" s="30"/>
      <c r="M658" s="30"/>
      <c r="N658" s="30"/>
      <c r="O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2"/>
      <c r="C659" s="30"/>
      <c r="D659" s="30"/>
      <c r="E659" s="33"/>
      <c r="F659" s="34"/>
      <c r="G659" s="30"/>
      <c r="H659" s="30"/>
      <c r="I659" s="30"/>
      <c r="J659" s="30"/>
      <c r="K659" s="30"/>
      <c r="L659" s="30"/>
      <c r="M659" s="30"/>
      <c r="N659" s="30"/>
      <c r="O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2"/>
      <c r="C660" s="30"/>
      <c r="D660" s="30"/>
      <c r="E660" s="33"/>
      <c r="F660" s="34"/>
      <c r="G660" s="30"/>
      <c r="H660" s="30"/>
      <c r="I660" s="30"/>
      <c r="J660" s="30"/>
      <c r="K660" s="30"/>
      <c r="L660" s="30"/>
      <c r="M660" s="30"/>
      <c r="N660" s="30"/>
      <c r="O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2"/>
      <c r="C661" s="30"/>
      <c r="D661" s="30"/>
      <c r="E661" s="33"/>
      <c r="F661" s="34"/>
      <c r="G661" s="30"/>
      <c r="H661" s="30"/>
      <c r="I661" s="30"/>
      <c r="J661" s="30"/>
      <c r="K661" s="30"/>
      <c r="L661" s="30"/>
      <c r="M661" s="30"/>
      <c r="N661" s="30"/>
      <c r="O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2"/>
      <c r="C662" s="30"/>
      <c r="D662" s="30"/>
      <c r="E662" s="33"/>
      <c r="F662" s="34"/>
      <c r="G662" s="30"/>
      <c r="H662" s="30"/>
      <c r="I662" s="30"/>
      <c r="J662" s="30"/>
      <c r="K662" s="30"/>
      <c r="L662" s="30"/>
      <c r="M662" s="30"/>
      <c r="N662" s="30"/>
      <c r="O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2"/>
      <c r="C663" s="30"/>
      <c r="D663" s="30"/>
      <c r="E663" s="33"/>
      <c r="F663" s="34"/>
      <c r="G663" s="30"/>
      <c r="H663" s="30"/>
      <c r="I663" s="30"/>
      <c r="J663" s="30"/>
      <c r="K663" s="30"/>
      <c r="L663" s="30"/>
      <c r="M663" s="30"/>
      <c r="N663" s="30"/>
      <c r="O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2"/>
      <c r="C664" s="30"/>
      <c r="D664" s="30"/>
      <c r="E664" s="33"/>
      <c r="F664" s="34"/>
      <c r="G664" s="30"/>
      <c r="H664" s="30"/>
      <c r="I664" s="30"/>
      <c r="J664" s="30"/>
      <c r="K664" s="30"/>
      <c r="L664" s="30"/>
      <c r="M664" s="30"/>
      <c r="N664" s="30"/>
      <c r="O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2"/>
      <c r="C665" s="30"/>
      <c r="D665" s="30"/>
      <c r="E665" s="33"/>
      <c r="F665" s="34"/>
      <c r="G665" s="30"/>
      <c r="H665" s="30"/>
      <c r="I665" s="30"/>
      <c r="J665" s="30"/>
      <c r="K665" s="30"/>
      <c r="L665" s="30"/>
      <c r="M665" s="30"/>
      <c r="N665" s="30"/>
      <c r="O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2"/>
      <c r="C666" s="30"/>
      <c r="D666" s="30"/>
      <c r="E666" s="33"/>
      <c r="F666" s="34"/>
      <c r="G666" s="30"/>
      <c r="H666" s="30"/>
      <c r="I666" s="30"/>
      <c r="J666" s="30"/>
      <c r="K666" s="30"/>
      <c r="L666" s="30"/>
      <c r="M666" s="30"/>
      <c r="N666" s="30"/>
      <c r="O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2"/>
      <c r="C667" s="30"/>
      <c r="D667" s="30"/>
      <c r="E667" s="33"/>
      <c r="F667" s="34"/>
      <c r="G667" s="30"/>
      <c r="H667" s="30"/>
      <c r="I667" s="30"/>
      <c r="J667" s="30"/>
      <c r="K667" s="30"/>
      <c r="L667" s="30"/>
      <c r="M667" s="30"/>
      <c r="N667" s="30"/>
      <c r="O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2"/>
      <c r="C668" s="30"/>
      <c r="D668" s="30"/>
      <c r="E668" s="33"/>
      <c r="F668" s="34"/>
      <c r="G668" s="30"/>
      <c r="H668" s="30"/>
      <c r="I668" s="30"/>
      <c r="J668" s="30"/>
      <c r="K668" s="30"/>
      <c r="L668" s="30"/>
      <c r="M668" s="30"/>
      <c r="N668" s="30"/>
      <c r="O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2"/>
      <c r="C669" s="30"/>
      <c r="D669" s="30"/>
      <c r="E669" s="33"/>
      <c r="F669" s="34"/>
      <c r="G669" s="30"/>
      <c r="H669" s="30"/>
      <c r="I669" s="30"/>
      <c r="J669" s="30"/>
      <c r="K669" s="30"/>
      <c r="L669" s="30"/>
      <c r="M669" s="30"/>
      <c r="N669" s="30"/>
      <c r="O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2"/>
      <c r="C670" s="30"/>
      <c r="D670" s="30"/>
      <c r="E670" s="33"/>
      <c r="F670" s="34"/>
      <c r="G670" s="30"/>
      <c r="H670" s="30"/>
      <c r="I670" s="30"/>
      <c r="J670" s="30"/>
      <c r="K670" s="30"/>
      <c r="L670" s="30"/>
      <c r="M670" s="30"/>
      <c r="N670" s="30"/>
      <c r="O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2"/>
      <c r="C671" s="30"/>
      <c r="D671" s="30"/>
      <c r="E671" s="33"/>
      <c r="F671" s="34"/>
      <c r="G671" s="30"/>
      <c r="H671" s="30"/>
      <c r="I671" s="30"/>
      <c r="J671" s="30"/>
      <c r="K671" s="30"/>
      <c r="L671" s="30"/>
      <c r="M671" s="30"/>
      <c r="N671" s="30"/>
      <c r="O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2"/>
      <c r="C672" s="30"/>
      <c r="D672" s="30"/>
      <c r="E672" s="33"/>
      <c r="F672" s="34"/>
      <c r="G672" s="30"/>
      <c r="H672" s="30"/>
      <c r="I672" s="30"/>
      <c r="J672" s="30"/>
      <c r="K672" s="30"/>
      <c r="L672" s="30"/>
      <c r="M672" s="30"/>
      <c r="N672" s="30"/>
      <c r="O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2"/>
      <c r="C673" s="30"/>
      <c r="D673" s="30"/>
      <c r="E673" s="33"/>
      <c r="F673" s="34"/>
      <c r="G673" s="30"/>
      <c r="H673" s="30"/>
      <c r="I673" s="30"/>
      <c r="J673" s="30"/>
      <c r="K673" s="30"/>
      <c r="L673" s="30"/>
      <c r="M673" s="30"/>
      <c r="N673" s="30"/>
      <c r="O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2"/>
      <c r="C674" s="30"/>
      <c r="D674" s="30"/>
      <c r="E674" s="33"/>
      <c r="F674" s="34"/>
      <c r="G674" s="30"/>
      <c r="H674" s="30"/>
      <c r="I674" s="30"/>
      <c r="J674" s="30"/>
      <c r="K674" s="30"/>
      <c r="L674" s="30"/>
      <c r="M674" s="30"/>
      <c r="N674" s="30"/>
      <c r="O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2"/>
      <c r="C675" s="30"/>
      <c r="D675" s="30"/>
      <c r="E675" s="33"/>
      <c r="F675" s="34"/>
      <c r="G675" s="30"/>
      <c r="H675" s="30"/>
      <c r="I675" s="30"/>
      <c r="J675" s="30"/>
      <c r="K675" s="30"/>
      <c r="L675" s="30"/>
      <c r="M675" s="30"/>
      <c r="N675" s="30"/>
      <c r="O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2"/>
      <c r="C676" s="30"/>
      <c r="D676" s="30"/>
      <c r="E676" s="33"/>
      <c r="F676" s="34"/>
      <c r="G676" s="30"/>
      <c r="H676" s="30"/>
      <c r="I676" s="30"/>
      <c r="J676" s="30"/>
      <c r="K676" s="30"/>
      <c r="L676" s="30"/>
      <c r="M676" s="30"/>
      <c r="N676" s="30"/>
      <c r="O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2"/>
      <c r="C677" s="30"/>
      <c r="D677" s="30"/>
      <c r="E677" s="33"/>
      <c r="F677" s="34"/>
      <c r="G677" s="30"/>
      <c r="H677" s="30"/>
      <c r="I677" s="30"/>
      <c r="J677" s="30"/>
      <c r="K677" s="30"/>
      <c r="L677" s="30"/>
      <c r="M677" s="30"/>
      <c r="N677" s="30"/>
      <c r="O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2"/>
      <c r="C678" s="30"/>
      <c r="D678" s="30"/>
      <c r="E678" s="33"/>
      <c r="F678" s="34"/>
      <c r="G678" s="30"/>
      <c r="H678" s="30"/>
      <c r="I678" s="30"/>
      <c r="J678" s="30"/>
      <c r="K678" s="30"/>
      <c r="L678" s="30"/>
      <c r="M678" s="30"/>
      <c r="N678" s="30"/>
      <c r="O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2"/>
      <c r="C679" s="30"/>
      <c r="D679" s="30"/>
      <c r="E679" s="33"/>
      <c r="F679" s="34"/>
      <c r="G679" s="30"/>
      <c r="H679" s="30"/>
      <c r="I679" s="30"/>
      <c r="J679" s="30"/>
      <c r="K679" s="30"/>
      <c r="L679" s="30"/>
      <c r="M679" s="30"/>
      <c r="N679" s="30"/>
      <c r="O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2"/>
      <c r="C680" s="30"/>
      <c r="D680" s="30"/>
      <c r="E680" s="33"/>
      <c r="F680" s="34"/>
      <c r="G680" s="30"/>
      <c r="H680" s="30"/>
      <c r="I680" s="30"/>
      <c r="J680" s="30"/>
      <c r="K680" s="30"/>
      <c r="L680" s="30"/>
      <c r="M680" s="30"/>
      <c r="N680" s="30"/>
      <c r="O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2"/>
      <c r="C681" s="30"/>
      <c r="D681" s="30"/>
      <c r="E681" s="33"/>
      <c r="F681" s="34"/>
      <c r="G681" s="30"/>
      <c r="H681" s="30"/>
      <c r="I681" s="30"/>
      <c r="J681" s="30"/>
      <c r="K681" s="30"/>
      <c r="L681" s="30"/>
      <c r="M681" s="30"/>
      <c r="N681" s="30"/>
      <c r="O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2"/>
      <c r="C682" s="30"/>
      <c r="D682" s="30"/>
      <c r="E682" s="33"/>
      <c r="F682" s="34"/>
      <c r="G682" s="30"/>
      <c r="H682" s="30"/>
      <c r="I682" s="30"/>
      <c r="J682" s="30"/>
      <c r="K682" s="30"/>
      <c r="L682" s="30"/>
      <c r="M682" s="30"/>
      <c r="N682" s="30"/>
      <c r="O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2"/>
      <c r="C683" s="30"/>
      <c r="D683" s="30"/>
      <c r="E683" s="33"/>
      <c r="F683" s="34"/>
      <c r="G683" s="30"/>
      <c r="H683" s="30"/>
      <c r="I683" s="30"/>
      <c r="J683" s="30"/>
      <c r="K683" s="30"/>
      <c r="L683" s="30"/>
      <c r="M683" s="30"/>
      <c r="N683" s="30"/>
      <c r="O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2"/>
      <c r="C684" s="30"/>
      <c r="D684" s="30"/>
      <c r="E684" s="33"/>
      <c r="F684" s="34"/>
      <c r="G684" s="30"/>
      <c r="H684" s="30"/>
      <c r="I684" s="30"/>
      <c r="J684" s="30"/>
      <c r="K684" s="30"/>
      <c r="L684" s="30"/>
      <c r="M684" s="30"/>
      <c r="N684" s="30"/>
      <c r="O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2"/>
      <c r="C685" s="30"/>
      <c r="D685" s="30"/>
      <c r="E685" s="33"/>
      <c r="F685" s="34"/>
      <c r="G685" s="30"/>
      <c r="H685" s="30"/>
      <c r="I685" s="30"/>
      <c r="J685" s="30"/>
      <c r="K685" s="30"/>
      <c r="L685" s="30"/>
      <c r="M685" s="30"/>
      <c r="N685" s="30"/>
      <c r="O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2"/>
      <c r="C686" s="30"/>
      <c r="D686" s="30"/>
      <c r="E686" s="33"/>
      <c r="F686" s="34"/>
      <c r="G686" s="30"/>
      <c r="H686" s="30"/>
      <c r="I686" s="30"/>
      <c r="J686" s="30"/>
      <c r="K686" s="30"/>
      <c r="L686" s="30"/>
      <c r="M686" s="30"/>
      <c r="N686" s="30"/>
      <c r="O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2"/>
      <c r="C687" s="30"/>
      <c r="D687" s="30"/>
      <c r="E687" s="33"/>
      <c r="F687" s="34"/>
      <c r="G687" s="30"/>
      <c r="H687" s="30"/>
      <c r="I687" s="30"/>
      <c r="J687" s="30"/>
      <c r="K687" s="30"/>
      <c r="L687" s="30"/>
      <c r="M687" s="30"/>
      <c r="N687" s="30"/>
      <c r="O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2"/>
      <c r="C688" s="30"/>
      <c r="D688" s="30"/>
      <c r="E688" s="33"/>
      <c r="F688" s="34"/>
      <c r="G688" s="30"/>
      <c r="H688" s="30"/>
      <c r="I688" s="30"/>
      <c r="J688" s="30"/>
      <c r="K688" s="30"/>
      <c r="L688" s="30"/>
      <c r="M688" s="30"/>
      <c r="N688" s="30"/>
      <c r="O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2"/>
      <c r="C689" s="30"/>
      <c r="D689" s="30"/>
      <c r="E689" s="33"/>
      <c r="F689" s="34"/>
      <c r="G689" s="30"/>
      <c r="H689" s="30"/>
      <c r="I689" s="30"/>
      <c r="J689" s="30"/>
      <c r="K689" s="30"/>
      <c r="L689" s="30"/>
      <c r="M689" s="30"/>
      <c r="N689" s="30"/>
      <c r="O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2"/>
      <c r="C690" s="30"/>
      <c r="D690" s="30"/>
      <c r="E690" s="33"/>
      <c r="F690" s="34"/>
      <c r="G690" s="30"/>
      <c r="H690" s="30"/>
      <c r="I690" s="30"/>
      <c r="J690" s="30"/>
      <c r="K690" s="30"/>
      <c r="L690" s="30"/>
      <c r="M690" s="30"/>
      <c r="N690" s="30"/>
      <c r="O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2"/>
      <c r="C691" s="30"/>
      <c r="D691" s="30"/>
      <c r="E691" s="33"/>
      <c r="F691" s="34"/>
      <c r="G691" s="30"/>
      <c r="H691" s="30"/>
      <c r="I691" s="30"/>
      <c r="J691" s="30"/>
      <c r="K691" s="30"/>
      <c r="L691" s="30"/>
      <c r="M691" s="30"/>
      <c r="N691" s="30"/>
      <c r="O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2"/>
      <c r="C692" s="30"/>
      <c r="D692" s="30"/>
      <c r="E692" s="33"/>
      <c r="F692" s="34"/>
      <c r="G692" s="30"/>
      <c r="H692" s="30"/>
      <c r="I692" s="30"/>
      <c r="J692" s="30"/>
      <c r="K692" s="30"/>
      <c r="L692" s="30"/>
      <c r="M692" s="30"/>
      <c r="N692" s="30"/>
      <c r="O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2"/>
      <c r="C693" s="30"/>
      <c r="D693" s="30"/>
      <c r="E693" s="33"/>
      <c r="F693" s="34"/>
      <c r="G693" s="30"/>
      <c r="H693" s="30"/>
      <c r="I693" s="30"/>
      <c r="J693" s="30"/>
      <c r="K693" s="30"/>
      <c r="L693" s="30"/>
      <c r="M693" s="30"/>
      <c r="N693" s="30"/>
      <c r="O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2"/>
      <c r="C694" s="30"/>
      <c r="D694" s="30"/>
      <c r="E694" s="33"/>
      <c r="F694" s="34"/>
      <c r="G694" s="30"/>
      <c r="H694" s="30"/>
      <c r="I694" s="30"/>
      <c r="J694" s="30"/>
      <c r="K694" s="30"/>
      <c r="L694" s="30"/>
      <c r="M694" s="30"/>
      <c r="N694" s="30"/>
      <c r="O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2"/>
      <c r="C695" s="30"/>
      <c r="D695" s="30"/>
      <c r="E695" s="33"/>
      <c r="F695" s="34"/>
      <c r="G695" s="30"/>
      <c r="H695" s="30"/>
      <c r="I695" s="30"/>
      <c r="J695" s="30"/>
      <c r="K695" s="30"/>
      <c r="L695" s="30"/>
      <c r="M695" s="30"/>
      <c r="N695" s="30"/>
      <c r="O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2"/>
      <c r="C696" s="30"/>
      <c r="D696" s="30"/>
      <c r="E696" s="33"/>
      <c r="F696" s="34"/>
      <c r="G696" s="30"/>
      <c r="H696" s="30"/>
      <c r="I696" s="30"/>
      <c r="J696" s="30"/>
      <c r="K696" s="30"/>
      <c r="L696" s="30"/>
      <c r="M696" s="30"/>
      <c r="N696" s="30"/>
      <c r="O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2"/>
      <c r="C697" s="30"/>
      <c r="D697" s="30"/>
      <c r="E697" s="33"/>
      <c r="F697" s="34"/>
      <c r="G697" s="30"/>
      <c r="H697" s="30"/>
      <c r="I697" s="30"/>
      <c r="J697" s="30"/>
      <c r="K697" s="30"/>
      <c r="L697" s="30"/>
      <c r="M697" s="30"/>
      <c r="N697" s="30"/>
      <c r="O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2"/>
      <c r="C698" s="30"/>
      <c r="D698" s="30"/>
      <c r="E698" s="33"/>
      <c r="F698" s="34"/>
      <c r="G698" s="30"/>
      <c r="H698" s="30"/>
      <c r="I698" s="30"/>
      <c r="J698" s="30"/>
      <c r="K698" s="30"/>
      <c r="L698" s="30"/>
      <c r="M698" s="30"/>
      <c r="N698" s="30"/>
      <c r="O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2"/>
      <c r="C699" s="30"/>
      <c r="D699" s="30"/>
      <c r="E699" s="33"/>
      <c r="F699" s="34"/>
      <c r="G699" s="30"/>
      <c r="H699" s="30"/>
      <c r="I699" s="30"/>
      <c r="J699" s="30"/>
      <c r="K699" s="30"/>
      <c r="L699" s="30"/>
      <c r="M699" s="30"/>
      <c r="N699" s="30"/>
      <c r="O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2"/>
      <c r="C700" s="30"/>
      <c r="D700" s="30"/>
      <c r="E700" s="33"/>
      <c r="F700" s="34"/>
      <c r="G700" s="30"/>
      <c r="H700" s="30"/>
      <c r="I700" s="30"/>
      <c r="J700" s="30"/>
      <c r="K700" s="30"/>
      <c r="L700" s="30"/>
      <c r="M700" s="30"/>
      <c r="N700" s="30"/>
      <c r="O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2"/>
      <c r="C701" s="30"/>
      <c r="D701" s="30"/>
      <c r="E701" s="33"/>
      <c r="F701" s="34"/>
      <c r="G701" s="30"/>
      <c r="H701" s="30"/>
      <c r="I701" s="30"/>
      <c r="J701" s="30"/>
      <c r="K701" s="30"/>
      <c r="L701" s="30"/>
      <c r="M701" s="30"/>
      <c r="N701" s="30"/>
      <c r="O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2"/>
      <c r="C702" s="30"/>
      <c r="D702" s="30"/>
      <c r="E702" s="33"/>
      <c r="F702" s="34"/>
      <c r="G702" s="30"/>
      <c r="H702" s="30"/>
      <c r="I702" s="30"/>
      <c r="J702" s="30"/>
      <c r="K702" s="30"/>
      <c r="L702" s="30"/>
      <c r="M702" s="30"/>
      <c r="N702" s="30"/>
      <c r="O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2"/>
      <c r="C703" s="30"/>
      <c r="D703" s="30"/>
      <c r="E703" s="33"/>
      <c r="F703" s="34"/>
      <c r="G703" s="30"/>
      <c r="H703" s="30"/>
      <c r="I703" s="30"/>
      <c r="J703" s="30"/>
      <c r="K703" s="30"/>
      <c r="L703" s="30"/>
      <c r="M703" s="30"/>
      <c r="N703" s="30"/>
      <c r="O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2"/>
      <c r="C704" s="30"/>
      <c r="D704" s="30"/>
      <c r="E704" s="33"/>
      <c r="F704" s="34"/>
      <c r="G704" s="30"/>
      <c r="H704" s="30"/>
      <c r="I704" s="30"/>
      <c r="J704" s="30"/>
      <c r="K704" s="30"/>
      <c r="L704" s="30"/>
      <c r="M704" s="30"/>
      <c r="N704" s="30"/>
      <c r="O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2"/>
      <c r="C705" s="30"/>
      <c r="D705" s="30"/>
      <c r="E705" s="33"/>
      <c r="F705" s="34"/>
      <c r="G705" s="30"/>
      <c r="H705" s="30"/>
      <c r="I705" s="30"/>
      <c r="J705" s="30"/>
      <c r="K705" s="30"/>
      <c r="L705" s="30"/>
      <c r="M705" s="30"/>
      <c r="N705" s="30"/>
      <c r="O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2"/>
      <c r="C706" s="30"/>
      <c r="D706" s="30"/>
      <c r="E706" s="33"/>
      <c r="F706" s="34"/>
      <c r="G706" s="30"/>
      <c r="H706" s="30"/>
      <c r="I706" s="30"/>
      <c r="J706" s="30"/>
      <c r="K706" s="30"/>
      <c r="L706" s="30"/>
      <c r="M706" s="30"/>
      <c r="N706" s="30"/>
      <c r="O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2"/>
      <c r="C707" s="30"/>
      <c r="D707" s="30"/>
      <c r="E707" s="33"/>
      <c r="F707" s="34"/>
      <c r="G707" s="30"/>
      <c r="H707" s="30"/>
      <c r="I707" s="30"/>
      <c r="J707" s="30"/>
      <c r="K707" s="30"/>
      <c r="L707" s="30"/>
      <c r="M707" s="30"/>
      <c r="N707" s="30"/>
      <c r="O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2"/>
      <c r="C708" s="30"/>
      <c r="D708" s="30"/>
      <c r="E708" s="33"/>
      <c r="F708" s="34"/>
      <c r="G708" s="30"/>
      <c r="H708" s="30"/>
      <c r="I708" s="30"/>
      <c r="J708" s="30"/>
      <c r="K708" s="30"/>
      <c r="L708" s="30"/>
      <c r="M708" s="30"/>
      <c r="N708" s="30"/>
      <c r="O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2"/>
      <c r="C709" s="30"/>
      <c r="D709" s="30"/>
      <c r="E709" s="33"/>
      <c r="F709" s="34"/>
      <c r="G709" s="30"/>
      <c r="H709" s="30"/>
      <c r="I709" s="30"/>
      <c r="J709" s="30"/>
      <c r="K709" s="30"/>
      <c r="L709" s="30"/>
      <c r="M709" s="30"/>
      <c r="N709" s="30"/>
      <c r="O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2"/>
      <c r="C710" s="30"/>
      <c r="D710" s="30"/>
      <c r="E710" s="33"/>
      <c r="F710" s="34"/>
      <c r="G710" s="30"/>
      <c r="H710" s="30"/>
      <c r="I710" s="30"/>
      <c r="J710" s="30"/>
      <c r="K710" s="30"/>
      <c r="L710" s="30"/>
      <c r="M710" s="30"/>
      <c r="N710" s="30"/>
      <c r="O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2"/>
      <c r="C711" s="30"/>
      <c r="D711" s="30"/>
      <c r="E711" s="33"/>
      <c r="F711" s="34"/>
      <c r="G711" s="30"/>
      <c r="H711" s="30"/>
      <c r="I711" s="30"/>
      <c r="J711" s="30"/>
      <c r="K711" s="30"/>
      <c r="L711" s="30"/>
      <c r="M711" s="30"/>
      <c r="N711" s="30"/>
      <c r="O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2"/>
      <c r="C712" s="30"/>
      <c r="D712" s="30"/>
      <c r="E712" s="33"/>
      <c r="F712" s="34"/>
      <c r="G712" s="30"/>
      <c r="H712" s="30"/>
      <c r="I712" s="30"/>
      <c r="J712" s="30"/>
      <c r="K712" s="30"/>
      <c r="L712" s="30"/>
      <c r="M712" s="30"/>
      <c r="N712" s="30"/>
      <c r="O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2"/>
      <c r="C713" s="30"/>
      <c r="D713" s="30"/>
      <c r="E713" s="33"/>
      <c r="F713" s="34"/>
      <c r="G713" s="30"/>
      <c r="H713" s="30"/>
      <c r="I713" s="30"/>
      <c r="J713" s="30"/>
      <c r="K713" s="30"/>
      <c r="L713" s="30"/>
      <c r="M713" s="30"/>
      <c r="N713" s="30"/>
      <c r="O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2"/>
      <c r="C714" s="30"/>
      <c r="D714" s="30"/>
      <c r="E714" s="33"/>
      <c r="F714" s="34"/>
      <c r="G714" s="30"/>
      <c r="H714" s="30"/>
      <c r="I714" s="30"/>
      <c r="J714" s="30"/>
      <c r="K714" s="30"/>
      <c r="L714" s="30"/>
      <c r="M714" s="30"/>
      <c r="N714" s="30"/>
      <c r="O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2"/>
      <c r="C715" s="30"/>
      <c r="D715" s="30"/>
      <c r="E715" s="33"/>
      <c r="F715" s="34"/>
      <c r="G715" s="30"/>
      <c r="H715" s="30"/>
      <c r="I715" s="30"/>
      <c r="J715" s="30"/>
      <c r="K715" s="30"/>
      <c r="L715" s="30"/>
      <c r="M715" s="30"/>
      <c r="N715" s="30"/>
      <c r="O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2"/>
      <c r="C716" s="30"/>
      <c r="D716" s="30"/>
      <c r="E716" s="33"/>
      <c r="F716" s="34"/>
      <c r="G716" s="30"/>
      <c r="H716" s="30"/>
      <c r="I716" s="30"/>
      <c r="J716" s="30"/>
      <c r="K716" s="30"/>
      <c r="L716" s="30"/>
      <c r="M716" s="30"/>
      <c r="N716" s="30"/>
      <c r="O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2"/>
      <c r="C717" s="30"/>
      <c r="D717" s="30"/>
      <c r="E717" s="33"/>
      <c r="F717" s="34"/>
      <c r="G717" s="30"/>
      <c r="H717" s="30"/>
      <c r="I717" s="30"/>
      <c r="J717" s="30"/>
      <c r="K717" s="30"/>
      <c r="L717" s="30"/>
      <c r="M717" s="30"/>
      <c r="N717" s="30"/>
      <c r="O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2"/>
      <c r="C718" s="30"/>
      <c r="D718" s="30"/>
      <c r="E718" s="33"/>
      <c r="F718" s="34"/>
      <c r="G718" s="30"/>
      <c r="H718" s="30"/>
      <c r="I718" s="30"/>
      <c r="J718" s="30"/>
      <c r="K718" s="30"/>
      <c r="L718" s="30"/>
      <c r="M718" s="30"/>
      <c r="N718" s="30"/>
      <c r="O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2"/>
      <c r="C719" s="30"/>
      <c r="D719" s="30"/>
      <c r="E719" s="33"/>
      <c r="F719" s="34"/>
      <c r="G719" s="30"/>
      <c r="H719" s="30"/>
      <c r="I719" s="30"/>
      <c r="J719" s="30"/>
      <c r="K719" s="30"/>
      <c r="L719" s="30"/>
      <c r="M719" s="30"/>
      <c r="N719" s="30"/>
      <c r="O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2"/>
      <c r="C720" s="30"/>
      <c r="D720" s="30"/>
      <c r="E720" s="33"/>
      <c r="F720" s="34"/>
      <c r="G720" s="30"/>
      <c r="H720" s="30"/>
      <c r="I720" s="30"/>
      <c r="J720" s="30"/>
      <c r="K720" s="30"/>
      <c r="L720" s="30"/>
      <c r="M720" s="30"/>
      <c r="N720" s="30"/>
      <c r="O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2"/>
      <c r="C721" s="30"/>
      <c r="D721" s="30"/>
      <c r="E721" s="33"/>
      <c r="F721" s="34"/>
      <c r="G721" s="30"/>
      <c r="H721" s="30"/>
      <c r="I721" s="30"/>
      <c r="J721" s="30"/>
      <c r="K721" s="30"/>
      <c r="L721" s="30"/>
      <c r="M721" s="30"/>
      <c r="N721" s="30"/>
      <c r="O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2"/>
      <c r="C722" s="30"/>
      <c r="D722" s="30"/>
      <c r="E722" s="33"/>
      <c r="F722" s="34"/>
      <c r="G722" s="30"/>
      <c r="H722" s="30"/>
      <c r="I722" s="30"/>
      <c r="J722" s="30"/>
      <c r="K722" s="30"/>
      <c r="L722" s="30"/>
      <c r="M722" s="30"/>
      <c r="N722" s="30"/>
      <c r="O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2"/>
      <c r="C723" s="30"/>
      <c r="D723" s="30"/>
      <c r="E723" s="33"/>
      <c r="F723" s="34"/>
      <c r="G723" s="30"/>
      <c r="H723" s="30"/>
      <c r="I723" s="30"/>
      <c r="J723" s="30"/>
      <c r="K723" s="30"/>
      <c r="L723" s="30"/>
      <c r="M723" s="30"/>
      <c r="N723" s="30"/>
      <c r="O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2"/>
      <c r="C724" s="30"/>
      <c r="D724" s="30"/>
      <c r="E724" s="33"/>
      <c r="F724" s="34"/>
      <c r="G724" s="30"/>
      <c r="H724" s="30"/>
      <c r="I724" s="30"/>
      <c r="J724" s="30"/>
      <c r="K724" s="30"/>
      <c r="L724" s="30"/>
      <c r="M724" s="30"/>
      <c r="N724" s="30"/>
      <c r="O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2"/>
      <c r="C725" s="30"/>
      <c r="D725" s="30"/>
      <c r="E725" s="33"/>
      <c r="F725" s="34"/>
      <c r="G725" s="30"/>
      <c r="H725" s="30"/>
      <c r="I725" s="30"/>
      <c r="J725" s="30"/>
      <c r="K725" s="30"/>
      <c r="L725" s="30"/>
      <c r="M725" s="30"/>
      <c r="N725" s="30"/>
      <c r="O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2"/>
      <c r="C726" s="30"/>
      <c r="D726" s="30"/>
      <c r="E726" s="33"/>
      <c r="F726" s="34"/>
      <c r="G726" s="30"/>
      <c r="H726" s="30"/>
      <c r="I726" s="30"/>
      <c r="J726" s="30"/>
      <c r="K726" s="30"/>
      <c r="L726" s="30"/>
      <c r="M726" s="30"/>
      <c r="N726" s="30"/>
      <c r="O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2"/>
      <c r="C727" s="30"/>
      <c r="D727" s="30"/>
      <c r="E727" s="33"/>
      <c r="F727" s="34"/>
      <c r="G727" s="30"/>
      <c r="H727" s="30"/>
      <c r="I727" s="30"/>
      <c r="J727" s="30"/>
      <c r="K727" s="30"/>
      <c r="L727" s="30"/>
      <c r="M727" s="30"/>
      <c r="N727" s="30"/>
      <c r="O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2"/>
      <c r="C728" s="30"/>
      <c r="D728" s="30"/>
      <c r="E728" s="33"/>
      <c r="F728" s="34"/>
      <c r="G728" s="30"/>
      <c r="H728" s="30"/>
      <c r="I728" s="30"/>
      <c r="J728" s="30"/>
      <c r="K728" s="30"/>
      <c r="L728" s="30"/>
      <c r="M728" s="30"/>
      <c r="N728" s="30"/>
      <c r="O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2"/>
      <c r="C729" s="30"/>
      <c r="D729" s="30"/>
      <c r="E729" s="33"/>
      <c r="F729" s="34"/>
      <c r="G729" s="30"/>
      <c r="H729" s="30"/>
      <c r="I729" s="30"/>
      <c r="J729" s="30"/>
      <c r="K729" s="30"/>
      <c r="L729" s="30"/>
      <c r="M729" s="30"/>
      <c r="N729" s="30"/>
      <c r="O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2"/>
      <c r="C730" s="30"/>
      <c r="D730" s="30"/>
      <c r="E730" s="33"/>
      <c r="F730" s="34"/>
      <c r="G730" s="30"/>
      <c r="H730" s="30"/>
      <c r="I730" s="30"/>
      <c r="J730" s="30"/>
      <c r="K730" s="30"/>
      <c r="L730" s="30"/>
      <c r="M730" s="30"/>
      <c r="N730" s="30"/>
      <c r="O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2"/>
      <c r="C731" s="30"/>
      <c r="D731" s="30"/>
      <c r="E731" s="33"/>
      <c r="F731" s="34"/>
      <c r="G731" s="30"/>
      <c r="H731" s="30"/>
      <c r="I731" s="30"/>
      <c r="J731" s="30"/>
      <c r="K731" s="30"/>
      <c r="L731" s="30"/>
      <c r="M731" s="30"/>
      <c r="N731" s="30"/>
      <c r="O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2"/>
      <c r="C732" s="30"/>
      <c r="D732" s="30"/>
      <c r="E732" s="33"/>
      <c r="F732" s="34"/>
      <c r="G732" s="30"/>
      <c r="H732" s="30"/>
      <c r="I732" s="30"/>
      <c r="J732" s="30"/>
      <c r="K732" s="30"/>
      <c r="L732" s="30"/>
      <c r="M732" s="30"/>
      <c r="N732" s="30"/>
      <c r="O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2"/>
      <c r="C733" s="30"/>
      <c r="D733" s="30"/>
      <c r="E733" s="33"/>
      <c r="F733" s="34"/>
      <c r="G733" s="30"/>
      <c r="H733" s="30"/>
      <c r="I733" s="30"/>
      <c r="J733" s="30"/>
      <c r="K733" s="30"/>
      <c r="L733" s="30"/>
      <c r="M733" s="30"/>
      <c r="N733" s="30"/>
      <c r="O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2"/>
      <c r="C734" s="30"/>
      <c r="D734" s="30"/>
      <c r="E734" s="33"/>
      <c r="F734" s="34"/>
      <c r="G734" s="30"/>
      <c r="H734" s="30"/>
      <c r="I734" s="30"/>
      <c r="J734" s="30"/>
      <c r="K734" s="30"/>
      <c r="L734" s="30"/>
      <c r="M734" s="30"/>
      <c r="N734" s="30"/>
      <c r="O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2"/>
      <c r="C735" s="30"/>
      <c r="D735" s="30"/>
      <c r="E735" s="33"/>
      <c r="F735" s="34"/>
      <c r="G735" s="30"/>
      <c r="H735" s="30"/>
      <c r="I735" s="30"/>
      <c r="J735" s="30"/>
      <c r="K735" s="30"/>
      <c r="L735" s="30"/>
      <c r="M735" s="30"/>
      <c r="N735" s="30"/>
      <c r="O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2"/>
      <c r="C736" s="30"/>
      <c r="D736" s="30"/>
      <c r="E736" s="33"/>
      <c r="F736" s="34"/>
      <c r="G736" s="30"/>
      <c r="H736" s="30"/>
      <c r="I736" s="30"/>
      <c r="J736" s="30"/>
      <c r="K736" s="30"/>
      <c r="L736" s="30"/>
      <c r="M736" s="30"/>
      <c r="N736" s="30"/>
      <c r="O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2"/>
      <c r="C737" s="30"/>
      <c r="D737" s="30"/>
      <c r="E737" s="33"/>
      <c r="F737" s="34"/>
      <c r="G737" s="30"/>
      <c r="H737" s="30"/>
      <c r="I737" s="30"/>
      <c r="J737" s="30"/>
      <c r="K737" s="30"/>
      <c r="L737" s="30"/>
      <c r="M737" s="30"/>
      <c r="N737" s="30"/>
      <c r="O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2"/>
      <c r="C738" s="30"/>
      <c r="D738" s="30"/>
      <c r="E738" s="33"/>
      <c r="F738" s="34"/>
      <c r="G738" s="30"/>
      <c r="H738" s="30"/>
      <c r="I738" s="30"/>
      <c r="J738" s="30"/>
      <c r="K738" s="30"/>
      <c r="L738" s="30"/>
      <c r="M738" s="30"/>
      <c r="N738" s="30"/>
      <c r="O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2"/>
      <c r="C739" s="30"/>
      <c r="D739" s="30"/>
      <c r="E739" s="33"/>
      <c r="F739" s="34"/>
      <c r="G739" s="30"/>
      <c r="H739" s="30"/>
      <c r="I739" s="30"/>
      <c r="J739" s="30"/>
      <c r="K739" s="30"/>
      <c r="L739" s="30"/>
      <c r="M739" s="30"/>
      <c r="N739" s="30"/>
      <c r="O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2"/>
      <c r="C740" s="30"/>
      <c r="D740" s="30"/>
      <c r="E740" s="33"/>
      <c r="F740" s="34"/>
      <c r="G740" s="30"/>
      <c r="H740" s="30"/>
      <c r="I740" s="30"/>
      <c r="J740" s="30"/>
      <c r="K740" s="30"/>
      <c r="L740" s="30"/>
      <c r="M740" s="30"/>
      <c r="N740" s="30"/>
      <c r="O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2"/>
      <c r="C741" s="30"/>
      <c r="D741" s="30"/>
      <c r="E741" s="33"/>
      <c r="F741" s="34"/>
      <c r="G741" s="30"/>
      <c r="H741" s="30"/>
      <c r="I741" s="30"/>
      <c r="J741" s="30"/>
      <c r="K741" s="30"/>
      <c r="L741" s="30"/>
      <c r="M741" s="30"/>
      <c r="N741" s="30"/>
      <c r="O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2"/>
      <c r="C742" s="30"/>
      <c r="D742" s="30"/>
      <c r="E742" s="33"/>
      <c r="F742" s="34"/>
      <c r="G742" s="30"/>
      <c r="H742" s="30"/>
      <c r="I742" s="30"/>
      <c r="J742" s="30"/>
      <c r="K742" s="30"/>
      <c r="L742" s="30"/>
      <c r="M742" s="30"/>
      <c r="N742" s="30"/>
      <c r="O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2"/>
      <c r="C743" s="30"/>
      <c r="D743" s="30"/>
      <c r="E743" s="33"/>
      <c r="F743" s="34"/>
      <c r="G743" s="30"/>
      <c r="H743" s="30"/>
      <c r="I743" s="30"/>
      <c r="J743" s="30"/>
      <c r="K743" s="30"/>
      <c r="L743" s="30"/>
      <c r="M743" s="30"/>
      <c r="N743" s="30"/>
      <c r="O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2"/>
      <c r="C744" s="30"/>
      <c r="D744" s="30"/>
      <c r="E744" s="33"/>
      <c r="F744" s="34"/>
      <c r="G744" s="30"/>
      <c r="H744" s="30"/>
      <c r="I744" s="30"/>
      <c r="J744" s="30"/>
      <c r="K744" s="30"/>
      <c r="L744" s="30"/>
      <c r="M744" s="30"/>
      <c r="N744" s="30"/>
      <c r="O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2"/>
      <c r="C745" s="30"/>
      <c r="D745" s="30"/>
      <c r="E745" s="33"/>
      <c r="F745" s="34"/>
      <c r="G745" s="30"/>
      <c r="H745" s="30"/>
      <c r="I745" s="30"/>
      <c r="J745" s="30"/>
      <c r="K745" s="30"/>
      <c r="L745" s="30"/>
      <c r="M745" s="30"/>
      <c r="N745" s="30"/>
      <c r="O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2"/>
      <c r="C746" s="30"/>
      <c r="D746" s="30"/>
      <c r="E746" s="33"/>
      <c r="F746" s="34"/>
      <c r="G746" s="30"/>
      <c r="H746" s="30"/>
      <c r="I746" s="30"/>
      <c r="J746" s="30"/>
      <c r="K746" s="30"/>
      <c r="L746" s="30"/>
      <c r="M746" s="30"/>
      <c r="N746" s="30"/>
      <c r="O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2"/>
      <c r="C747" s="30"/>
      <c r="D747" s="30"/>
      <c r="E747" s="33"/>
      <c r="F747" s="34"/>
      <c r="G747" s="30"/>
      <c r="H747" s="30"/>
      <c r="I747" s="30"/>
      <c r="J747" s="30"/>
      <c r="K747" s="30"/>
      <c r="L747" s="30"/>
      <c r="M747" s="30"/>
      <c r="N747" s="30"/>
      <c r="O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2"/>
      <c r="C748" s="30"/>
      <c r="D748" s="30"/>
      <c r="E748" s="33"/>
      <c r="F748" s="34"/>
      <c r="G748" s="30"/>
      <c r="H748" s="30"/>
      <c r="I748" s="30"/>
      <c r="J748" s="30"/>
      <c r="K748" s="30"/>
      <c r="L748" s="30"/>
      <c r="M748" s="30"/>
      <c r="N748" s="30"/>
      <c r="O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2"/>
      <c r="C749" s="30"/>
      <c r="D749" s="30"/>
      <c r="E749" s="33"/>
      <c r="F749" s="34"/>
      <c r="G749" s="30"/>
      <c r="H749" s="30"/>
      <c r="I749" s="30"/>
      <c r="J749" s="30"/>
      <c r="K749" s="30"/>
      <c r="L749" s="30"/>
      <c r="M749" s="30"/>
      <c r="N749" s="30"/>
      <c r="O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2"/>
      <c r="C750" s="30"/>
      <c r="D750" s="30"/>
      <c r="E750" s="33"/>
      <c r="F750" s="34"/>
      <c r="G750" s="30"/>
      <c r="H750" s="30"/>
      <c r="I750" s="30"/>
      <c r="J750" s="30"/>
      <c r="K750" s="30"/>
      <c r="L750" s="30"/>
      <c r="M750" s="30"/>
      <c r="N750" s="30"/>
      <c r="O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2"/>
      <c r="C751" s="30"/>
      <c r="D751" s="30"/>
      <c r="E751" s="33"/>
      <c r="F751" s="34"/>
      <c r="G751" s="30"/>
      <c r="H751" s="30"/>
      <c r="I751" s="30"/>
      <c r="J751" s="30"/>
      <c r="K751" s="30"/>
      <c r="L751" s="30"/>
      <c r="M751" s="30"/>
      <c r="N751" s="30"/>
      <c r="O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2"/>
      <c r="C752" s="30"/>
      <c r="D752" s="30"/>
      <c r="E752" s="33"/>
      <c r="F752" s="34"/>
      <c r="G752" s="30"/>
      <c r="H752" s="30"/>
      <c r="I752" s="30"/>
      <c r="J752" s="30"/>
      <c r="K752" s="30"/>
      <c r="L752" s="30"/>
      <c r="M752" s="30"/>
      <c r="N752" s="30"/>
      <c r="O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2"/>
      <c r="C753" s="30"/>
      <c r="D753" s="30"/>
      <c r="E753" s="33"/>
      <c r="F753" s="34"/>
      <c r="G753" s="30"/>
      <c r="H753" s="30"/>
      <c r="I753" s="30"/>
      <c r="J753" s="30"/>
      <c r="K753" s="30"/>
      <c r="L753" s="30"/>
      <c r="M753" s="30"/>
      <c r="N753" s="30"/>
      <c r="O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2"/>
      <c r="C754" s="30"/>
      <c r="D754" s="30"/>
      <c r="E754" s="33"/>
      <c r="F754" s="34"/>
      <c r="G754" s="30"/>
      <c r="H754" s="30"/>
      <c r="I754" s="30"/>
      <c r="J754" s="30"/>
      <c r="K754" s="30"/>
      <c r="L754" s="30"/>
      <c r="M754" s="30"/>
      <c r="N754" s="30"/>
      <c r="O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2"/>
      <c r="C755" s="30"/>
      <c r="D755" s="30"/>
      <c r="E755" s="33"/>
      <c r="F755" s="34"/>
      <c r="G755" s="30"/>
      <c r="H755" s="30"/>
      <c r="I755" s="30"/>
      <c r="J755" s="30"/>
      <c r="K755" s="30"/>
      <c r="L755" s="30"/>
      <c r="M755" s="30"/>
      <c r="N755" s="30"/>
      <c r="O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2"/>
      <c r="C756" s="30"/>
      <c r="D756" s="30"/>
      <c r="E756" s="33"/>
      <c r="F756" s="34"/>
      <c r="G756" s="30"/>
      <c r="H756" s="30"/>
      <c r="I756" s="30"/>
      <c r="J756" s="30"/>
      <c r="K756" s="30"/>
      <c r="L756" s="30"/>
      <c r="M756" s="30"/>
      <c r="N756" s="30"/>
      <c r="O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2"/>
      <c r="C757" s="30"/>
      <c r="D757" s="30"/>
      <c r="E757" s="33"/>
      <c r="F757" s="34"/>
      <c r="G757" s="30"/>
      <c r="H757" s="30"/>
      <c r="I757" s="30"/>
      <c r="J757" s="30"/>
      <c r="K757" s="30"/>
      <c r="L757" s="30"/>
      <c r="M757" s="30"/>
      <c r="N757" s="30"/>
      <c r="O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2"/>
      <c r="C758" s="30"/>
      <c r="D758" s="30"/>
      <c r="E758" s="33"/>
      <c r="F758" s="34"/>
      <c r="G758" s="30"/>
      <c r="H758" s="30"/>
      <c r="I758" s="30"/>
      <c r="J758" s="30"/>
      <c r="K758" s="30"/>
      <c r="L758" s="30"/>
      <c r="M758" s="30"/>
      <c r="N758" s="30"/>
      <c r="O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2"/>
      <c r="C759" s="30"/>
      <c r="D759" s="30"/>
      <c r="E759" s="33"/>
      <c r="F759" s="34"/>
      <c r="G759" s="30"/>
      <c r="H759" s="30"/>
      <c r="I759" s="30"/>
      <c r="J759" s="30"/>
      <c r="K759" s="30"/>
      <c r="L759" s="30"/>
      <c r="M759" s="30"/>
      <c r="N759" s="30"/>
      <c r="O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2"/>
      <c r="C760" s="30"/>
      <c r="D760" s="30"/>
      <c r="E760" s="33"/>
      <c r="F760" s="34"/>
      <c r="G760" s="30"/>
      <c r="H760" s="30"/>
      <c r="I760" s="30"/>
      <c r="J760" s="30"/>
      <c r="K760" s="30"/>
      <c r="L760" s="30"/>
      <c r="M760" s="30"/>
      <c r="N760" s="30"/>
      <c r="O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2"/>
      <c r="C761" s="30"/>
      <c r="D761" s="30"/>
      <c r="E761" s="33"/>
      <c r="F761" s="34"/>
      <c r="G761" s="30"/>
      <c r="H761" s="30"/>
      <c r="I761" s="30"/>
      <c r="J761" s="30"/>
      <c r="K761" s="30"/>
      <c r="L761" s="30"/>
      <c r="M761" s="30"/>
      <c r="N761" s="30"/>
      <c r="O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2"/>
      <c r="C762" s="30"/>
      <c r="D762" s="30"/>
      <c r="E762" s="33"/>
      <c r="F762" s="34"/>
      <c r="G762" s="30"/>
      <c r="H762" s="30"/>
      <c r="I762" s="30"/>
      <c r="J762" s="30"/>
      <c r="K762" s="30"/>
      <c r="L762" s="30"/>
      <c r="M762" s="30"/>
      <c r="N762" s="30"/>
      <c r="O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2"/>
      <c r="C763" s="30"/>
      <c r="D763" s="30"/>
      <c r="E763" s="33"/>
      <c r="F763" s="34"/>
      <c r="G763" s="30"/>
      <c r="H763" s="30"/>
      <c r="I763" s="30"/>
      <c r="J763" s="30"/>
      <c r="K763" s="30"/>
      <c r="L763" s="30"/>
      <c r="M763" s="30"/>
      <c r="N763" s="30"/>
      <c r="O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2"/>
      <c r="C764" s="30"/>
      <c r="D764" s="30"/>
      <c r="E764" s="33"/>
      <c r="F764" s="34"/>
      <c r="G764" s="30"/>
      <c r="H764" s="30"/>
      <c r="I764" s="30"/>
      <c r="J764" s="30"/>
      <c r="K764" s="30"/>
      <c r="L764" s="30"/>
      <c r="M764" s="30"/>
      <c r="N764" s="30"/>
      <c r="O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2"/>
      <c r="C765" s="30"/>
      <c r="D765" s="30"/>
      <c r="E765" s="33"/>
      <c r="F765" s="34"/>
      <c r="G765" s="30"/>
      <c r="H765" s="30"/>
      <c r="I765" s="30"/>
      <c r="J765" s="30"/>
      <c r="K765" s="30"/>
      <c r="L765" s="30"/>
      <c r="M765" s="30"/>
      <c r="N765" s="30"/>
      <c r="O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2"/>
      <c r="C766" s="30"/>
      <c r="D766" s="30"/>
      <c r="E766" s="33"/>
      <c r="F766" s="34"/>
      <c r="G766" s="30"/>
      <c r="H766" s="30"/>
      <c r="I766" s="30"/>
      <c r="J766" s="30"/>
      <c r="K766" s="30"/>
      <c r="L766" s="30"/>
      <c r="M766" s="30"/>
      <c r="N766" s="30"/>
      <c r="O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2"/>
      <c r="C767" s="30"/>
      <c r="D767" s="30"/>
      <c r="E767" s="33"/>
      <c r="F767" s="34"/>
      <c r="G767" s="30"/>
      <c r="H767" s="30"/>
      <c r="I767" s="30"/>
      <c r="J767" s="30"/>
      <c r="K767" s="30"/>
      <c r="L767" s="30"/>
      <c r="M767" s="30"/>
      <c r="N767" s="30"/>
      <c r="O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2"/>
      <c r="C768" s="30"/>
      <c r="D768" s="30"/>
      <c r="E768" s="33"/>
      <c r="F768" s="34"/>
      <c r="G768" s="30"/>
      <c r="H768" s="30"/>
      <c r="I768" s="30"/>
      <c r="J768" s="30"/>
      <c r="K768" s="30"/>
      <c r="L768" s="30"/>
      <c r="M768" s="30"/>
      <c r="N768" s="30"/>
      <c r="O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2"/>
      <c r="C769" s="30"/>
      <c r="D769" s="30"/>
      <c r="E769" s="33"/>
      <c r="F769" s="34"/>
      <c r="G769" s="30"/>
      <c r="H769" s="30"/>
      <c r="I769" s="30"/>
      <c r="J769" s="30"/>
      <c r="K769" s="30"/>
      <c r="L769" s="30"/>
      <c r="M769" s="30"/>
      <c r="N769" s="30"/>
      <c r="O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2"/>
      <c r="C770" s="30"/>
      <c r="D770" s="30"/>
      <c r="E770" s="33"/>
      <c r="F770" s="34"/>
      <c r="G770" s="30"/>
      <c r="H770" s="30"/>
      <c r="I770" s="30"/>
      <c r="J770" s="30"/>
      <c r="K770" s="30"/>
      <c r="L770" s="30"/>
      <c r="M770" s="30"/>
      <c r="N770" s="30"/>
      <c r="O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2"/>
      <c r="C771" s="30"/>
      <c r="D771" s="30"/>
      <c r="E771" s="33"/>
      <c r="F771" s="34"/>
      <c r="G771" s="30"/>
      <c r="H771" s="30"/>
      <c r="I771" s="30"/>
      <c r="J771" s="30"/>
      <c r="K771" s="30"/>
      <c r="L771" s="30"/>
      <c r="M771" s="30"/>
      <c r="N771" s="30"/>
      <c r="O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2"/>
      <c r="C772" s="30"/>
      <c r="D772" s="30"/>
      <c r="E772" s="33"/>
      <c r="F772" s="34"/>
      <c r="G772" s="30"/>
      <c r="H772" s="30"/>
      <c r="I772" s="30"/>
      <c r="J772" s="30"/>
      <c r="K772" s="30"/>
      <c r="L772" s="30"/>
      <c r="M772" s="30"/>
      <c r="N772" s="30"/>
      <c r="O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2"/>
      <c r="C773" s="30"/>
      <c r="D773" s="30"/>
      <c r="E773" s="33"/>
      <c r="F773" s="34"/>
      <c r="G773" s="30"/>
      <c r="H773" s="30"/>
      <c r="I773" s="30"/>
      <c r="J773" s="30"/>
      <c r="K773" s="30"/>
      <c r="L773" s="30"/>
      <c r="M773" s="30"/>
      <c r="N773" s="30"/>
      <c r="O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2"/>
      <c r="C774" s="30"/>
      <c r="D774" s="30"/>
      <c r="E774" s="33"/>
      <c r="F774" s="34"/>
      <c r="G774" s="30"/>
      <c r="H774" s="30"/>
      <c r="I774" s="30"/>
      <c r="J774" s="30"/>
      <c r="K774" s="30"/>
      <c r="L774" s="30"/>
      <c r="M774" s="30"/>
      <c r="N774" s="30"/>
      <c r="O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2"/>
      <c r="C775" s="30"/>
      <c r="D775" s="30"/>
      <c r="E775" s="33"/>
      <c r="F775" s="34"/>
      <c r="G775" s="30"/>
      <c r="H775" s="30"/>
      <c r="I775" s="30"/>
      <c r="J775" s="30"/>
      <c r="K775" s="30"/>
      <c r="L775" s="30"/>
      <c r="M775" s="30"/>
      <c r="N775" s="30"/>
      <c r="O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2"/>
      <c r="C776" s="30"/>
      <c r="D776" s="30"/>
      <c r="E776" s="33"/>
      <c r="F776" s="34"/>
      <c r="G776" s="30"/>
      <c r="H776" s="30"/>
      <c r="I776" s="30"/>
      <c r="J776" s="30"/>
      <c r="K776" s="30"/>
      <c r="L776" s="30"/>
      <c r="M776" s="30"/>
      <c r="N776" s="30"/>
      <c r="O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2"/>
      <c r="C777" s="30"/>
      <c r="D777" s="30"/>
      <c r="E777" s="33"/>
      <c r="F777" s="34"/>
      <c r="G777" s="30"/>
      <c r="H777" s="30"/>
      <c r="I777" s="30"/>
      <c r="J777" s="30"/>
      <c r="K777" s="30"/>
      <c r="L777" s="30"/>
      <c r="M777" s="30"/>
      <c r="N777" s="30"/>
      <c r="O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2"/>
      <c r="C778" s="30"/>
      <c r="D778" s="30"/>
      <c r="E778" s="33"/>
      <c r="F778" s="34"/>
      <c r="G778" s="30"/>
      <c r="H778" s="30"/>
      <c r="I778" s="30"/>
      <c r="J778" s="30"/>
      <c r="K778" s="30"/>
      <c r="L778" s="30"/>
      <c r="M778" s="30"/>
      <c r="N778" s="30"/>
      <c r="O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2"/>
      <c r="C779" s="30"/>
      <c r="D779" s="30"/>
      <c r="E779" s="33"/>
      <c r="F779" s="34"/>
      <c r="G779" s="30"/>
      <c r="H779" s="30"/>
      <c r="I779" s="30"/>
      <c r="J779" s="30"/>
      <c r="K779" s="30"/>
      <c r="L779" s="30"/>
      <c r="M779" s="30"/>
      <c r="N779" s="30"/>
      <c r="O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2"/>
      <c r="C780" s="30"/>
      <c r="D780" s="30"/>
      <c r="E780" s="33"/>
      <c r="F780" s="34"/>
      <c r="G780" s="30"/>
      <c r="H780" s="30"/>
      <c r="I780" s="30"/>
      <c r="J780" s="30"/>
      <c r="K780" s="30"/>
      <c r="L780" s="30"/>
      <c r="M780" s="30"/>
      <c r="N780" s="30"/>
      <c r="O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2"/>
      <c r="C781" s="30"/>
      <c r="D781" s="30"/>
      <c r="E781" s="33"/>
      <c r="F781" s="34"/>
      <c r="G781" s="30"/>
      <c r="H781" s="30"/>
      <c r="I781" s="30"/>
      <c r="J781" s="30"/>
      <c r="K781" s="30"/>
      <c r="L781" s="30"/>
      <c r="M781" s="30"/>
      <c r="N781" s="30"/>
      <c r="O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2"/>
      <c r="C782" s="30"/>
      <c r="D782" s="30"/>
      <c r="E782" s="33"/>
      <c r="F782" s="34"/>
      <c r="G782" s="30"/>
      <c r="H782" s="30"/>
      <c r="I782" s="30"/>
      <c r="J782" s="30"/>
      <c r="K782" s="30"/>
      <c r="L782" s="30"/>
      <c r="M782" s="30"/>
      <c r="N782" s="30"/>
      <c r="O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2"/>
      <c r="C783" s="30"/>
      <c r="D783" s="30"/>
      <c r="E783" s="33"/>
      <c r="F783" s="34"/>
      <c r="G783" s="30"/>
      <c r="H783" s="30"/>
      <c r="I783" s="30"/>
      <c r="J783" s="30"/>
      <c r="K783" s="30"/>
      <c r="L783" s="30"/>
      <c r="M783" s="30"/>
      <c r="N783" s="30"/>
      <c r="O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2"/>
      <c r="C784" s="30"/>
      <c r="D784" s="30"/>
      <c r="E784" s="33"/>
      <c r="F784" s="34"/>
      <c r="G784" s="30"/>
      <c r="H784" s="30"/>
      <c r="I784" s="30"/>
      <c r="J784" s="30"/>
      <c r="K784" s="30"/>
      <c r="L784" s="30"/>
      <c r="M784" s="30"/>
      <c r="N784" s="30"/>
      <c r="O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2"/>
      <c r="C785" s="30"/>
      <c r="D785" s="30"/>
      <c r="E785" s="33"/>
      <c r="F785" s="34"/>
      <c r="G785" s="30"/>
      <c r="H785" s="30"/>
      <c r="I785" s="30"/>
      <c r="J785" s="30"/>
      <c r="K785" s="30"/>
      <c r="L785" s="30"/>
      <c r="M785" s="30"/>
      <c r="N785" s="30"/>
      <c r="O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2"/>
      <c r="C786" s="30"/>
      <c r="D786" s="30"/>
      <c r="E786" s="33"/>
      <c r="F786" s="34"/>
      <c r="G786" s="30"/>
      <c r="H786" s="30"/>
      <c r="I786" s="30"/>
      <c r="J786" s="30"/>
      <c r="K786" s="30"/>
      <c r="L786" s="30"/>
      <c r="M786" s="30"/>
      <c r="N786" s="30"/>
      <c r="O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2"/>
      <c r="C787" s="30"/>
      <c r="D787" s="30"/>
      <c r="E787" s="33"/>
      <c r="F787" s="34"/>
      <c r="G787" s="30"/>
      <c r="H787" s="30"/>
      <c r="I787" s="30"/>
      <c r="J787" s="30"/>
      <c r="K787" s="30"/>
      <c r="L787" s="30"/>
      <c r="M787" s="30"/>
      <c r="N787" s="30"/>
      <c r="O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2"/>
      <c r="C788" s="30"/>
      <c r="D788" s="30"/>
      <c r="E788" s="33"/>
      <c r="F788" s="34"/>
      <c r="G788" s="30"/>
      <c r="H788" s="30"/>
      <c r="I788" s="30"/>
      <c r="J788" s="30"/>
      <c r="K788" s="30"/>
      <c r="L788" s="30"/>
      <c r="M788" s="30"/>
      <c r="N788" s="30"/>
      <c r="O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2"/>
      <c r="C789" s="30"/>
      <c r="D789" s="30"/>
      <c r="E789" s="33"/>
      <c r="F789" s="34"/>
      <c r="G789" s="30"/>
      <c r="H789" s="30"/>
      <c r="I789" s="30"/>
      <c r="J789" s="30"/>
      <c r="K789" s="30"/>
      <c r="L789" s="30"/>
      <c r="M789" s="30"/>
      <c r="N789" s="30"/>
      <c r="O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2"/>
      <c r="C790" s="30"/>
      <c r="D790" s="30"/>
      <c r="E790" s="33"/>
      <c r="F790" s="34"/>
      <c r="G790" s="30"/>
      <c r="H790" s="30"/>
      <c r="I790" s="30"/>
      <c r="J790" s="30"/>
      <c r="K790" s="30"/>
      <c r="L790" s="30"/>
      <c r="M790" s="30"/>
      <c r="N790" s="30"/>
      <c r="O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2"/>
      <c r="C791" s="30"/>
      <c r="D791" s="30"/>
      <c r="E791" s="33"/>
      <c r="F791" s="34"/>
      <c r="G791" s="30"/>
      <c r="H791" s="30"/>
      <c r="I791" s="30"/>
      <c r="J791" s="30"/>
      <c r="K791" s="30"/>
      <c r="L791" s="30"/>
      <c r="M791" s="30"/>
      <c r="N791" s="30"/>
      <c r="O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2"/>
      <c r="C792" s="30"/>
      <c r="D792" s="30"/>
      <c r="E792" s="33"/>
      <c r="F792" s="34"/>
      <c r="G792" s="30"/>
      <c r="H792" s="30"/>
      <c r="I792" s="30"/>
      <c r="J792" s="30"/>
      <c r="K792" s="30"/>
      <c r="L792" s="30"/>
      <c r="M792" s="30"/>
      <c r="N792" s="30"/>
      <c r="O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2"/>
      <c r="C793" s="30"/>
      <c r="D793" s="30"/>
      <c r="E793" s="33"/>
      <c r="F793" s="34"/>
      <c r="G793" s="30"/>
      <c r="H793" s="30"/>
      <c r="I793" s="30"/>
      <c r="J793" s="30"/>
      <c r="K793" s="30"/>
      <c r="L793" s="30"/>
      <c r="M793" s="30"/>
      <c r="N793" s="30"/>
      <c r="O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2"/>
      <c r="C794" s="30"/>
      <c r="D794" s="30"/>
      <c r="E794" s="33"/>
      <c r="F794" s="34"/>
      <c r="G794" s="30"/>
      <c r="H794" s="30"/>
      <c r="I794" s="30"/>
      <c r="J794" s="30"/>
      <c r="K794" s="30"/>
      <c r="L794" s="30"/>
      <c r="M794" s="30"/>
      <c r="N794" s="30"/>
      <c r="O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2"/>
      <c r="C795" s="30"/>
      <c r="D795" s="30"/>
      <c r="E795" s="33"/>
      <c r="F795" s="34"/>
      <c r="G795" s="30"/>
      <c r="H795" s="30"/>
      <c r="I795" s="30"/>
      <c r="J795" s="30"/>
      <c r="K795" s="30"/>
      <c r="L795" s="30"/>
      <c r="M795" s="30"/>
      <c r="N795" s="30"/>
      <c r="O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2"/>
      <c r="C796" s="30"/>
      <c r="D796" s="30"/>
      <c r="E796" s="33"/>
      <c r="F796" s="34"/>
      <c r="G796" s="30"/>
      <c r="H796" s="30"/>
      <c r="I796" s="30"/>
      <c r="J796" s="30"/>
      <c r="K796" s="30"/>
      <c r="L796" s="30"/>
      <c r="M796" s="30"/>
      <c r="N796" s="30"/>
      <c r="O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2"/>
      <c r="C797" s="30"/>
      <c r="D797" s="30"/>
      <c r="E797" s="33"/>
      <c r="F797" s="34"/>
      <c r="G797" s="30"/>
      <c r="H797" s="30"/>
      <c r="I797" s="30"/>
      <c r="J797" s="30"/>
      <c r="K797" s="30"/>
      <c r="L797" s="30"/>
      <c r="M797" s="30"/>
      <c r="N797" s="30"/>
      <c r="O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2"/>
      <c r="C798" s="30"/>
      <c r="D798" s="30"/>
      <c r="E798" s="33"/>
      <c r="F798" s="34"/>
      <c r="G798" s="30"/>
      <c r="H798" s="30"/>
      <c r="I798" s="30"/>
      <c r="J798" s="30"/>
      <c r="K798" s="30"/>
      <c r="L798" s="30"/>
      <c r="M798" s="30"/>
      <c r="N798" s="30"/>
      <c r="O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2"/>
      <c r="C799" s="30"/>
      <c r="D799" s="30"/>
      <c r="E799" s="33"/>
      <c r="F799" s="34"/>
      <c r="G799" s="30"/>
      <c r="H799" s="30"/>
      <c r="I799" s="30"/>
      <c r="J799" s="30"/>
      <c r="K799" s="30"/>
      <c r="L799" s="30"/>
      <c r="M799" s="30"/>
      <c r="N799" s="30"/>
      <c r="O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2"/>
      <c r="C800" s="30"/>
      <c r="D800" s="30"/>
      <c r="E800" s="33"/>
      <c r="F800" s="34"/>
      <c r="G800" s="30"/>
      <c r="H800" s="30"/>
      <c r="I800" s="30"/>
      <c r="J800" s="30"/>
      <c r="K800" s="30"/>
      <c r="L800" s="30"/>
      <c r="M800" s="30"/>
      <c r="N800" s="30"/>
      <c r="O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2"/>
      <c r="C801" s="30"/>
      <c r="D801" s="30"/>
      <c r="E801" s="33"/>
      <c r="F801" s="34"/>
      <c r="G801" s="30"/>
      <c r="H801" s="30"/>
      <c r="I801" s="30"/>
      <c r="J801" s="30"/>
      <c r="K801" s="30"/>
      <c r="L801" s="30"/>
      <c r="M801" s="30"/>
      <c r="N801" s="30"/>
      <c r="O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2"/>
      <c r="C802" s="30"/>
      <c r="D802" s="30"/>
      <c r="E802" s="33"/>
      <c r="F802" s="34"/>
      <c r="G802" s="30"/>
      <c r="H802" s="30"/>
      <c r="I802" s="30"/>
      <c r="J802" s="30"/>
      <c r="K802" s="30"/>
      <c r="L802" s="30"/>
      <c r="M802" s="30"/>
      <c r="N802" s="30"/>
      <c r="O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2"/>
      <c r="C803" s="30"/>
      <c r="D803" s="30"/>
      <c r="E803" s="33"/>
      <c r="F803" s="34"/>
      <c r="G803" s="30"/>
      <c r="H803" s="30"/>
      <c r="I803" s="30"/>
      <c r="J803" s="30"/>
      <c r="K803" s="30"/>
      <c r="L803" s="30"/>
      <c r="M803" s="30"/>
      <c r="N803" s="30"/>
      <c r="O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2"/>
      <c r="C804" s="30"/>
      <c r="D804" s="30"/>
      <c r="E804" s="33"/>
      <c r="F804" s="34"/>
      <c r="G804" s="30"/>
      <c r="H804" s="30"/>
      <c r="I804" s="30"/>
      <c r="J804" s="30"/>
      <c r="K804" s="30"/>
      <c r="L804" s="30"/>
      <c r="M804" s="30"/>
      <c r="N804" s="30"/>
      <c r="O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2"/>
      <c r="C805" s="30"/>
      <c r="D805" s="30"/>
      <c r="E805" s="33"/>
      <c r="F805" s="34"/>
      <c r="G805" s="30"/>
      <c r="H805" s="30"/>
      <c r="I805" s="30"/>
      <c r="J805" s="30"/>
      <c r="K805" s="30"/>
      <c r="L805" s="30"/>
      <c r="M805" s="30"/>
      <c r="N805" s="30"/>
      <c r="O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2"/>
      <c r="C806" s="30"/>
      <c r="D806" s="30"/>
      <c r="E806" s="33"/>
      <c r="F806" s="34"/>
      <c r="G806" s="30"/>
      <c r="H806" s="30"/>
      <c r="I806" s="30"/>
      <c r="J806" s="30"/>
      <c r="K806" s="30"/>
      <c r="L806" s="30"/>
      <c r="M806" s="30"/>
      <c r="N806" s="30"/>
      <c r="O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2"/>
      <c r="C807" s="30"/>
      <c r="D807" s="30"/>
      <c r="E807" s="33"/>
      <c r="F807" s="34"/>
      <c r="G807" s="30"/>
      <c r="H807" s="30"/>
      <c r="I807" s="30"/>
      <c r="J807" s="30"/>
      <c r="K807" s="30"/>
      <c r="L807" s="30"/>
      <c r="M807" s="30"/>
      <c r="N807" s="30"/>
      <c r="O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2"/>
      <c r="C808" s="30"/>
      <c r="D808" s="30"/>
      <c r="E808" s="33"/>
      <c r="F808" s="34"/>
      <c r="G808" s="30"/>
      <c r="H808" s="30"/>
      <c r="I808" s="30"/>
      <c r="J808" s="30"/>
      <c r="K808" s="30"/>
      <c r="L808" s="30"/>
      <c r="M808" s="30"/>
      <c r="N808" s="30"/>
      <c r="O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2"/>
      <c r="C809" s="30"/>
      <c r="D809" s="30"/>
      <c r="E809" s="33"/>
      <c r="F809" s="34"/>
      <c r="G809" s="30"/>
      <c r="H809" s="30"/>
      <c r="I809" s="30"/>
      <c r="J809" s="30"/>
      <c r="K809" s="30"/>
      <c r="L809" s="30"/>
      <c r="M809" s="30"/>
      <c r="N809" s="30"/>
      <c r="O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2"/>
      <c r="C810" s="30"/>
      <c r="D810" s="30"/>
      <c r="E810" s="33"/>
      <c r="F810" s="34"/>
      <c r="G810" s="30"/>
      <c r="H810" s="30"/>
      <c r="I810" s="30"/>
      <c r="J810" s="30"/>
      <c r="K810" s="30"/>
      <c r="L810" s="30"/>
      <c r="M810" s="30"/>
      <c r="N810" s="30"/>
      <c r="O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2"/>
      <c r="C811" s="30"/>
      <c r="D811" s="30"/>
      <c r="E811" s="33"/>
      <c r="F811" s="34"/>
      <c r="G811" s="30"/>
      <c r="H811" s="30"/>
      <c r="I811" s="30"/>
      <c r="J811" s="30"/>
      <c r="K811" s="30"/>
      <c r="L811" s="30"/>
      <c r="M811" s="30"/>
      <c r="N811" s="30"/>
      <c r="O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2"/>
      <c r="C812" s="30"/>
      <c r="D812" s="30"/>
      <c r="E812" s="33"/>
      <c r="F812" s="34"/>
      <c r="G812" s="30"/>
      <c r="H812" s="30"/>
      <c r="I812" s="30"/>
      <c r="J812" s="30"/>
      <c r="K812" s="30"/>
      <c r="L812" s="30"/>
      <c r="M812" s="30"/>
      <c r="N812" s="30"/>
      <c r="O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2"/>
      <c r="C813" s="30"/>
      <c r="D813" s="30"/>
      <c r="E813" s="33"/>
      <c r="F813" s="34"/>
      <c r="G813" s="30"/>
      <c r="H813" s="30"/>
      <c r="I813" s="30"/>
      <c r="J813" s="30"/>
      <c r="K813" s="30"/>
      <c r="L813" s="30"/>
      <c r="M813" s="30"/>
      <c r="N813" s="30"/>
      <c r="O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2"/>
      <c r="C814" s="30"/>
      <c r="D814" s="30"/>
      <c r="E814" s="33"/>
      <c r="F814" s="34"/>
      <c r="G814" s="30"/>
      <c r="H814" s="30"/>
      <c r="I814" s="30"/>
      <c r="J814" s="30"/>
      <c r="K814" s="30"/>
      <c r="L814" s="30"/>
      <c r="M814" s="30"/>
      <c r="N814" s="30"/>
      <c r="O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2"/>
      <c r="C815" s="30"/>
      <c r="D815" s="30"/>
      <c r="E815" s="33"/>
      <c r="F815" s="34"/>
      <c r="G815" s="30"/>
      <c r="H815" s="30"/>
      <c r="I815" s="30"/>
      <c r="J815" s="30"/>
      <c r="K815" s="30"/>
      <c r="L815" s="30"/>
      <c r="M815" s="30"/>
      <c r="N815" s="30"/>
      <c r="O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2"/>
      <c r="C816" s="30"/>
      <c r="D816" s="30"/>
      <c r="E816" s="33"/>
      <c r="F816" s="34"/>
      <c r="G816" s="30"/>
      <c r="H816" s="30"/>
      <c r="I816" s="30"/>
      <c r="J816" s="30"/>
      <c r="K816" s="30"/>
      <c r="L816" s="30"/>
      <c r="M816" s="30"/>
      <c r="N816" s="30"/>
      <c r="O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2"/>
      <c r="C817" s="30"/>
      <c r="D817" s="30"/>
      <c r="E817" s="33"/>
      <c r="F817" s="34"/>
      <c r="G817" s="30"/>
      <c r="H817" s="30"/>
      <c r="I817" s="30"/>
      <c r="J817" s="30"/>
      <c r="K817" s="30"/>
      <c r="L817" s="30"/>
      <c r="M817" s="30"/>
      <c r="N817" s="30"/>
      <c r="O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2"/>
      <c r="C818" s="30"/>
      <c r="D818" s="30"/>
      <c r="E818" s="33"/>
      <c r="F818" s="34"/>
      <c r="G818" s="30"/>
      <c r="H818" s="30"/>
      <c r="I818" s="30"/>
      <c r="J818" s="30"/>
      <c r="K818" s="30"/>
      <c r="L818" s="30"/>
      <c r="M818" s="30"/>
      <c r="N818" s="30"/>
      <c r="O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2"/>
      <c r="C819" s="30"/>
      <c r="D819" s="30"/>
      <c r="E819" s="33"/>
      <c r="F819" s="34"/>
      <c r="G819" s="30"/>
      <c r="H819" s="30"/>
      <c r="I819" s="30"/>
      <c r="J819" s="30"/>
      <c r="K819" s="30"/>
      <c r="L819" s="30"/>
      <c r="M819" s="30"/>
      <c r="N819" s="30"/>
      <c r="O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2"/>
      <c r="C820" s="30"/>
      <c r="D820" s="30"/>
      <c r="E820" s="33"/>
      <c r="F820" s="34"/>
      <c r="G820" s="30"/>
      <c r="H820" s="30"/>
      <c r="I820" s="30"/>
      <c r="J820" s="30"/>
      <c r="K820" s="30"/>
      <c r="L820" s="30"/>
      <c r="M820" s="30"/>
      <c r="N820" s="30"/>
      <c r="O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2"/>
      <c r="C821" s="30"/>
      <c r="D821" s="30"/>
      <c r="E821" s="33"/>
      <c r="F821" s="34"/>
      <c r="G821" s="30"/>
      <c r="H821" s="30"/>
      <c r="I821" s="30"/>
      <c r="J821" s="30"/>
      <c r="K821" s="30"/>
      <c r="L821" s="30"/>
      <c r="M821" s="30"/>
      <c r="N821" s="30"/>
      <c r="O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2"/>
      <c r="C822" s="30"/>
      <c r="D822" s="30"/>
      <c r="E822" s="33"/>
      <c r="F822" s="34"/>
      <c r="G822" s="30"/>
      <c r="H822" s="30"/>
      <c r="I822" s="30"/>
      <c r="J822" s="30"/>
      <c r="K822" s="30"/>
      <c r="L822" s="30"/>
      <c r="M822" s="30"/>
      <c r="N822" s="30"/>
      <c r="O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2"/>
      <c r="C823" s="30"/>
      <c r="D823" s="30"/>
      <c r="E823" s="33"/>
      <c r="F823" s="34"/>
      <c r="G823" s="30"/>
      <c r="H823" s="30"/>
      <c r="I823" s="30"/>
      <c r="J823" s="30"/>
      <c r="K823" s="30"/>
      <c r="L823" s="30"/>
      <c r="M823" s="30"/>
      <c r="N823" s="30"/>
      <c r="O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2"/>
      <c r="C824" s="30"/>
      <c r="D824" s="30"/>
      <c r="E824" s="33"/>
      <c r="F824" s="34"/>
      <c r="G824" s="30"/>
      <c r="H824" s="30"/>
      <c r="I824" s="30"/>
      <c r="J824" s="30"/>
      <c r="K824" s="30"/>
      <c r="L824" s="30"/>
      <c r="M824" s="30"/>
      <c r="N824" s="30"/>
      <c r="O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2"/>
      <c r="C825" s="30"/>
      <c r="D825" s="30"/>
      <c r="E825" s="33"/>
      <c r="F825" s="34"/>
      <c r="G825" s="30"/>
      <c r="H825" s="30"/>
      <c r="I825" s="30"/>
      <c r="J825" s="30"/>
      <c r="K825" s="30"/>
      <c r="L825" s="30"/>
      <c r="M825" s="30"/>
      <c r="N825" s="30"/>
      <c r="O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2"/>
      <c r="C826" s="30"/>
      <c r="D826" s="30"/>
      <c r="E826" s="33"/>
      <c r="F826" s="34"/>
      <c r="G826" s="30"/>
      <c r="H826" s="30"/>
      <c r="I826" s="30"/>
      <c r="J826" s="30"/>
      <c r="K826" s="30"/>
      <c r="L826" s="30"/>
      <c r="M826" s="30"/>
      <c r="N826" s="30"/>
      <c r="O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2"/>
      <c r="C827" s="30"/>
      <c r="D827" s="30"/>
      <c r="E827" s="33"/>
      <c r="F827" s="34"/>
      <c r="G827" s="30"/>
      <c r="H827" s="30"/>
      <c r="I827" s="30"/>
      <c r="J827" s="30"/>
      <c r="K827" s="30"/>
      <c r="L827" s="30"/>
      <c r="M827" s="30"/>
      <c r="N827" s="30"/>
      <c r="O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2"/>
      <c r="C828" s="30"/>
      <c r="D828" s="30"/>
      <c r="E828" s="33"/>
      <c r="F828" s="34"/>
      <c r="G828" s="30"/>
      <c r="H828" s="30"/>
      <c r="I828" s="30"/>
      <c r="J828" s="30"/>
      <c r="K828" s="30"/>
      <c r="L828" s="30"/>
      <c r="M828" s="30"/>
      <c r="N828" s="30"/>
      <c r="O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2"/>
      <c r="C829" s="30"/>
      <c r="D829" s="30"/>
      <c r="E829" s="33"/>
      <c r="F829" s="34"/>
      <c r="G829" s="30"/>
      <c r="H829" s="30"/>
      <c r="I829" s="30"/>
      <c r="J829" s="30"/>
      <c r="K829" s="30"/>
      <c r="L829" s="30"/>
      <c r="M829" s="30"/>
      <c r="N829" s="30"/>
      <c r="O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2"/>
      <c r="C830" s="30"/>
      <c r="D830" s="30"/>
      <c r="E830" s="33"/>
      <c r="F830" s="34"/>
      <c r="G830" s="30"/>
      <c r="H830" s="30"/>
      <c r="I830" s="30"/>
      <c r="J830" s="30"/>
      <c r="K830" s="30"/>
      <c r="L830" s="30"/>
      <c r="M830" s="30"/>
      <c r="N830" s="30"/>
      <c r="O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2"/>
      <c r="C831" s="30"/>
      <c r="D831" s="30"/>
      <c r="E831" s="33"/>
      <c r="F831" s="34"/>
      <c r="G831" s="30"/>
      <c r="H831" s="30"/>
      <c r="I831" s="30"/>
      <c r="J831" s="30"/>
      <c r="K831" s="30"/>
      <c r="L831" s="30"/>
      <c r="M831" s="30"/>
      <c r="N831" s="30"/>
      <c r="O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2"/>
      <c r="C832" s="30"/>
      <c r="D832" s="30"/>
      <c r="E832" s="33"/>
      <c r="F832" s="34"/>
      <c r="G832" s="30"/>
      <c r="H832" s="30"/>
      <c r="I832" s="30"/>
      <c r="J832" s="30"/>
      <c r="K832" s="30"/>
      <c r="L832" s="30"/>
      <c r="M832" s="30"/>
      <c r="N832" s="30"/>
      <c r="O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2"/>
      <c r="C833" s="30"/>
      <c r="D833" s="30"/>
      <c r="E833" s="33"/>
      <c r="F833" s="34"/>
      <c r="G833" s="30"/>
      <c r="H833" s="30"/>
      <c r="I833" s="30"/>
      <c r="J833" s="30"/>
      <c r="K833" s="30"/>
      <c r="L833" s="30"/>
      <c r="M833" s="30"/>
      <c r="N833" s="30"/>
      <c r="O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2"/>
      <c r="C834" s="30"/>
      <c r="D834" s="30"/>
      <c r="E834" s="33"/>
      <c r="F834" s="34"/>
      <c r="G834" s="30"/>
      <c r="H834" s="30"/>
      <c r="I834" s="30"/>
      <c r="J834" s="30"/>
      <c r="K834" s="30"/>
      <c r="L834" s="30"/>
      <c r="M834" s="30"/>
      <c r="N834" s="30"/>
      <c r="O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2"/>
      <c r="C835" s="30"/>
      <c r="D835" s="30"/>
      <c r="E835" s="33"/>
      <c r="F835" s="34"/>
      <c r="G835" s="30"/>
      <c r="H835" s="30"/>
      <c r="I835" s="30"/>
      <c r="J835" s="30"/>
      <c r="K835" s="30"/>
      <c r="L835" s="30"/>
      <c r="M835" s="30"/>
      <c r="N835" s="30"/>
      <c r="O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2"/>
      <c r="C836" s="30"/>
      <c r="D836" s="30"/>
      <c r="E836" s="33"/>
      <c r="F836" s="34"/>
      <c r="G836" s="30"/>
      <c r="H836" s="30"/>
      <c r="I836" s="30"/>
      <c r="J836" s="30"/>
      <c r="K836" s="30"/>
      <c r="L836" s="30"/>
      <c r="M836" s="30"/>
      <c r="N836" s="30"/>
      <c r="O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2"/>
      <c r="C837" s="30"/>
      <c r="D837" s="30"/>
      <c r="E837" s="33"/>
      <c r="F837" s="34"/>
      <c r="G837" s="30"/>
      <c r="H837" s="30"/>
      <c r="I837" s="30"/>
      <c r="J837" s="30"/>
      <c r="K837" s="30"/>
      <c r="L837" s="30"/>
      <c r="M837" s="30"/>
      <c r="N837" s="30"/>
      <c r="O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2"/>
      <c r="C838" s="30"/>
      <c r="D838" s="30"/>
      <c r="E838" s="33"/>
      <c r="F838" s="34"/>
      <c r="G838" s="30"/>
      <c r="H838" s="30"/>
      <c r="I838" s="30"/>
      <c r="J838" s="30"/>
      <c r="K838" s="30"/>
      <c r="L838" s="30"/>
      <c r="M838" s="30"/>
      <c r="N838" s="30"/>
      <c r="O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2"/>
      <c r="C839" s="30"/>
      <c r="D839" s="30"/>
      <c r="E839" s="33"/>
      <c r="F839" s="34"/>
      <c r="G839" s="30"/>
      <c r="H839" s="30"/>
      <c r="I839" s="30"/>
      <c r="J839" s="30"/>
      <c r="K839" s="30"/>
      <c r="L839" s="30"/>
      <c r="M839" s="30"/>
      <c r="N839" s="30"/>
      <c r="O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2"/>
      <c r="C840" s="30"/>
      <c r="D840" s="30"/>
      <c r="E840" s="33"/>
      <c r="F840" s="34"/>
      <c r="G840" s="30"/>
      <c r="H840" s="30"/>
      <c r="I840" s="30"/>
      <c r="J840" s="30"/>
      <c r="K840" s="30"/>
      <c r="L840" s="30"/>
      <c r="M840" s="30"/>
      <c r="N840" s="30"/>
      <c r="O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2"/>
      <c r="C841" s="30"/>
      <c r="D841" s="30"/>
      <c r="E841" s="33"/>
      <c r="F841" s="34"/>
      <c r="G841" s="30"/>
      <c r="H841" s="30"/>
      <c r="I841" s="30"/>
      <c r="J841" s="30"/>
      <c r="K841" s="30"/>
      <c r="L841" s="30"/>
      <c r="M841" s="30"/>
      <c r="N841" s="30"/>
      <c r="O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2"/>
      <c r="C842" s="30"/>
      <c r="D842" s="30"/>
      <c r="E842" s="33"/>
      <c r="F842" s="34"/>
      <c r="G842" s="30"/>
      <c r="H842" s="30"/>
      <c r="I842" s="30"/>
      <c r="J842" s="30"/>
      <c r="K842" s="30"/>
      <c r="L842" s="30"/>
      <c r="M842" s="30"/>
      <c r="N842" s="30"/>
      <c r="O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2"/>
      <c r="C843" s="30"/>
      <c r="D843" s="30"/>
      <c r="E843" s="33"/>
      <c r="F843" s="34"/>
      <c r="G843" s="30"/>
      <c r="H843" s="30"/>
      <c r="I843" s="30"/>
      <c r="J843" s="30"/>
      <c r="K843" s="30"/>
      <c r="L843" s="30"/>
      <c r="M843" s="30"/>
      <c r="N843" s="30"/>
      <c r="O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2"/>
      <c r="C844" s="30"/>
      <c r="D844" s="30"/>
      <c r="E844" s="33"/>
      <c r="F844" s="34"/>
      <c r="G844" s="30"/>
      <c r="H844" s="30"/>
      <c r="I844" s="30"/>
      <c r="J844" s="30"/>
      <c r="K844" s="30"/>
      <c r="L844" s="30"/>
      <c r="M844" s="30"/>
      <c r="N844" s="30"/>
      <c r="O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2"/>
      <c r="C845" s="30"/>
      <c r="D845" s="30"/>
      <c r="E845" s="33"/>
      <c r="F845" s="34"/>
      <c r="G845" s="30"/>
      <c r="H845" s="30"/>
      <c r="I845" s="30"/>
      <c r="J845" s="30"/>
      <c r="K845" s="30"/>
      <c r="L845" s="30"/>
      <c r="M845" s="30"/>
      <c r="N845" s="30"/>
      <c r="O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2"/>
      <c r="C846" s="30"/>
      <c r="D846" s="30"/>
      <c r="E846" s="33"/>
      <c r="F846" s="34"/>
      <c r="G846" s="30"/>
      <c r="H846" s="30"/>
      <c r="I846" s="30"/>
      <c r="J846" s="30"/>
      <c r="K846" s="30"/>
      <c r="L846" s="30"/>
      <c r="M846" s="30"/>
      <c r="N846" s="30"/>
      <c r="O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2"/>
      <c r="C847" s="30"/>
      <c r="D847" s="30"/>
      <c r="E847" s="33"/>
      <c r="F847" s="34"/>
      <c r="G847" s="30"/>
      <c r="H847" s="30"/>
      <c r="I847" s="30"/>
      <c r="J847" s="30"/>
      <c r="K847" s="30"/>
      <c r="L847" s="30"/>
      <c r="M847" s="30"/>
      <c r="N847" s="30"/>
      <c r="O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2"/>
      <c r="C848" s="30"/>
      <c r="D848" s="30"/>
      <c r="E848" s="33"/>
      <c r="F848" s="34"/>
      <c r="G848" s="30"/>
      <c r="H848" s="30"/>
      <c r="I848" s="30"/>
      <c r="J848" s="30"/>
      <c r="K848" s="30"/>
      <c r="L848" s="30"/>
      <c r="M848" s="30"/>
      <c r="N848" s="30"/>
      <c r="O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2"/>
      <c r="C849" s="30"/>
      <c r="D849" s="30"/>
      <c r="E849" s="33"/>
      <c r="F849" s="34"/>
      <c r="G849" s="30"/>
      <c r="H849" s="30"/>
      <c r="I849" s="30"/>
      <c r="J849" s="30"/>
      <c r="K849" s="30"/>
      <c r="L849" s="30"/>
      <c r="M849" s="30"/>
      <c r="N849" s="30"/>
      <c r="O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2"/>
      <c r="C850" s="30"/>
      <c r="D850" s="30"/>
      <c r="E850" s="33"/>
      <c r="F850" s="34"/>
      <c r="G850" s="30"/>
      <c r="H850" s="30"/>
      <c r="I850" s="30"/>
      <c r="J850" s="30"/>
      <c r="K850" s="30"/>
      <c r="L850" s="30"/>
      <c r="M850" s="30"/>
      <c r="N850" s="30"/>
      <c r="O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2"/>
      <c r="C851" s="30"/>
      <c r="D851" s="30"/>
      <c r="E851" s="33"/>
      <c r="F851" s="34"/>
      <c r="G851" s="30"/>
      <c r="H851" s="30"/>
      <c r="I851" s="30"/>
      <c r="J851" s="30"/>
      <c r="K851" s="30"/>
      <c r="L851" s="30"/>
      <c r="M851" s="30"/>
      <c r="N851" s="30"/>
      <c r="O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2"/>
      <c r="C852" s="30"/>
      <c r="D852" s="30"/>
      <c r="E852" s="33"/>
      <c r="F852" s="34"/>
      <c r="G852" s="30"/>
      <c r="H852" s="30"/>
      <c r="I852" s="30"/>
      <c r="J852" s="30"/>
      <c r="K852" s="30"/>
      <c r="L852" s="30"/>
      <c r="M852" s="30"/>
      <c r="N852" s="30"/>
      <c r="O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2"/>
      <c r="C853" s="30"/>
      <c r="D853" s="30"/>
      <c r="E853" s="33"/>
      <c r="F853" s="34"/>
      <c r="G853" s="30"/>
      <c r="H853" s="30"/>
      <c r="I853" s="30"/>
      <c r="J853" s="30"/>
      <c r="K853" s="30"/>
      <c r="L853" s="30"/>
      <c r="M853" s="30"/>
      <c r="N853" s="30"/>
      <c r="O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2"/>
      <c r="C854" s="30"/>
      <c r="D854" s="30"/>
      <c r="E854" s="33"/>
      <c r="F854" s="34"/>
      <c r="G854" s="30"/>
      <c r="H854" s="30"/>
      <c r="I854" s="30"/>
      <c r="J854" s="30"/>
      <c r="K854" s="30"/>
      <c r="L854" s="30"/>
      <c r="M854" s="30"/>
      <c r="N854" s="30"/>
      <c r="O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2"/>
      <c r="C855" s="30"/>
      <c r="D855" s="30"/>
      <c r="E855" s="33"/>
      <c r="F855" s="34"/>
      <c r="G855" s="30"/>
      <c r="H855" s="30"/>
      <c r="I855" s="30"/>
      <c r="J855" s="30"/>
      <c r="K855" s="30"/>
      <c r="L855" s="30"/>
      <c r="M855" s="30"/>
      <c r="N855" s="30"/>
      <c r="O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2"/>
      <c r="C856" s="30"/>
      <c r="D856" s="30"/>
      <c r="E856" s="33"/>
      <c r="F856" s="34"/>
      <c r="G856" s="30"/>
      <c r="H856" s="30"/>
      <c r="I856" s="30"/>
      <c r="J856" s="30"/>
      <c r="K856" s="30"/>
      <c r="L856" s="30"/>
      <c r="M856" s="30"/>
      <c r="N856" s="30"/>
      <c r="O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2"/>
      <c r="C857" s="30"/>
      <c r="D857" s="30"/>
      <c r="E857" s="33"/>
      <c r="F857" s="34"/>
      <c r="G857" s="30"/>
      <c r="H857" s="30"/>
      <c r="I857" s="30"/>
      <c r="J857" s="30"/>
      <c r="K857" s="30"/>
      <c r="L857" s="30"/>
      <c r="M857" s="30"/>
      <c r="N857" s="30"/>
      <c r="O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2"/>
      <c r="C858" s="30"/>
      <c r="D858" s="30"/>
      <c r="E858" s="33"/>
      <c r="F858" s="34"/>
      <c r="G858" s="30"/>
      <c r="H858" s="30"/>
      <c r="I858" s="30"/>
      <c r="J858" s="30"/>
      <c r="K858" s="30"/>
      <c r="L858" s="30"/>
      <c r="M858" s="30"/>
      <c r="N858" s="30"/>
      <c r="O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2"/>
      <c r="C859" s="30"/>
      <c r="D859" s="30"/>
      <c r="E859" s="33"/>
      <c r="F859" s="34"/>
      <c r="G859" s="30"/>
      <c r="H859" s="30"/>
      <c r="I859" s="30"/>
      <c r="J859" s="30"/>
      <c r="K859" s="30"/>
      <c r="L859" s="30"/>
      <c r="M859" s="30"/>
      <c r="N859" s="30"/>
      <c r="O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2"/>
      <c r="C860" s="30"/>
      <c r="D860" s="30"/>
      <c r="E860" s="33"/>
      <c r="F860" s="34"/>
      <c r="G860" s="30"/>
      <c r="H860" s="30"/>
      <c r="I860" s="30"/>
      <c r="J860" s="30"/>
      <c r="K860" s="30"/>
      <c r="L860" s="30"/>
      <c r="M860" s="30"/>
      <c r="N860" s="30"/>
      <c r="O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2"/>
      <c r="C861" s="30"/>
      <c r="D861" s="30"/>
      <c r="E861" s="33"/>
      <c r="F861" s="34"/>
      <c r="G861" s="30"/>
      <c r="H861" s="30"/>
      <c r="I861" s="30"/>
      <c r="J861" s="30"/>
      <c r="K861" s="30"/>
      <c r="L861" s="30"/>
      <c r="M861" s="30"/>
      <c r="N861" s="30"/>
      <c r="O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2"/>
      <c r="C862" s="30"/>
      <c r="D862" s="30"/>
      <c r="E862" s="33"/>
      <c r="F862" s="34"/>
      <c r="G862" s="30"/>
      <c r="H862" s="30"/>
      <c r="I862" s="30"/>
      <c r="J862" s="30"/>
      <c r="K862" s="30"/>
      <c r="L862" s="30"/>
      <c r="M862" s="30"/>
      <c r="N862" s="30"/>
      <c r="O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2"/>
      <c r="C863" s="30"/>
      <c r="D863" s="30"/>
      <c r="E863" s="33"/>
      <c r="F863" s="34"/>
      <c r="G863" s="30"/>
      <c r="H863" s="30"/>
      <c r="I863" s="30"/>
      <c r="J863" s="30"/>
      <c r="K863" s="30"/>
      <c r="L863" s="30"/>
      <c r="M863" s="30"/>
      <c r="N863" s="30"/>
      <c r="O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2"/>
      <c r="C864" s="30"/>
      <c r="D864" s="30"/>
      <c r="E864" s="33"/>
      <c r="F864" s="34"/>
      <c r="G864" s="30"/>
      <c r="H864" s="30"/>
      <c r="I864" s="30"/>
      <c r="J864" s="30"/>
      <c r="K864" s="30"/>
      <c r="L864" s="30"/>
      <c r="M864" s="30"/>
      <c r="N864" s="30"/>
      <c r="O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2"/>
      <c r="C865" s="30"/>
      <c r="D865" s="30"/>
      <c r="E865" s="33"/>
      <c r="F865" s="34"/>
      <c r="G865" s="30"/>
      <c r="H865" s="30"/>
      <c r="I865" s="30"/>
      <c r="J865" s="30"/>
      <c r="K865" s="30"/>
      <c r="L865" s="30"/>
      <c r="M865" s="30"/>
      <c r="N865" s="30"/>
      <c r="O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2"/>
      <c r="C866" s="30"/>
      <c r="D866" s="30"/>
      <c r="E866" s="33"/>
      <c r="F866" s="34"/>
      <c r="G866" s="30"/>
      <c r="H866" s="30"/>
      <c r="I866" s="30"/>
      <c r="J866" s="30"/>
      <c r="K866" s="30"/>
      <c r="L866" s="30"/>
      <c r="M866" s="30"/>
      <c r="N866" s="30"/>
      <c r="O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2"/>
      <c r="C867" s="30"/>
      <c r="D867" s="30"/>
      <c r="E867" s="33"/>
      <c r="F867" s="34"/>
      <c r="G867" s="30"/>
      <c r="H867" s="30"/>
      <c r="I867" s="30"/>
      <c r="J867" s="30"/>
      <c r="K867" s="30"/>
      <c r="L867" s="30"/>
      <c r="M867" s="30"/>
      <c r="N867" s="30"/>
      <c r="O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2"/>
      <c r="C868" s="30"/>
      <c r="D868" s="30"/>
      <c r="E868" s="33"/>
      <c r="F868" s="34"/>
      <c r="G868" s="30"/>
      <c r="H868" s="30"/>
      <c r="I868" s="30"/>
      <c r="J868" s="30"/>
      <c r="K868" s="30"/>
      <c r="L868" s="30"/>
      <c r="M868" s="30"/>
      <c r="N868" s="30"/>
      <c r="O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2"/>
      <c r="C869" s="30"/>
      <c r="D869" s="30"/>
      <c r="E869" s="33"/>
      <c r="F869" s="34"/>
      <c r="G869" s="30"/>
      <c r="H869" s="30"/>
      <c r="I869" s="30"/>
      <c r="J869" s="30"/>
      <c r="K869" s="30"/>
      <c r="L869" s="30"/>
      <c r="M869" s="30"/>
      <c r="N869" s="30"/>
      <c r="O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2"/>
      <c r="C870" s="30"/>
      <c r="D870" s="30"/>
      <c r="E870" s="33"/>
      <c r="F870" s="34"/>
      <c r="G870" s="30"/>
      <c r="H870" s="30"/>
      <c r="I870" s="30"/>
      <c r="J870" s="30"/>
      <c r="K870" s="30"/>
      <c r="L870" s="30"/>
      <c r="M870" s="30"/>
      <c r="N870" s="30"/>
      <c r="O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2"/>
      <c r="C871" s="30"/>
      <c r="D871" s="30"/>
      <c r="E871" s="33"/>
      <c r="F871" s="34"/>
      <c r="G871" s="30"/>
      <c r="H871" s="30"/>
      <c r="I871" s="30"/>
      <c r="J871" s="30"/>
      <c r="K871" s="30"/>
      <c r="L871" s="30"/>
      <c r="M871" s="30"/>
      <c r="N871" s="30"/>
      <c r="O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2"/>
      <c r="C872" s="30"/>
      <c r="D872" s="30"/>
      <c r="E872" s="33"/>
      <c r="F872" s="34"/>
      <c r="G872" s="30"/>
      <c r="H872" s="30"/>
      <c r="I872" s="30"/>
      <c r="J872" s="30"/>
      <c r="K872" s="30"/>
      <c r="L872" s="30"/>
      <c r="M872" s="30"/>
      <c r="N872" s="30"/>
      <c r="O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2"/>
      <c r="C873" s="30"/>
      <c r="D873" s="30"/>
      <c r="E873" s="33"/>
      <c r="F873" s="34"/>
      <c r="G873" s="30"/>
      <c r="H873" s="30"/>
      <c r="I873" s="30"/>
      <c r="J873" s="30"/>
      <c r="K873" s="30"/>
      <c r="L873" s="30"/>
      <c r="M873" s="30"/>
      <c r="N873" s="30"/>
      <c r="O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2"/>
      <c r="C874" s="30"/>
      <c r="D874" s="30"/>
      <c r="E874" s="33"/>
      <c r="F874" s="34"/>
      <c r="G874" s="30"/>
      <c r="H874" s="30"/>
      <c r="I874" s="30"/>
      <c r="J874" s="30"/>
      <c r="K874" s="30"/>
      <c r="L874" s="30"/>
      <c r="M874" s="30"/>
      <c r="N874" s="30"/>
      <c r="O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2"/>
      <c r="C875" s="30"/>
      <c r="D875" s="30"/>
      <c r="E875" s="33"/>
      <c r="F875" s="34"/>
      <c r="G875" s="30"/>
      <c r="H875" s="30"/>
      <c r="I875" s="30"/>
      <c r="J875" s="30"/>
      <c r="K875" s="30"/>
      <c r="L875" s="30"/>
      <c r="M875" s="30"/>
      <c r="N875" s="30"/>
      <c r="O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2"/>
      <c r="C876" s="30"/>
      <c r="D876" s="30"/>
      <c r="E876" s="33"/>
      <c r="F876" s="34"/>
      <c r="G876" s="30"/>
      <c r="H876" s="30"/>
      <c r="I876" s="30"/>
      <c r="J876" s="30"/>
      <c r="K876" s="30"/>
      <c r="L876" s="30"/>
      <c r="M876" s="30"/>
      <c r="N876" s="30"/>
      <c r="O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2"/>
      <c r="C877" s="30"/>
      <c r="D877" s="30"/>
      <c r="E877" s="33"/>
      <c r="F877" s="34"/>
      <c r="G877" s="30"/>
      <c r="H877" s="30"/>
      <c r="I877" s="30"/>
      <c r="J877" s="30"/>
      <c r="K877" s="30"/>
      <c r="L877" s="30"/>
      <c r="M877" s="30"/>
      <c r="N877" s="30"/>
      <c r="O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2"/>
      <c r="C878" s="30"/>
      <c r="D878" s="30"/>
      <c r="E878" s="33"/>
      <c r="F878" s="34"/>
      <c r="G878" s="30"/>
      <c r="H878" s="30"/>
      <c r="I878" s="30"/>
      <c r="J878" s="30"/>
      <c r="K878" s="30"/>
      <c r="L878" s="30"/>
      <c r="M878" s="30"/>
      <c r="N878" s="30"/>
      <c r="O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2"/>
      <c r="C879" s="30"/>
      <c r="D879" s="30"/>
      <c r="E879" s="33"/>
      <c r="F879" s="34"/>
      <c r="G879" s="30"/>
      <c r="H879" s="30"/>
      <c r="I879" s="30"/>
      <c r="J879" s="30"/>
      <c r="K879" s="30"/>
      <c r="L879" s="30"/>
      <c r="M879" s="30"/>
      <c r="N879" s="30"/>
      <c r="O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2"/>
      <c r="C880" s="30"/>
      <c r="D880" s="30"/>
      <c r="E880" s="33"/>
      <c r="F880" s="34"/>
      <c r="G880" s="30"/>
      <c r="H880" s="30"/>
      <c r="I880" s="30"/>
      <c r="J880" s="30"/>
      <c r="K880" s="30"/>
      <c r="L880" s="30"/>
      <c r="M880" s="30"/>
      <c r="N880" s="30"/>
      <c r="O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2"/>
      <c r="C881" s="30"/>
      <c r="D881" s="30"/>
      <c r="E881" s="33"/>
      <c r="F881" s="34"/>
      <c r="G881" s="30"/>
      <c r="H881" s="30"/>
      <c r="I881" s="30"/>
      <c r="J881" s="30"/>
      <c r="K881" s="30"/>
      <c r="L881" s="30"/>
      <c r="M881" s="30"/>
      <c r="N881" s="30"/>
      <c r="O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2"/>
      <c r="C882" s="30"/>
      <c r="D882" s="30"/>
      <c r="E882" s="33"/>
      <c r="F882" s="34"/>
      <c r="G882" s="30"/>
      <c r="H882" s="30"/>
      <c r="I882" s="30"/>
      <c r="J882" s="30"/>
      <c r="K882" s="30"/>
      <c r="L882" s="30"/>
      <c r="M882" s="30"/>
      <c r="N882" s="30"/>
      <c r="O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2"/>
      <c r="C883" s="30"/>
      <c r="D883" s="30"/>
      <c r="E883" s="33"/>
      <c r="F883" s="34"/>
      <c r="G883" s="30"/>
      <c r="H883" s="30"/>
      <c r="I883" s="30"/>
      <c r="J883" s="30"/>
      <c r="K883" s="30"/>
      <c r="L883" s="30"/>
      <c r="M883" s="30"/>
      <c r="N883" s="30"/>
      <c r="O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2"/>
      <c r="C884" s="30"/>
      <c r="D884" s="30"/>
      <c r="E884" s="33"/>
      <c r="F884" s="34"/>
      <c r="G884" s="30"/>
      <c r="H884" s="30"/>
      <c r="I884" s="30"/>
      <c r="J884" s="30"/>
      <c r="K884" s="30"/>
      <c r="L884" s="30"/>
      <c r="M884" s="30"/>
      <c r="N884" s="30"/>
      <c r="O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2"/>
      <c r="C885" s="30"/>
      <c r="D885" s="30"/>
      <c r="E885" s="33"/>
      <c r="F885" s="34"/>
      <c r="G885" s="30"/>
      <c r="H885" s="30"/>
      <c r="I885" s="30"/>
      <c r="J885" s="30"/>
      <c r="K885" s="30"/>
      <c r="L885" s="30"/>
      <c r="M885" s="30"/>
      <c r="N885" s="30"/>
      <c r="O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2"/>
      <c r="C886" s="30"/>
      <c r="D886" s="30"/>
      <c r="E886" s="33"/>
      <c r="F886" s="34"/>
      <c r="G886" s="30"/>
      <c r="H886" s="30"/>
      <c r="I886" s="30"/>
      <c r="J886" s="30"/>
      <c r="K886" s="30"/>
      <c r="L886" s="30"/>
      <c r="M886" s="30"/>
      <c r="N886" s="30"/>
      <c r="O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2"/>
      <c r="C887" s="30"/>
      <c r="D887" s="30"/>
      <c r="E887" s="33"/>
      <c r="F887" s="34"/>
      <c r="G887" s="30"/>
      <c r="H887" s="30"/>
      <c r="I887" s="30"/>
      <c r="J887" s="30"/>
      <c r="K887" s="30"/>
      <c r="L887" s="30"/>
      <c r="M887" s="30"/>
      <c r="N887" s="30"/>
      <c r="O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2"/>
      <c r="C888" s="30"/>
      <c r="D888" s="30"/>
      <c r="E888" s="33"/>
      <c r="F888" s="34"/>
      <c r="G888" s="30"/>
      <c r="H888" s="30"/>
      <c r="I888" s="30"/>
      <c r="J888" s="30"/>
      <c r="K888" s="30"/>
      <c r="L888" s="30"/>
      <c r="M888" s="30"/>
      <c r="N888" s="30"/>
      <c r="O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2"/>
      <c r="C889" s="30"/>
      <c r="D889" s="30"/>
      <c r="E889" s="33"/>
      <c r="F889" s="34"/>
      <c r="G889" s="30"/>
      <c r="H889" s="30"/>
      <c r="I889" s="30"/>
      <c r="J889" s="30"/>
      <c r="K889" s="30"/>
      <c r="L889" s="30"/>
      <c r="M889" s="30"/>
      <c r="N889" s="30"/>
      <c r="O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2"/>
      <c r="C890" s="30"/>
      <c r="D890" s="30"/>
      <c r="E890" s="33"/>
      <c r="F890" s="34"/>
      <c r="G890" s="30"/>
      <c r="H890" s="30"/>
      <c r="I890" s="30"/>
      <c r="J890" s="30"/>
      <c r="K890" s="30"/>
      <c r="L890" s="30"/>
      <c r="M890" s="30"/>
      <c r="N890" s="30"/>
      <c r="O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2"/>
      <c r="C891" s="30"/>
      <c r="D891" s="30"/>
      <c r="E891" s="33"/>
      <c r="F891" s="34"/>
      <c r="G891" s="30"/>
      <c r="H891" s="30"/>
      <c r="I891" s="30"/>
      <c r="J891" s="30"/>
      <c r="K891" s="30"/>
      <c r="L891" s="30"/>
      <c r="M891" s="30"/>
      <c r="N891" s="30"/>
      <c r="O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2"/>
      <c r="C892" s="30"/>
      <c r="D892" s="30"/>
      <c r="E892" s="33"/>
      <c r="F892" s="34"/>
      <c r="G892" s="30"/>
      <c r="H892" s="30"/>
      <c r="I892" s="30"/>
      <c r="J892" s="30"/>
      <c r="K892" s="30"/>
      <c r="L892" s="30"/>
      <c r="M892" s="30"/>
      <c r="N892" s="30"/>
      <c r="O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2"/>
      <c r="C893" s="30"/>
      <c r="D893" s="30"/>
      <c r="E893" s="33"/>
      <c r="F893" s="34"/>
      <c r="G893" s="30"/>
      <c r="H893" s="30"/>
      <c r="I893" s="30"/>
      <c r="J893" s="30"/>
      <c r="K893" s="30"/>
      <c r="L893" s="30"/>
      <c r="M893" s="30"/>
      <c r="N893" s="30"/>
      <c r="O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2"/>
      <c r="C894" s="30"/>
      <c r="D894" s="30"/>
      <c r="E894" s="33"/>
      <c r="F894" s="34"/>
      <c r="G894" s="30"/>
      <c r="H894" s="30"/>
      <c r="I894" s="30"/>
      <c r="J894" s="30"/>
      <c r="K894" s="30"/>
      <c r="L894" s="30"/>
      <c r="M894" s="30"/>
      <c r="N894" s="30"/>
      <c r="O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2"/>
      <c r="C895" s="30"/>
      <c r="D895" s="30"/>
      <c r="E895" s="33"/>
      <c r="F895" s="34"/>
      <c r="G895" s="30"/>
      <c r="H895" s="30"/>
      <c r="I895" s="30"/>
      <c r="J895" s="30"/>
      <c r="K895" s="30"/>
      <c r="L895" s="30"/>
      <c r="M895" s="30"/>
      <c r="N895" s="30"/>
      <c r="O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2"/>
      <c r="C896" s="30"/>
      <c r="D896" s="30"/>
      <c r="E896" s="33"/>
      <c r="F896" s="34"/>
      <c r="G896" s="30"/>
      <c r="H896" s="30"/>
      <c r="I896" s="30"/>
      <c r="J896" s="30"/>
      <c r="K896" s="30"/>
      <c r="L896" s="30"/>
      <c r="M896" s="30"/>
      <c r="N896" s="30"/>
      <c r="O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2"/>
      <c r="C897" s="30"/>
      <c r="D897" s="30"/>
      <c r="E897" s="33"/>
      <c r="F897" s="34"/>
      <c r="G897" s="30"/>
      <c r="H897" s="30"/>
      <c r="I897" s="30"/>
      <c r="J897" s="30"/>
      <c r="K897" s="30"/>
      <c r="L897" s="30"/>
      <c r="M897" s="30"/>
      <c r="N897" s="30"/>
      <c r="O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2"/>
      <c r="C898" s="30"/>
      <c r="D898" s="30"/>
      <c r="E898" s="33"/>
      <c r="F898" s="34"/>
      <c r="G898" s="30"/>
      <c r="H898" s="30"/>
      <c r="I898" s="30"/>
      <c r="J898" s="30"/>
      <c r="K898" s="30"/>
      <c r="L898" s="30"/>
      <c r="M898" s="30"/>
      <c r="N898" s="30"/>
      <c r="O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2"/>
      <c r="C899" s="30"/>
      <c r="D899" s="30"/>
      <c r="E899" s="33"/>
      <c r="F899" s="34"/>
      <c r="G899" s="30"/>
      <c r="H899" s="30"/>
      <c r="I899" s="30"/>
      <c r="J899" s="30"/>
      <c r="K899" s="30"/>
      <c r="L899" s="30"/>
      <c r="M899" s="30"/>
      <c r="N899" s="30"/>
      <c r="O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2"/>
      <c r="C900" s="30"/>
      <c r="D900" s="30"/>
      <c r="E900" s="33"/>
      <c r="F900" s="34"/>
      <c r="G900" s="30"/>
      <c r="H900" s="30"/>
      <c r="I900" s="30"/>
      <c r="J900" s="30"/>
      <c r="K900" s="30"/>
      <c r="L900" s="30"/>
      <c r="M900" s="30"/>
      <c r="N900" s="30"/>
      <c r="O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2"/>
      <c r="C901" s="30"/>
      <c r="D901" s="30"/>
      <c r="E901" s="33"/>
      <c r="F901" s="34"/>
      <c r="G901" s="30"/>
      <c r="H901" s="30"/>
      <c r="I901" s="30"/>
      <c r="J901" s="30"/>
      <c r="K901" s="30"/>
      <c r="L901" s="30"/>
      <c r="M901" s="30"/>
      <c r="N901" s="30"/>
      <c r="O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2"/>
      <c r="C902" s="30"/>
      <c r="D902" s="30"/>
      <c r="E902" s="33"/>
      <c r="F902" s="34"/>
      <c r="G902" s="30"/>
      <c r="H902" s="30"/>
      <c r="I902" s="30"/>
      <c r="J902" s="30"/>
      <c r="K902" s="30"/>
      <c r="L902" s="30"/>
      <c r="M902" s="30"/>
      <c r="N902" s="30"/>
      <c r="O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2"/>
      <c r="C903" s="30"/>
      <c r="D903" s="30"/>
      <c r="E903" s="33"/>
      <c r="F903" s="34"/>
      <c r="G903" s="30"/>
      <c r="H903" s="30"/>
      <c r="I903" s="30"/>
      <c r="J903" s="30"/>
      <c r="K903" s="30"/>
      <c r="L903" s="30"/>
      <c r="M903" s="30"/>
      <c r="N903" s="30"/>
      <c r="O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2"/>
      <c r="C904" s="30"/>
      <c r="D904" s="30"/>
      <c r="E904" s="33"/>
      <c r="F904" s="34"/>
      <c r="G904" s="30"/>
      <c r="H904" s="30"/>
      <c r="I904" s="30"/>
      <c r="J904" s="30"/>
      <c r="K904" s="30"/>
      <c r="L904" s="30"/>
      <c r="M904" s="30"/>
      <c r="N904" s="30"/>
      <c r="O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2"/>
      <c r="C905" s="30"/>
      <c r="D905" s="30"/>
      <c r="E905" s="33"/>
      <c r="F905" s="34"/>
      <c r="G905" s="30"/>
      <c r="H905" s="30"/>
      <c r="I905" s="30"/>
      <c r="J905" s="30"/>
      <c r="K905" s="30"/>
      <c r="L905" s="30"/>
      <c r="M905" s="30"/>
      <c r="N905" s="30"/>
      <c r="O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2"/>
      <c r="C906" s="30"/>
      <c r="D906" s="30"/>
      <c r="E906" s="33"/>
      <c r="F906" s="34"/>
      <c r="G906" s="30"/>
      <c r="H906" s="30"/>
      <c r="I906" s="30"/>
      <c r="J906" s="30"/>
      <c r="K906" s="30"/>
      <c r="L906" s="30"/>
      <c r="M906" s="30"/>
      <c r="N906" s="30"/>
      <c r="O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2"/>
      <c r="C907" s="30"/>
      <c r="D907" s="30"/>
      <c r="E907" s="33"/>
      <c r="F907" s="34"/>
      <c r="G907" s="30"/>
      <c r="H907" s="30"/>
      <c r="I907" s="30"/>
      <c r="J907" s="30"/>
      <c r="K907" s="30"/>
      <c r="L907" s="30"/>
      <c r="M907" s="30"/>
      <c r="N907" s="30"/>
      <c r="O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2"/>
      <c r="C908" s="30"/>
      <c r="D908" s="30"/>
      <c r="E908" s="33"/>
      <c r="F908" s="34"/>
      <c r="G908" s="30"/>
      <c r="H908" s="30"/>
      <c r="I908" s="30"/>
      <c r="J908" s="30"/>
      <c r="K908" s="30"/>
      <c r="L908" s="30"/>
      <c r="M908" s="30"/>
      <c r="N908" s="30"/>
      <c r="O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2"/>
      <c r="C909" s="30"/>
      <c r="D909" s="30"/>
      <c r="E909" s="33"/>
      <c r="F909" s="34"/>
      <c r="G909" s="30"/>
      <c r="H909" s="30"/>
      <c r="I909" s="30"/>
      <c r="J909" s="30"/>
      <c r="K909" s="30"/>
      <c r="L909" s="30"/>
      <c r="M909" s="30"/>
      <c r="N909" s="30"/>
      <c r="O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2"/>
      <c r="C910" s="30"/>
      <c r="D910" s="30"/>
      <c r="E910" s="33"/>
      <c r="F910" s="34"/>
      <c r="G910" s="30"/>
      <c r="H910" s="30"/>
      <c r="I910" s="30"/>
      <c r="J910" s="30"/>
      <c r="K910" s="30"/>
      <c r="L910" s="30"/>
      <c r="M910" s="30"/>
      <c r="N910" s="30"/>
      <c r="O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2"/>
      <c r="C911" s="30"/>
      <c r="D911" s="30"/>
      <c r="E911" s="33"/>
      <c r="F911" s="34"/>
      <c r="G911" s="30"/>
      <c r="H911" s="30"/>
      <c r="I911" s="30"/>
      <c r="J911" s="30"/>
      <c r="K911" s="30"/>
      <c r="L911" s="30"/>
      <c r="M911" s="30"/>
      <c r="N911" s="30"/>
      <c r="O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2"/>
      <c r="C912" s="30"/>
      <c r="D912" s="30"/>
      <c r="E912" s="33"/>
      <c r="F912" s="34"/>
      <c r="G912" s="30"/>
      <c r="H912" s="30"/>
      <c r="I912" s="30"/>
      <c r="J912" s="30"/>
      <c r="K912" s="30"/>
      <c r="L912" s="30"/>
      <c r="M912" s="30"/>
      <c r="N912" s="30"/>
      <c r="O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2"/>
      <c r="C913" s="30"/>
      <c r="D913" s="30"/>
      <c r="E913" s="33"/>
      <c r="F913" s="34"/>
      <c r="G913" s="30"/>
      <c r="H913" s="30"/>
      <c r="I913" s="30"/>
      <c r="J913" s="30"/>
      <c r="K913" s="30"/>
      <c r="L913" s="30"/>
      <c r="M913" s="30"/>
      <c r="N913" s="30"/>
      <c r="O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2"/>
      <c r="C914" s="30"/>
      <c r="D914" s="30"/>
      <c r="E914" s="33"/>
      <c r="F914" s="34"/>
      <c r="G914" s="30"/>
      <c r="H914" s="30"/>
      <c r="I914" s="30"/>
      <c r="J914" s="30"/>
      <c r="K914" s="30"/>
      <c r="L914" s="30"/>
      <c r="M914" s="30"/>
      <c r="N914" s="30"/>
      <c r="O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2"/>
      <c r="C915" s="30"/>
      <c r="D915" s="30"/>
      <c r="E915" s="33"/>
      <c r="F915" s="34"/>
      <c r="G915" s="30"/>
      <c r="H915" s="30"/>
      <c r="I915" s="30"/>
      <c r="J915" s="30"/>
      <c r="K915" s="30"/>
      <c r="L915" s="30"/>
      <c r="M915" s="30"/>
      <c r="N915" s="30"/>
      <c r="O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2"/>
      <c r="C916" s="30"/>
      <c r="D916" s="30"/>
      <c r="E916" s="33"/>
      <c r="F916" s="34"/>
      <c r="G916" s="30"/>
      <c r="H916" s="30"/>
      <c r="I916" s="30"/>
      <c r="J916" s="30"/>
      <c r="K916" s="30"/>
      <c r="L916" s="30"/>
      <c r="M916" s="30"/>
      <c r="N916" s="30"/>
      <c r="O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2"/>
      <c r="C917" s="30"/>
      <c r="D917" s="30"/>
      <c r="E917" s="33"/>
      <c r="F917" s="34"/>
      <c r="G917" s="30"/>
      <c r="H917" s="30"/>
      <c r="I917" s="30"/>
      <c r="J917" s="30"/>
      <c r="K917" s="30"/>
      <c r="L917" s="30"/>
      <c r="M917" s="30"/>
      <c r="N917" s="30"/>
      <c r="O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2"/>
      <c r="C918" s="30"/>
      <c r="D918" s="30"/>
      <c r="E918" s="33"/>
      <c r="F918" s="34"/>
      <c r="G918" s="30"/>
      <c r="H918" s="30"/>
      <c r="I918" s="30"/>
      <c r="J918" s="30"/>
      <c r="K918" s="30"/>
      <c r="L918" s="30"/>
      <c r="M918" s="30"/>
      <c r="N918" s="30"/>
      <c r="O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2"/>
      <c r="C919" s="30"/>
      <c r="D919" s="30"/>
      <c r="E919" s="33"/>
      <c r="F919" s="34"/>
      <c r="G919" s="30"/>
      <c r="H919" s="30"/>
      <c r="I919" s="30"/>
      <c r="J919" s="30"/>
      <c r="K919" s="30"/>
      <c r="L919" s="30"/>
      <c r="M919" s="30"/>
      <c r="N919" s="30"/>
      <c r="O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2"/>
      <c r="C920" s="30"/>
      <c r="D920" s="30"/>
      <c r="E920" s="33"/>
      <c r="F920" s="34"/>
      <c r="G920" s="30"/>
      <c r="H920" s="30"/>
      <c r="I920" s="30"/>
      <c r="J920" s="30"/>
      <c r="K920" s="30"/>
      <c r="L920" s="30"/>
      <c r="M920" s="30"/>
      <c r="N920" s="30"/>
      <c r="O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2"/>
      <c r="C921" s="30"/>
      <c r="D921" s="30"/>
      <c r="E921" s="33"/>
      <c r="F921" s="34"/>
      <c r="G921" s="30"/>
      <c r="H921" s="30"/>
      <c r="I921" s="30"/>
      <c r="J921" s="30"/>
      <c r="K921" s="30"/>
      <c r="L921" s="30"/>
      <c r="M921" s="30"/>
      <c r="N921" s="30"/>
      <c r="O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2"/>
      <c r="C922" s="30"/>
      <c r="D922" s="30"/>
      <c r="E922" s="33"/>
      <c r="F922" s="34"/>
      <c r="G922" s="30"/>
      <c r="H922" s="30"/>
      <c r="I922" s="30"/>
      <c r="J922" s="30"/>
      <c r="K922" s="30"/>
      <c r="L922" s="30"/>
      <c r="M922" s="30"/>
      <c r="N922" s="30"/>
      <c r="O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2"/>
      <c r="C923" s="30"/>
      <c r="D923" s="30"/>
      <c r="E923" s="33"/>
      <c r="F923" s="34"/>
      <c r="G923" s="30"/>
      <c r="H923" s="30"/>
      <c r="I923" s="30"/>
      <c r="J923" s="30"/>
      <c r="K923" s="30"/>
      <c r="L923" s="30"/>
      <c r="M923" s="30"/>
      <c r="N923" s="30"/>
      <c r="O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2"/>
      <c r="C924" s="30"/>
      <c r="D924" s="30"/>
      <c r="E924" s="33"/>
      <c r="F924" s="34"/>
      <c r="G924" s="30"/>
      <c r="H924" s="30"/>
      <c r="I924" s="30"/>
      <c r="J924" s="30"/>
      <c r="K924" s="30"/>
      <c r="L924" s="30"/>
      <c r="M924" s="30"/>
      <c r="N924" s="30"/>
      <c r="O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2"/>
      <c r="C925" s="30"/>
      <c r="D925" s="30"/>
      <c r="E925" s="33"/>
      <c r="F925" s="34"/>
      <c r="G925" s="30"/>
      <c r="H925" s="30"/>
      <c r="I925" s="30"/>
      <c r="J925" s="30"/>
      <c r="K925" s="30"/>
      <c r="L925" s="30"/>
      <c r="M925" s="30"/>
      <c r="N925" s="30"/>
      <c r="O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2"/>
      <c r="C926" s="30"/>
      <c r="D926" s="30"/>
      <c r="E926" s="33"/>
      <c r="F926" s="34"/>
      <c r="G926" s="30"/>
      <c r="H926" s="30"/>
      <c r="I926" s="30"/>
      <c r="J926" s="30"/>
      <c r="K926" s="30"/>
      <c r="L926" s="30"/>
      <c r="M926" s="30"/>
      <c r="N926" s="30"/>
      <c r="O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2"/>
      <c r="C927" s="30"/>
      <c r="D927" s="30"/>
      <c r="E927" s="33"/>
      <c r="F927" s="34"/>
      <c r="G927" s="30"/>
      <c r="H927" s="30"/>
      <c r="I927" s="30"/>
      <c r="J927" s="30"/>
      <c r="K927" s="30"/>
      <c r="L927" s="30"/>
      <c r="M927" s="30"/>
      <c r="N927" s="30"/>
      <c r="O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2"/>
      <c r="C928" s="30"/>
      <c r="D928" s="30"/>
      <c r="E928" s="33"/>
      <c r="F928" s="34"/>
      <c r="G928" s="30"/>
      <c r="H928" s="30"/>
      <c r="I928" s="30"/>
      <c r="J928" s="30"/>
      <c r="K928" s="30"/>
      <c r="L928" s="30"/>
      <c r="M928" s="30"/>
      <c r="N928" s="30"/>
      <c r="O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2"/>
      <c r="C929" s="30"/>
      <c r="D929" s="30"/>
      <c r="E929" s="33"/>
      <c r="F929" s="34"/>
      <c r="G929" s="30"/>
      <c r="H929" s="30"/>
      <c r="I929" s="30"/>
      <c r="J929" s="30"/>
      <c r="K929" s="30"/>
      <c r="L929" s="30"/>
      <c r="M929" s="30"/>
      <c r="N929" s="30"/>
      <c r="O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2"/>
      <c r="C930" s="30"/>
      <c r="D930" s="30"/>
      <c r="E930" s="33"/>
      <c r="F930" s="34"/>
      <c r="G930" s="30"/>
      <c r="H930" s="30"/>
      <c r="I930" s="30"/>
      <c r="J930" s="30"/>
      <c r="K930" s="30"/>
      <c r="L930" s="30"/>
      <c r="M930" s="30"/>
      <c r="N930" s="30"/>
      <c r="O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2"/>
      <c r="C931" s="30"/>
      <c r="D931" s="30"/>
      <c r="E931" s="33"/>
      <c r="F931" s="34"/>
      <c r="G931" s="30"/>
      <c r="H931" s="30"/>
      <c r="I931" s="30"/>
      <c r="J931" s="30"/>
      <c r="K931" s="30"/>
      <c r="L931" s="30"/>
      <c r="M931" s="30"/>
      <c r="N931" s="30"/>
      <c r="O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2"/>
      <c r="C932" s="30"/>
      <c r="D932" s="30"/>
      <c r="E932" s="33"/>
      <c r="F932" s="34"/>
      <c r="G932" s="30"/>
      <c r="H932" s="30"/>
      <c r="I932" s="30"/>
      <c r="J932" s="30"/>
      <c r="K932" s="30"/>
      <c r="L932" s="30"/>
      <c r="M932" s="30"/>
      <c r="N932" s="30"/>
      <c r="O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2"/>
      <c r="C933" s="30"/>
      <c r="D933" s="30"/>
      <c r="E933" s="33"/>
      <c r="F933" s="34"/>
      <c r="G933" s="30"/>
      <c r="H933" s="30"/>
      <c r="I933" s="30"/>
      <c r="J933" s="30"/>
      <c r="K933" s="30"/>
      <c r="L933" s="30"/>
      <c r="M933" s="30"/>
      <c r="N933" s="30"/>
      <c r="O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2"/>
      <c r="C934" s="30"/>
      <c r="D934" s="30"/>
      <c r="E934" s="33"/>
      <c r="F934" s="34"/>
      <c r="G934" s="30"/>
      <c r="H934" s="30"/>
      <c r="I934" s="30"/>
      <c r="J934" s="30"/>
      <c r="K934" s="30"/>
      <c r="L934" s="30"/>
      <c r="M934" s="30"/>
      <c r="N934" s="30"/>
      <c r="O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2"/>
      <c r="C935" s="30"/>
      <c r="D935" s="30"/>
      <c r="E935" s="33"/>
      <c r="F935" s="34"/>
      <c r="G935" s="30"/>
      <c r="H935" s="30"/>
      <c r="I935" s="30"/>
      <c r="J935" s="30"/>
      <c r="K935" s="30"/>
      <c r="L935" s="30"/>
      <c r="M935" s="30"/>
      <c r="N935" s="30"/>
      <c r="O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2"/>
      <c r="C936" s="30"/>
      <c r="D936" s="30"/>
      <c r="E936" s="33"/>
      <c r="F936" s="34"/>
      <c r="G936" s="30"/>
      <c r="H936" s="30"/>
      <c r="I936" s="30"/>
      <c r="J936" s="30"/>
      <c r="K936" s="30"/>
      <c r="L936" s="30"/>
      <c r="M936" s="30"/>
      <c r="N936" s="30"/>
      <c r="O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2"/>
      <c r="C937" s="30"/>
      <c r="D937" s="30"/>
      <c r="E937" s="33"/>
      <c r="F937" s="34"/>
      <c r="G937" s="30"/>
      <c r="H937" s="30"/>
      <c r="I937" s="30"/>
      <c r="J937" s="30"/>
      <c r="K937" s="30"/>
      <c r="L937" s="30"/>
      <c r="M937" s="30"/>
      <c r="N937" s="30"/>
      <c r="O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2"/>
      <c r="C938" s="30"/>
      <c r="D938" s="30"/>
      <c r="E938" s="33"/>
      <c r="F938" s="34"/>
      <c r="G938" s="30"/>
      <c r="H938" s="30"/>
      <c r="I938" s="30"/>
      <c r="J938" s="30"/>
      <c r="K938" s="30"/>
      <c r="L938" s="30"/>
      <c r="M938" s="30"/>
      <c r="N938" s="30"/>
      <c r="O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2"/>
      <c r="C939" s="30"/>
      <c r="D939" s="30"/>
      <c r="E939" s="33"/>
      <c r="F939" s="34"/>
      <c r="G939" s="30"/>
      <c r="H939" s="30"/>
      <c r="I939" s="30"/>
      <c r="J939" s="30"/>
      <c r="K939" s="30"/>
      <c r="L939" s="30"/>
      <c r="M939" s="30"/>
      <c r="N939" s="30"/>
      <c r="O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2"/>
      <c r="C940" s="30"/>
      <c r="D940" s="30"/>
      <c r="E940" s="33"/>
      <c r="F940" s="34"/>
      <c r="G940" s="30"/>
      <c r="H940" s="30"/>
      <c r="I940" s="30"/>
      <c r="J940" s="30"/>
      <c r="K940" s="30"/>
      <c r="L940" s="30"/>
      <c r="M940" s="30"/>
      <c r="N940" s="30"/>
      <c r="O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2"/>
      <c r="C941" s="30"/>
      <c r="D941" s="30"/>
      <c r="E941" s="33"/>
      <c r="F941" s="34"/>
      <c r="G941" s="30"/>
      <c r="H941" s="30"/>
      <c r="I941" s="30"/>
      <c r="J941" s="30"/>
      <c r="K941" s="30"/>
      <c r="L941" s="30"/>
      <c r="M941" s="30"/>
      <c r="N941" s="30"/>
      <c r="O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2"/>
      <c r="C942" s="30"/>
      <c r="D942" s="30"/>
      <c r="E942" s="33"/>
      <c r="F942" s="34"/>
      <c r="G942" s="30"/>
      <c r="H942" s="30"/>
      <c r="I942" s="30"/>
      <c r="J942" s="30"/>
      <c r="K942" s="30"/>
      <c r="L942" s="30"/>
      <c r="M942" s="30"/>
      <c r="N942" s="30"/>
      <c r="O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2"/>
      <c r="C943" s="30"/>
      <c r="D943" s="30"/>
      <c r="E943" s="33"/>
      <c r="F943" s="34"/>
      <c r="G943" s="30"/>
      <c r="H943" s="30"/>
      <c r="I943" s="30"/>
      <c r="J943" s="30"/>
      <c r="K943" s="30"/>
      <c r="L943" s="30"/>
      <c r="M943" s="30"/>
      <c r="N943" s="30"/>
      <c r="O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2"/>
      <c r="C944" s="30"/>
      <c r="D944" s="30"/>
      <c r="E944" s="33"/>
      <c r="F944" s="34"/>
      <c r="G944" s="30"/>
      <c r="H944" s="30"/>
      <c r="I944" s="30"/>
      <c r="J944" s="30"/>
      <c r="K944" s="30"/>
      <c r="L944" s="30"/>
      <c r="M944" s="30"/>
      <c r="N944" s="30"/>
      <c r="O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2"/>
      <c r="C945" s="30"/>
      <c r="D945" s="30"/>
      <c r="E945" s="33"/>
      <c r="F945" s="34"/>
      <c r="G945" s="30"/>
      <c r="H945" s="30"/>
      <c r="I945" s="30"/>
      <c r="J945" s="30"/>
      <c r="K945" s="30"/>
      <c r="L945" s="30"/>
      <c r="M945" s="30"/>
      <c r="N945" s="30"/>
      <c r="O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2"/>
      <c r="C946" s="30"/>
      <c r="D946" s="30"/>
      <c r="E946" s="33"/>
      <c r="F946" s="34"/>
      <c r="G946" s="30"/>
      <c r="H946" s="30"/>
      <c r="I946" s="30"/>
      <c r="J946" s="30"/>
      <c r="K946" s="30"/>
      <c r="L946" s="30"/>
      <c r="M946" s="30"/>
      <c r="N946" s="30"/>
      <c r="O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2"/>
      <c r="C947" s="30"/>
      <c r="D947" s="30"/>
      <c r="E947" s="33"/>
      <c r="F947" s="34"/>
      <c r="G947" s="30"/>
      <c r="H947" s="30"/>
      <c r="I947" s="30"/>
      <c r="J947" s="30"/>
      <c r="K947" s="30"/>
      <c r="L947" s="30"/>
      <c r="M947" s="30"/>
      <c r="N947" s="30"/>
      <c r="O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2"/>
      <c r="C948" s="30"/>
      <c r="D948" s="30"/>
      <c r="E948" s="33"/>
      <c r="F948" s="34"/>
      <c r="G948" s="30"/>
      <c r="H948" s="30"/>
      <c r="I948" s="30"/>
      <c r="J948" s="30"/>
      <c r="K948" s="30"/>
      <c r="L948" s="30"/>
      <c r="M948" s="30"/>
      <c r="N948" s="30"/>
      <c r="O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2"/>
      <c r="C949" s="30"/>
      <c r="D949" s="30"/>
      <c r="E949" s="33"/>
      <c r="F949" s="34"/>
      <c r="G949" s="30"/>
      <c r="H949" s="30"/>
      <c r="I949" s="30"/>
      <c r="J949" s="30"/>
      <c r="K949" s="30"/>
      <c r="L949" s="30"/>
      <c r="M949" s="30"/>
      <c r="N949" s="30"/>
      <c r="O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2"/>
      <c r="C950" s="30"/>
      <c r="D950" s="30"/>
      <c r="E950" s="33"/>
      <c r="F950" s="34"/>
      <c r="G950" s="30"/>
      <c r="H950" s="30"/>
      <c r="I950" s="30"/>
      <c r="J950" s="30"/>
      <c r="K950" s="30"/>
      <c r="L950" s="30"/>
      <c r="M950" s="30"/>
      <c r="N950" s="30"/>
      <c r="O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2"/>
      <c r="C951" s="30"/>
      <c r="D951" s="30"/>
      <c r="E951" s="33"/>
      <c r="F951" s="34"/>
      <c r="G951" s="30"/>
      <c r="H951" s="30"/>
      <c r="I951" s="30"/>
      <c r="J951" s="30"/>
      <c r="K951" s="30"/>
      <c r="L951" s="30"/>
      <c r="M951" s="30"/>
      <c r="N951" s="30"/>
      <c r="O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2"/>
      <c r="C952" s="30"/>
      <c r="D952" s="30"/>
      <c r="E952" s="33"/>
      <c r="F952" s="34"/>
      <c r="G952" s="30"/>
      <c r="H952" s="30"/>
      <c r="I952" s="30"/>
      <c r="J952" s="30"/>
      <c r="K952" s="30"/>
      <c r="L952" s="30"/>
      <c r="M952" s="30"/>
      <c r="N952" s="30"/>
      <c r="O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2"/>
      <c r="C953" s="30"/>
      <c r="D953" s="30"/>
      <c r="E953" s="33"/>
      <c r="F953" s="34"/>
      <c r="G953" s="30"/>
      <c r="H953" s="30"/>
      <c r="I953" s="30"/>
      <c r="J953" s="30"/>
      <c r="K953" s="30"/>
      <c r="L953" s="30"/>
      <c r="M953" s="30"/>
      <c r="N953" s="30"/>
      <c r="O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2"/>
      <c r="C954" s="30"/>
      <c r="D954" s="30"/>
      <c r="E954" s="33"/>
      <c r="F954" s="34"/>
      <c r="G954" s="30"/>
      <c r="H954" s="30"/>
      <c r="I954" s="30"/>
      <c r="J954" s="30"/>
      <c r="K954" s="30"/>
      <c r="L954" s="30"/>
      <c r="M954" s="30"/>
      <c r="N954" s="30"/>
      <c r="O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2"/>
      <c r="C955" s="30"/>
      <c r="D955" s="30"/>
      <c r="E955" s="33"/>
      <c r="F955" s="34"/>
      <c r="G955" s="30"/>
      <c r="H955" s="30"/>
      <c r="I955" s="30"/>
      <c r="J955" s="30"/>
      <c r="K955" s="30"/>
      <c r="L955" s="30"/>
      <c r="M955" s="30"/>
      <c r="N955" s="30"/>
      <c r="O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2"/>
      <c r="C956" s="30"/>
      <c r="D956" s="30"/>
      <c r="E956" s="33"/>
      <c r="F956" s="34"/>
      <c r="G956" s="30"/>
      <c r="H956" s="30"/>
      <c r="I956" s="30"/>
      <c r="J956" s="30"/>
      <c r="K956" s="30"/>
      <c r="L956" s="30"/>
      <c r="M956" s="30"/>
      <c r="N956" s="30"/>
      <c r="O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2"/>
      <c r="C957" s="30"/>
      <c r="D957" s="30"/>
      <c r="E957" s="33"/>
      <c r="F957" s="34"/>
      <c r="G957" s="30"/>
      <c r="H957" s="30"/>
      <c r="I957" s="30"/>
      <c r="J957" s="30"/>
      <c r="K957" s="30"/>
      <c r="L957" s="30"/>
      <c r="M957" s="30"/>
      <c r="N957" s="30"/>
      <c r="O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2"/>
      <c r="C958" s="30"/>
      <c r="D958" s="30"/>
      <c r="E958" s="33"/>
      <c r="F958" s="34"/>
      <c r="G958" s="30"/>
      <c r="H958" s="30"/>
      <c r="I958" s="30"/>
      <c r="J958" s="30"/>
      <c r="K958" s="30"/>
      <c r="L958" s="30"/>
      <c r="M958" s="30"/>
      <c r="N958" s="30"/>
      <c r="O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2"/>
      <c r="C959" s="30"/>
      <c r="D959" s="30"/>
      <c r="E959" s="33"/>
      <c r="F959" s="34"/>
      <c r="G959" s="30"/>
      <c r="H959" s="30"/>
      <c r="I959" s="30"/>
      <c r="J959" s="30"/>
      <c r="K959" s="30"/>
      <c r="L959" s="30"/>
      <c r="M959" s="30"/>
      <c r="N959" s="30"/>
      <c r="O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2"/>
      <c r="C960" s="30"/>
      <c r="D960" s="30"/>
      <c r="E960" s="33"/>
      <c r="F960" s="34"/>
      <c r="G960" s="30"/>
      <c r="H960" s="30"/>
      <c r="I960" s="30"/>
      <c r="J960" s="30"/>
      <c r="K960" s="30"/>
      <c r="L960" s="30"/>
      <c r="M960" s="30"/>
      <c r="N960" s="30"/>
      <c r="O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2"/>
      <c r="C961" s="30"/>
      <c r="D961" s="30"/>
      <c r="E961" s="33"/>
      <c r="F961" s="34"/>
      <c r="G961" s="30"/>
      <c r="H961" s="30"/>
      <c r="I961" s="30"/>
      <c r="J961" s="30"/>
      <c r="K961" s="30"/>
      <c r="L961" s="30"/>
      <c r="M961" s="30"/>
      <c r="N961" s="30"/>
      <c r="O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2"/>
      <c r="C962" s="30"/>
      <c r="D962" s="30"/>
      <c r="E962" s="33"/>
      <c r="F962" s="34"/>
      <c r="G962" s="30"/>
      <c r="H962" s="30"/>
      <c r="I962" s="30"/>
      <c r="J962" s="30"/>
      <c r="K962" s="30"/>
      <c r="L962" s="30"/>
      <c r="M962" s="30"/>
      <c r="N962" s="30"/>
      <c r="O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2"/>
      <c r="C963" s="30"/>
      <c r="D963" s="30"/>
      <c r="E963" s="33"/>
      <c r="F963" s="34"/>
      <c r="G963" s="30"/>
      <c r="H963" s="30"/>
      <c r="I963" s="30"/>
      <c r="J963" s="30"/>
      <c r="K963" s="30"/>
      <c r="L963" s="30"/>
      <c r="M963" s="30"/>
      <c r="N963" s="30"/>
      <c r="O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2"/>
      <c r="C964" s="30"/>
      <c r="D964" s="30"/>
      <c r="E964" s="33"/>
      <c r="F964" s="34"/>
      <c r="G964" s="30"/>
      <c r="H964" s="30"/>
      <c r="I964" s="30"/>
      <c r="J964" s="30"/>
      <c r="K964" s="30"/>
      <c r="L964" s="30"/>
      <c r="M964" s="30"/>
      <c r="N964" s="30"/>
      <c r="O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2"/>
      <c r="C965" s="30"/>
      <c r="D965" s="30"/>
      <c r="E965" s="33"/>
      <c r="F965" s="34"/>
      <c r="G965" s="30"/>
      <c r="H965" s="30"/>
      <c r="I965" s="30"/>
      <c r="J965" s="30"/>
      <c r="K965" s="30"/>
      <c r="L965" s="30"/>
      <c r="M965" s="30"/>
      <c r="N965" s="30"/>
      <c r="O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2"/>
      <c r="C966" s="30"/>
      <c r="D966" s="30"/>
      <c r="E966" s="33"/>
      <c r="F966" s="34"/>
      <c r="G966" s="30"/>
      <c r="H966" s="30"/>
      <c r="I966" s="30"/>
      <c r="J966" s="30"/>
      <c r="K966" s="30"/>
      <c r="L966" s="30"/>
      <c r="M966" s="30"/>
      <c r="N966" s="30"/>
      <c r="O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2"/>
      <c r="C967" s="30"/>
      <c r="D967" s="30"/>
      <c r="E967" s="33"/>
      <c r="F967" s="34"/>
      <c r="G967" s="30"/>
      <c r="H967" s="30"/>
      <c r="I967" s="30"/>
      <c r="J967" s="30"/>
      <c r="K967" s="30"/>
      <c r="L967" s="30"/>
      <c r="M967" s="30"/>
      <c r="N967" s="30"/>
      <c r="O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2"/>
      <c r="C968" s="30"/>
      <c r="D968" s="30"/>
      <c r="E968" s="33"/>
      <c r="F968" s="34"/>
      <c r="G968" s="30"/>
      <c r="H968" s="30"/>
      <c r="I968" s="30"/>
      <c r="J968" s="30"/>
      <c r="K968" s="30"/>
      <c r="L968" s="30"/>
      <c r="M968" s="30"/>
      <c r="N968" s="30"/>
      <c r="O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2"/>
      <c r="C969" s="30"/>
      <c r="D969" s="30"/>
      <c r="E969" s="33"/>
      <c r="F969" s="34"/>
      <c r="G969" s="30"/>
      <c r="H969" s="30"/>
      <c r="I969" s="30"/>
      <c r="J969" s="30"/>
      <c r="K969" s="30"/>
      <c r="L969" s="30"/>
      <c r="M969" s="30"/>
      <c r="N969" s="30"/>
      <c r="O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2"/>
      <c r="C970" s="30"/>
      <c r="D970" s="30"/>
      <c r="E970" s="33"/>
      <c r="F970" s="34"/>
      <c r="G970" s="30"/>
      <c r="H970" s="30"/>
      <c r="I970" s="30"/>
      <c r="J970" s="30"/>
      <c r="K970" s="30"/>
      <c r="L970" s="30"/>
      <c r="M970" s="30"/>
      <c r="N970" s="30"/>
      <c r="O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2"/>
      <c r="C971" s="30"/>
      <c r="D971" s="30"/>
      <c r="E971" s="33"/>
      <c r="F971" s="34"/>
      <c r="G971" s="30"/>
      <c r="H971" s="30"/>
      <c r="I971" s="30"/>
      <c r="J971" s="30"/>
      <c r="K971" s="30"/>
      <c r="L971" s="30"/>
      <c r="M971" s="30"/>
      <c r="N971" s="30"/>
      <c r="O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2"/>
      <c r="C972" s="30"/>
      <c r="D972" s="30"/>
      <c r="E972" s="33"/>
      <c r="F972" s="34"/>
      <c r="G972" s="30"/>
      <c r="H972" s="30"/>
      <c r="I972" s="30"/>
      <c r="J972" s="30"/>
      <c r="K972" s="30"/>
      <c r="L972" s="30"/>
      <c r="M972" s="30"/>
      <c r="N972" s="30"/>
      <c r="O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2"/>
      <c r="C973" s="30"/>
      <c r="D973" s="30"/>
      <c r="E973" s="33"/>
      <c r="F973" s="34"/>
      <c r="G973" s="30"/>
      <c r="H973" s="30"/>
      <c r="I973" s="30"/>
      <c r="J973" s="30"/>
      <c r="K973" s="30"/>
      <c r="L973" s="30"/>
      <c r="M973" s="30"/>
      <c r="N973" s="30"/>
      <c r="O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2"/>
      <c r="C974" s="30"/>
      <c r="D974" s="30"/>
      <c r="E974" s="33"/>
      <c r="F974" s="34"/>
      <c r="G974" s="30"/>
      <c r="H974" s="30"/>
      <c r="I974" s="30"/>
      <c r="J974" s="30"/>
      <c r="K974" s="30"/>
      <c r="L974" s="30"/>
      <c r="M974" s="30"/>
      <c r="N974" s="30"/>
      <c r="O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2"/>
      <c r="C975" s="30"/>
      <c r="D975" s="30"/>
      <c r="E975" s="33"/>
      <c r="F975" s="34"/>
      <c r="G975" s="30"/>
      <c r="H975" s="30"/>
      <c r="I975" s="30"/>
      <c r="J975" s="30"/>
      <c r="K975" s="30"/>
      <c r="L975" s="30"/>
      <c r="M975" s="30"/>
      <c r="N975" s="30"/>
      <c r="O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2"/>
      <c r="C976" s="30"/>
      <c r="D976" s="30"/>
      <c r="E976" s="33"/>
      <c r="F976" s="34"/>
      <c r="G976" s="30"/>
      <c r="H976" s="30"/>
      <c r="I976" s="30"/>
      <c r="J976" s="30"/>
      <c r="K976" s="30"/>
      <c r="L976" s="30"/>
      <c r="M976" s="30"/>
      <c r="N976" s="30"/>
      <c r="O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2"/>
      <c r="C977" s="30"/>
      <c r="D977" s="30"/>
      <c r="E977" s="33"/>
      <c r="F977" s="34"/>
      <c r="G977" s="30"/>
      <c r="H977" s="30"/>
      <c r="I977" s="30"/>
      <c r="J977" s="30"/>
      <c r="K977" s="30"/>
      <c r="L977" s="30"/>
      <c r="M977" s="30"/>
      <c r="N977" s="30"/>
      <c r="O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2"/>
      <c r="C978" s="30"/>
      <c r="D978" s="30"/>
      <c r="E978" s="33"/>
      <c r="F978" s="34"/>
      <c r="G978" s="30"/>
      <c r="H978" s="30"/>
      <c r="I978" s="30"/>
      <c r="J978" s="30"/>
      <c r="K978" s="30"/>
      <c r="L978" s="30"/>
      <c r="M978" s="30"/>
      <c r="N978" s="30"/>
      <c r="O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2"/>
      <c r="C979" s="30"/>
      <c r="D979" s="30"/>
      <c r="E979" s="33"/>
      <c r="F979" s="34"/>
      <c r="G979" s="30"/>
      <c r="H979" s="30"/>
      <c r="I979" s="30"/>
      <c r="J979" s="30"/>
      <c r="K979" s="30"/>
      <c r="L979" s="30"/>
      <c r="M979" s="30"/>
      <c r="N979" s="30"/>
      <c r="O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2"/>
      <c r="C980" s="30"/>
      <c r="D980" s="30"/>
      <c r="E980" s="33"/>
      <c r="F980" s="34"/>
      <c r="G980" s="30"/>
      <c r="H980" s="30"/>
      <c r="I980" s="30"/>
      <c r="J980" s="30"/>
      <c r="K980" s="30"/>
      <c r="L980" s="30"/>
      <c r="M980" s="30"/>
      <c r="N980" s="30"/>
      <c r="O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2"/>
      <c r="C981" s="30"/>
      <c r="D981" s="30"/>
      <c r="E981" s="33"/>
      <c r="F981" s="34"/>
      <c r="G981" s="30"/>
      <c r="H981" s="30"/>
      <c r="I981" s="30"/>
      <c r="J981" s="30"/>
      <c r="K981" s="30"/>
      <c r="L981" s="30"/>
      <c r="M981" s="30"/>
      <c r="N981" s="30"/>
      <c r="O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2"/>
      <c r="C982" s="30"/>
      <c r="D982" s="30"/>
      <c r="E982" s="33"/>
      <c r="F982" s="34"/>
      <c r="G982" s="30"/>
      <c r="H982" s="30"/>
      <c r="I982" s="30"/>
      <c r="J982" s="30"/>
      <c r="K982" s="30"/>
      <c r="L982" s="30"/>
      <c r="M982" s="30"/>
      <c r="N982" s="30"/>
      <c r="O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2"/>
      <c r="C983" s="30"/>
      <c r="D983" s="30"/>
      <c r="E983" s="33"/>
      <c r="F983" s="34"/>
      <c r="G983" s="30"/>
      <c r="H983" s="30"/>
      <c r="I983" s="30"/>
      <c r="J983" s="30"/>
      <c r="K983" s="30"/>
      <c r="L983" s="30"/>
      <c r="M983" s="30"/>
      <c r="N983" s="30"/>
      <c r="O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2"/>
      <c r="C984" s="30"/>
      <c r="D984" s="30"/>
      <c r="E984" s="33"/>
      <c r="F984" s="34"/>
      <c r="G984" s="30"/>
      <c r="H984" s="30"/>
      <c r="I984" s="30"/>
      <c r="J984" s="30"/>
      <c r="K984" s="30"/>
      <c r="L984" s="30"/>
      <c r="M984" s="30"/>
      <c r="N984" s="30"/>
      <c r="O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2"/>
      <c r="C985" s="30"/>
      <c r="D985" s="30"/>
      <c r="E985" s="33"/>
      <c r="F985" s="34"/>
      <c r="G985" s="30"/>
      <c r="H985" s="30"/>
      <c r="I985" s="30"/>
      <c r="J985" s="30"/>
      <c r="K985" s="30"/>
      <c r="L985" s="30"/>
      <c r="M985" s="30"/>
      <c r="N985" s="30"/>
      <c r="O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2"/>
      <c r="C986" s="30"/>
      <c r="D986" s="30"/>
      <c r="E986" s="33"/>
      <c r="F986" s="34"/>
      <c r="G986" s="30"/>
      <c r="H986" s="30"/>
      <c r="I986" s="30"/>
      <c r="J986" s="30"/>
      <c r="K986" s="30"/>
      <c r="L986" s="30"/>
      <c r="M986" s="30"/>
      <c r="N986" s="30"/>
      <c r="O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2"/>
      <c r="C987" s="30"/>
      <c r="D987" s="30"/>
      <c r="E987" s="33"/>
      <c r="F987" s="34"/>
      <c r="G987" s="30"/>
      <c r="H987" s="30"/>
      <c r="I987" s="30"/>
      <c r="J987" s="30"/>
      <c r="K987" s="30"/>
      <c r="L987" s="30"/>
      <c r="M987" s="30"/>
      <c r="N987" s="30"/>
      <c r="O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2"/>
      <c r="C988" s="30"/>
      <c r="D988" s="30"/>
      <c r="E988" s="33"/>
      <c r="F988" s="34"/>
      <c r="G988" s="30"/>
      <c r="H988" s="30"/>
      <c r="I988" s="30"/>
      <c r="J988" s="30"/>
      <c r="K988" s="30"/>
      <c r="L988" s="30"/>
      <c r="M988" s="30"/>
      <c r="N988" s="30"/>
      <c r="O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2"/>
      <c r="C989" s="30"/>
      <c r="D989" s="30"/>
      <c r="E989" s="33"/>
      <c r="F989" s="34"/>
      <c r="G989" s="30"/>
      <c r="H989" s="30"/>
      <c r="I989" s="30"/>
      <c r="J989" s="30"/>
      <c r="K989" s="30"/>
      <c r="L989" s="30"/>
      <c r="M989" s="30"/>
      <c r="N989" s="30"/>
      <c r="O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2"/>
      <c r="C990" s="30"/>
      <c r="D990" s="30"/>
      <c r="E990" s="33"/>
      <c r="F990" s="34"/>
      <c r="G990" s="30"/>
      <c r="H990" s="30"/>
      <c r="I990" s="30"/>
      <c r="J990" s="30"/>
      <c r="K990" s="30"/>
      <c r="L990" s="30"/>
      <c r="M990" s="30"/>
      <c r="N990" s="30"/>
      <c r="O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2"/>
      <c r="C991" s="30"/>
      <c r="D991" s="30"/>
      <c r="E991" s="33"/>
      <c r="F991" s="34"/>
      <c r="G991" s="30"/>
      <c r="H991" s="30"/>
      <c r="I991" s="30"/>
      <c r="J991" s="30"/>
      <c r="K991" s="30"/>
      <c r="L991" s="30"/>
      <c r="M991" s="30"/>
      <c r="N991" s="30"/>
      <c r="O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2"/>
      <c r="C992" s="30"/>
      <c r="D992" s="30"/>
      <c r="E992" s="33"/>
      <c r="F992" s="34"/>
      <c r="G992" s="30"/>
      <c r="H992" s="30"/>
      <c r="I992" s="30"/>
      <c r="J992" s="30"/>
      <c r="K992" s="30"/>
      <c r="L992" s="30"/>
      <c r="M992" s="30"/>
      <c r="N992" s="30"/>
      <c r="O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2"/>
      <c r="C993" s="30"/>
      <c r="D993" s="30"/>
      <c r="E993" s="33"/>
      <c r="F993" s="34"/>
      <c r="G993" s="30"/>
      <c r="H993" s="30"/>
      <c r="I993" s="30"/>
      <c r="J993" s="30"/>
      <c r="K993" s="30"/>
      <c r="L993" s="30"/>
      <c r="M993" s="30"/>
      <c r="N993" s="30"/>
      <c r="O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2"/>
      <c r="C994" s="30"/>
      <c r="D994" s="30"/>
      <c r="E994" s="33"/>
      <c r="F994" s="34"/>
      <c r="G994" s="30"/>
      <c r="H994" s="30"/>
      <c r="I994" s="30"/>
      <c r="J994" s="30"/>
      <c r="K994" s="30"/>
      <c r="L994" s="30"/>
      <c r="M994" s="30"/>
      <c r="N994" s="30"/>
      <c r="O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2"/>
      <c r="C995" s="30"/>
      <c r="D995" s="30"/>
      <c r="E995" s="33"/>
      <c r="F995" s="34"/>
      <c r="G995" s="30"/>
      <c r="H995" s="30"/>
      <c r="I995" s="30"/>
      <c r="J995" s="30"/>
      <c r="K995" s="30"/>
      <c r="L995" s="30"/>
      <c r="M995" s="30"/>
      <c r="N995" s="30"/>
      <c r="O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2"/>
      <c r="C996" s="30"/>
      <c r="D996" s="30"/>
      <c r="E996" s="33"/>
      <c r="F996" s="34"/>
      <c r="G996" s="30"/>
      <c r="H996" s="30"/>
      <c r="I996" s="30"/>
      <c r="J996" s="30"/>
      <c r="K996" s="30"/>
      <c r="L996" s="30"/>
      <c r="M996" s="30"/>
      <c r="N996" s="30"/>
      <c r="O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2"/>
      <c r="C997" s="30"/>
      <c r="D997" s="30"/>
      <c r="E997" s="33"/>
      <c r="F997" s="34"/>
      <c r="G997" s="30"/>
      <c r="H997" s="30"/>
      <c r="I997" s="30"/>
      <c r="J997" s="30"/>
      <c r="K997" s="30"/>
      <c r="L997" s="30"/>
      <c r="M997" s="30"/>
      <c r="N997" s="30"/>
      <c r="O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2"/>
      <c r="C998" s="30"/>
      <c r="D998" s="30"/>
      <c r="E998" s="33"/>
      <c r="F998" s="34"/>
      <c r="G998" s="30"/>
      <c r="H998" s="30"/>
      <c r="I998" s="30"/>
      <c r="J998" s="30"/>
      <c r="K998" s="30"/>
      <c r="L998" s="30"/>
      <c r="M998" s="30"/>
      <c r="N998" s="30"/>
      <c r="O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2"/>
      <c r="C999" s="30"/>
      <c r="D999" s="30"/>
      <c r="E999" s="33"/>
      <c r="F999" s="34"/>
      <c r="G999" s="30"/>
      <c r="H999" s="30"/>
      <c r="I999" s="30"/>
      <c r="J999" s="30"/>
      <c r="K999" s="30"/>
      <c r="L999" s="30"/>
      <c r="M999" s="30"/>
      <c r="N999" s="30"/>
      <c r="O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2"/>
      <c r="C1000" s="30"/>
      <c r="D1000" s="30"/>
      <c r="E1000" s="33"/>
      <c r="F1000" s="34"/>
      <c r="G1000" s="30"/>
      <c r="H1000" s="30"/>
      <c r="I1000" s="30"/>
      <c r="J1000" s="30"/>
      <c r="K1000" s="30"/>
      <c r="L1000" s="30"/>
      <c r="M1000" s="30"/>
      <c r="N1000" s="30"/>
      <c r="O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13.43"/>
    <col customWidth="1" min="3" max="3" width="27.0"/>
    <col customWidth="1" hidden="1" min="4" max="4" width="27.0"/>
    <col customWidth="1" hidden="1" min="5" max="5" width="11.29"/>
    <col customWidth="1" min="6" max="6" width="9.71"/>
    <col customWidth="1" min="7" max="7" width="10.86"/>
    <col customWidth="1" min="8" max="8" width="10.0"/>
    <col customWidth="1" min="9" max="9" width="7.71"/>
    <col customWidth="1" min="10" max="10" width="6.43"/>
    <col customWidth="1" min="11" max="11" width="11.29"/>
    <col customWidth="1" min="12" max="12" width="9.71"/>
    <col customWidth="1" min="13" max="13" width="9.86"/>
    <col customWidth="1" min="14" max="14" width="19.43"/>
  </cols>
  <sheetData>
    <row r="1" ht="22.5" customHeight="1">
      <c r="A1" s="35" t="s">
        <v>0</v>
      </c>
      <c r="B1" s="36" t="s">
        <v>580</v>
      </c>
      <c r="C1" s="37" t="s">
        <v>2</v>
      </c>
      <c r="D1" s="38" t="s">
        <v>581</v>
      </c>
      <c r="E1" s="38" t="s">
        <v>584</v>
      </c>
      <c r="F1" s="39" t="s">
        <v>583</v>
      </c>
      <c r="G1" s="40" t="s">
        <v>585</v>
      </c>
      <c r="H1" s="41" t="s">
        <v>586</v>
      </c>
      <c r="I1" s="42"/>
      <c r="J1" s="43"/>
      <c r="K1" s="44" t="s">
        <v>587</v>
      </c>
      <c r="L1" s="45" t="s">
        <v>588</v>
      </c>
      <c r="M1" s="45" t="s">
        <v>589</v>
      </c>
      <c r="N1" s="46" t="s">
        <v>590</v>
      </c>
      <c r="O1" s="46" t="s">
        <v>591</v>
      </c>
      <c r="P1" s="46" t="s">
        <v>592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22.5" customHeight="1">
      <c r="A2" s="48">
        <v>1.0</v>
      </c>
      <c r="B2" s="49">
        <v>1.60115733061E11</v>
      </c>
      <c r="C2" s="50" t="s">
        <v>593</v>
      </c>
      <c r="D2" s="51" t="s">
        <v>50</v>
      </c>
      <c r="E2" s="51">
        <v>7.03220843E9</v>
      </c>
      <c r="F2" s="52">
        <v>7.8</v>
      </c>
      <c r="G2" s="53" t="s">
        <v>594</v>
      </c>
      <c r="H2" s="54" t="s">
        <v>594</v>
      </c>
      <c r="I2" s="54"/>
      <c r="J2" s="54"/>
      <c r="K2" s="54" t="s">
        <v>595</v>
      </c>
      <c r="L2" s="54"/>
      <c r="M2" s="22"/>
      <c r="N2" s="55">
        <f>IFERROR(__xludf.DUMMYFUNCTION("COUNTA(UNIQUE(G2:M2,true))"),2.0)</f>
        <v>2</v>
      </c>
      <c r="O2" s="55" t="str">
        <f>VLOOKUP(B2,TOTB!B:F,3,0)</f>
        <v>Female</v>
      </c>
      <c r="P2" s="55">
        <f>VLOOKUP(B2,TOTB!B:F,4,0)</f>
        <v>0</v>
      </c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22.5" customHeight="1">
      <c r="A3" s="48">
        <v>2.0</v>
      </c>
      <c r="B3" s="49">
        <v>1.60115733062E11</v>
      </c>
      <c r="C3" s="50" t="s">
        <v>64</v>
      </c>
      <c r="D3" s="51" t="s">
        <v>65</v>
      </c>
      <c r="E3" s="51">
        <v>9.440723083E9</v>
      </c>
      <c r="F3" s="52">
        <v>8.7</v>
      </c>
      <c r="G3" s="53" t="s">
        <v>596</v>
      </c>
      <c r="H3" s="54"/>
      <c r="I3" s="54"/>
      <c r="J3" s="56"/>
      <c r="K3" s="54"/>
      <c r="L3" s="54"/>
      <c r="M3" s="22"/>
      <c r="N3" s="55">
        <f>IFERROR(__xludf.DUMMYFUNCTION("COUNTA(UNIQUE(G3:M3,true))"),1.0)</f>
        <v>1</v>
      </c>
      <c r="O3" s="55" t="str">
        <f>VLOOKUP(B3,TOTB!B:F,3,0)</f>
        <v>Female</v>
      </c>
      <c r="P3" s="55">
        <f>VLOOKUP(B3,TOTB!B:F,4,0)</f>
        <v>0</v>
      </c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22.5" customHeight="1">
      <c r="A4" s="48">
        <v>3.0</v>
      </c>
      <c r="B4" s="49">
        <v>1.60115733063E11</v>
      </c>
      <c r="C4" s="50" t="s">
        <v>74</v>
      </c>
      <c r="D4" s="51" t="s">
        <v>75</v>
      </c>
      <c r="E4" s="51">
        <v>9.989990567E9</v>
      </c>
      <c r="F4" s="52">
        <v>7.84</v>
      </c>
      <c r="G4" s="53"/>
      <c r="H4" s="54"/>
      <c r="I4" s="54"/>
      <c r="J4" s="54"/>
      <c r="K4" s="54"/>
      <c r="L4" s="54"/>
      <c r="M4" s="22"/>
      <c r="N4" s="55">
        <f>IFERROR(__xludf.DUMMYFUNCTION("COUNTA(UNIQUE(G4:M4,true))"),0.0)</f>
        <v>0</v>
      </c>
      <c r="O4" s="55" t="str">
        <f>VLOOKUP(B4,TOTB!B:F,3,0)</f>
        <v>Female</v>
      </c>
      <c r="P4" s="55">
        <f>VLOOKUP(B4,TOTB!B:F,4,0)</f>
        <v>0</v>
      </c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22.5" customHeight="1">
      <c r="A5" s="48">
        <v>4.0</v>
      </c>
      <c r="B5" s="49">
        <v>1.60115733064E11</v>
      </c>
      <c r="C5" s="50" t="s">
        <v>84</v>
      </c>
      <c r="D5" s="51" t="s">
        <v>85</v>
      </c>
      <c r="E5" s="51">
        <v>9.701783911E9</v>
      </c>
      <c r="F5" s="52">
        <v>9.52</v>
      </c>
      <c r="G5" s="53" t="s">
        <v>597</v>
      </c>
      <c r="H5" s="54"/>
      <c r="I5" s="56"/>
      <c r="J5" s="54"/>
      <c r="K5" s="54"/>
      <c r="L5" s="54"/>
      <c r="M5" s="22"/>
      <c r="N5" s="55">
        <f>IFERROR(__xludf.DUMMYFUNCTION("COUNTA(UNIQUE(G5:M5,true))"),1.0)</f>
        <v>1</v>
      </c>
      <c r="O5" s="55" t="str">
        <f>VLOOKUP(B5,TOTB!B:F,3,0)</f>
        <v>Female</v>
      </c>
      <c r="P5" s="55">
        <f>VLOOKUP(B5,TOTB!B:F,4,0)</f>
        <v>0</v>
      </c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22.5" customHeight="1">
      <c r="A6" s="48">
        <v>5.0</v>
      </c>
      <c r="B6" s="49">
        <v>1.60115733065E11</v>
      </c>
      <c r="C6" s="50" t="s">
        <v>90</v>
      </c>
      <c r="D6" s="51" t="s">
        <v>91</v>
      </c>
      <c r="E6" s="51">
        <v>8.106978181E9</v>
      </c>
      <c r="F6" s="52">
        <v>8.93</v>
      </c>
      <c r="G6" s="53" t="s">
        <v>598</v>
      </c>
      <c r="H6" s="54"/>
      <c r="I6" s="54"/>
      <c r="J6" s="54"/>
      <c r="K6" s="54"/>
      <c r="L6" s="54"/>
      <c r="M6" s="22"/>
      <c r="N6" s="55">
        <f>IFERROR(__xludf.DUMMYFUNCTION("COUNTA(UNIQUE(G6:M6,true))"),1.0)</f>
        <v>1</v>
      </c>
      <c r="O6" s="55" t="str">
        <f>VLOOKUP(B6,TOTB!B:F,3,0)</f>
        <v>Female</v>
      </c>
      <c r="P6" s="55">
        <f>VLOOKUP(B6,TOTB!B:F,4,0)</f>
        <v>0</v>
      </c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22.5" customHeight="1">
      <c r="A7" s="48">
        <v>6.0</v>
      </c>
      <c r="B7" s="49">
        <v>1.60115733066E11</v>
      </c>
      <c r="C7" s="50" t="s">
        <v>99</v>
      </c>
      <c r="D7" s="51" t="s">
        <v>100</v>
      </c>
      <c r="E7" s="51">
        <v>9.64084623E9</v>
      </c>
      <c r="F7" s="52">
        <v>80.8</v>
      </c>
      <c r="G7" s="57" t="s">
        <v>599</v>
      </c>
      <c r="H7" s="54"/>
      <c r="I7" s="54"/>
      <c r="J7" s="54"/>
      <c r="K7" s="54"/>
      <c r="L7" s="54"/>
      <c r="M7" s="22"/>
      <c r="N7" s="55">
        <f>IFERROR(__xludf.DUMMYFUNCTION("COUNTA(UNIQUE(G7:M7,true))"),1.0)</f>
        <v>1</v>
      </c>
      <c r="O7" s="55" t="str">
        <f>VLOOKUP(B7,TOTB!B:F,3,0)</f>
        <v>Female</v>
      </c>
      <c r="P7" s="55">
        <f>VLOOKUP(B7,TOTB!B:F,4,0)</f>
        <v>0</v>
      </c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22.5" customHeight="1">
      <c r="A8" s="48">
        <v>7.0</v>
      </c>
      <c r="B8" s="49">
        <v>1.60115733067E11</v>
      </c>
      <c r="C8" s="50" t="s">
        <v>106</v>
      </c>
      <c r="D8" s="51" t="s">
        <v>107</v>
      </c>
      <c r="E8" s="51">
        <v>7.036093933E9</v>
      </c>
      <c r="F8" s="52">
        <v>8.91</v>
      </c>
      <c r="G8" s="53" t="s">
        <v>600</v>
      </c>
      <c r="H8" s="54"/>
      <c r="I8" s="54"/>
      <c r="J8" s="54"/>
      <c r="K8" s="54" t="s">
        <v>601</v>
      </c>
      <c r="L8" s="54"/>
      <c r="M8" s="22"/>
      <c r="N8" s="55">
        <f>IFERROR(__xludf.DUMMYFUNCTION("COUNTA(UNIQUE(G8:M8,true))"),2.0)</f>
        <v>2</v>
      </c>
      <c r="O8" s="55" t="str">
        <f>VLOOKUP(B8,TOTB!B:F,3,0)</f>
        <v>Female</v>
      </c>
      <c r="P8" s="55">
        <f>VLOOKUP(B8,TOTB!B:F,4,0)</f>
        <v>0</v>
      </c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22.5" customHeight="1">
      <c r="A9" s="48">
        <v>8.0</v>
      </c>
      <c r="B9" s="49">
        <v>1.60115733068E11</v>
      </c>
      <c r="C9" s="50" t="s">
        <v>112</v>
      </c>
      <c r="D9" s="51" t="s">
        <v>113</v>
      </c>
      <c r="E9" s="51">
        <v>7.702889653E9</v>
      </c>
      <c r="F9" s="52">
        <v>7.6</v>
      </c>
      <c r="G9" s="53" t="s">
        <v>602</v>
      </c>
      <c r="H9" s="54" t="s">
        <v>602</v>
      </c>
      <c r="I9" s="56"/>
      <c r="J9" s="54"/>
      <c r="K9" s="54"/>
      <c r="L9" s="54"/>
      <c r="M9" s="22"/>
      <c r="N9" s="55">
        <f>IFERROR(__xludf.DUMMYFUNCTION("COUNTA(UNIQUE(G9:M9,true))"),1.0)</f>
        <v>1</v>
      </c>
      <c r="O9" s="55" t="str">
        <f>VLOOKUP(B9,TOTB!B:F,3,0)</f>
        <v>Female</v>
      </c>
      <c r="P9" s="55">
        <f>VLOOKUP(B9,TOTB!B:F,4,0)</f>
        <v>0</v>
      </c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22.5" customHeight="1">
      <c r="A10" s="48">
        <v>9.0</v>
      </c>
      <c r="B10" s="49">
        <v>1.60115733069E11</v>
      </c>
      <c r="C10" s="50" t="s">
        <v>122</v>
      </c>
      <c r="D10" s="51" t="s">
        <v>123</v>
      </c>
      <c r="E10" s="51">
        <v>9.100440664E9</v>
      </c>
      <c r="F10" s="52">
        <v>8.53</v>
      </c>
      <c r="G10" s="53" t="s">
        <v>602</v>
      </c>
      <c r="H10" s="54" t="s">
        <v>594</v>
      </c>
      <c r="I10" s="54" t="s">
        <v>602</v>
      </c>
      <c r="J10" s="54"/>
      <c r="K10" s="54"/>
      <c r="L10" s="54"/>
      <c r="M10" s="22"/>
      <c r="N10" s="55">
        <f>IFERROR(__xludf.DUMMYFUNCTION("COUNTA(UNIQUE(G10:M10,true))"),2.0)</f>
        <v>2</v>
      </c>
      <c r="O10" s="55" t="str">
        <f>VLOOKUP(B10,TOTB!B:F,3,0)</f>
        <v>Female</v>
      </c>
      <c r="P10" s="55">
        <f>VLOOKUP(B10,TOTB!B:F,4,0)</f>
        <v>0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22.5" customHeight="1">
      <c r="A11" s="48">
        <v>10.0</v>
      </c>
      <c r="B11" s="49">
        <v>1.6011573307E11</v>
      </c>
      <c r="C11" s="50" t="s">
        <v>128</v>
      </c>
      <c r="D11" s="51" t="s">
        <v>129</v>
      </c>
      <c r="E11" s="51">
        <v>8.897873733E9</v>
      </c>
      <c r="F11" s="52">
        <v>8.56</v>
      </c>
      <c r="G11" s="53" t="s">
        <v>594</v>
      </c>
      <c r="H11" s="54" t="s">
        <v>594</v>
      </c>
      <c r="I11" s="54" t="s">
        <v>602</v>
      </c>
      <c r="J11" s="54"/>
      <c r="K11" s="54"/>
      <c r="L11" s="54"/>
      <c r="M11" s="22"/>
      <c r="N11" s="55">
        <f>IFERROR(__xludf.DUMMYFUNCTION("COUNTA(UNIQUE(G11:M11,true))"),2.0)</f>
        <v>2</v>
      </c>
      <c r="O11" s="55" t="str">
        <f>VLOOKUP(B11,TOTB!B:F,3,0)</f>
        <v>Female</v>
      </c>
      <c r="P11" s="55">
        <f>VLOOKUP(B11,TOTB!B:F,4,0)</f>
        <v>0</v>
      </c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22.5" customHeight="1">
      <c r="A12" s="48">
        <v>11.0</v>
      </c>
      <c r="B12" s="49">
        <v>1.60115733071E11</v>
      </c>
      <c r="C12" s="50" t="s">
        <v>135</v>
      </c>
      <c r="D12" s="51" t="s">
        <v>136</v>
      </c>
      <c r="E12" s="51">
        <v>8.978239688E9</v>
      </c>
      <c r="F12" s="52">
        <v>8.63</v>
      </c>
      <c r="G12" s="57" t="s">
        <v>603</v>
      </c>
      <c r="H12" s="54"/>
      <c r="I12" s="54"/>
      <c r="J12" s="54"/>
      <c r="K12" s="54"/>
      <c r="L12" s="54"/>
      <c r="M12" s="22"/>
      <c r="N12" s="55">
        <f>IFERROR(__xludf.DUMMYFUNCTION("COUNTA(UNIQUE(G12:M12,true))"),1.0)</f>
        <v>1</v>
      </c>
      <c r="O12" s="55" t="str">
        <f>VLOOKUP(B12,TOTB!B:F,3,0)</f>
        <v>Female</v>
      </c>
      <c r="P12" s="55">
        <f>VLOOKUP(B12,TOTB!B:F,4,0)</f>
        <v>0</v>
      </c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22.5" customHeight="1">
      <c r="A13" s="48">
        <v>12.0</v>
      </c>
      <c r="B13" s="49">
        <v>1.60115733072E11</v>
      </c>
      <c r="C13" s="50" t="s">
        <v>142</v>
      </c>
      <c r="D13" s="51" t="s">
        <v>143</v>
      </c>
      <c r="E13" s="51">
        <v>7.093259278E9</v>
      </c>
      <c r="F13" s="52">
        <v>8.27</v>
      </c>
      <c r="G13" s="53" t="s">
        <v>596</v>
      </c>
      <c r="H13" s="54"/>
      <c r="I13" s="54"/>
      <c r="J13" s="56"/>
      <c r="K13" s="54"/>
      <c r="L13" s="54"/>
      <c r="M13" s="22"/>
      <c r="N13" s="55">
        <f>IFERROR(__xludf.DUMMYFUNCTION("COUNTA(UNIQUE(G13:M13,true))"),1.0)</f>
        <v>1</v>
      </c>
      <c r="O13" s="55" t="str">
        <f>VLOOKUP(B13,TOTB!B:F,3,0)</f>
        <v>Female</v>
      </c>
      <c r="P13" s="55">
        <f>VLOOKUP(B13,TOTB!B:F,4,0)</f>
        <v>0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22.5" customHeight="1">
      <c r="A14" s="48">
        <v>13.0</v>
      </c>
      <c r="B14" s="49">
        <v>1.60115733073E11</v>
      </c>
      <c r="C14" s="50" t="s">
        <v>151</v>
      </c>
      <c r="D14" s="51" t="s">
        <v>152</v>
      </c>
      <c r="E14" s="51">
        <v>7.331134243E9</v>
      </c>
      <c r="F14" s="52">
        <v>9.4</v>
      </c>
      <c r="G14" s="53" t="s">
        <v>598</v>
      </c>
      <c r="H14" s="54"/>
      <c r="I14" s="54"/>
      <c r="J14" s="54"/>
      <c r="K14" s="54"/>
      <c r="L14" s="54"/>
      <c r="M14" s="22"/>
      <c r="N14" s="55">
        <f>IFERROR(__xludf.DUMMYFUNCTION("COUNTA(UNIQUE(G14:M14,true))"),1.0)</f>
        <v>1</v>
      </c>
      <c r="O14" s="55" t="str">
        <f>VLOOKUP(B14,TOTB!B:F,3,0)</f>
        <v>Female</v>
      </c>
      <c r="P14" s="55">
        <f>VLOOKUP(B14,TOTB!B:F,4,0)</f>
        <v>0</v>
      </c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22.5" customHeight="1">
      <c r="A15" s="48">
        <v>14.0</v>
      </c>
      <c r="B15" s="49">
        <v>1.60115733074E11</v>
      </c>
      <c r="C15" s="50" t="s">
        <v>604</v>
      </c>
      <c r="D15" s="51" t="s">
        <v>159</v>
      </c>
      <c r="E15" s="51">
        <v>9.948578608E9</v>
      </c>
      <c r="F15" s="52">
        <v>9.02</v>
      </c>
      <c r="G15" s="53" t="s">
        <v>600</v>
      </c>
      <c r="H15" s="54"/>
      <c r="I15" s="54"/>
      <c r="J15" s="54"/>
      <c r="K15" s="54"/>
      <c r="L15" s="54"/>
      <c r="M15" s="22"/>
      <c r="N15" s="55">
        <f>IFERROR(__xludf.DUMMYFUNCTION("COUNTA(UNIQUE(G15:M15,true))"),1.0)</f>
        <v>1</v>
      </c>
      <c r="O15" s="55" t="str">
        <f>VLOOKUP(B15,TOTB!B:F,3,0)</f>
        <v>Female</v>
      </c>
      <c r="P15" s="55">
        <f>VLOOKUP(B15,TOTB!B:F,4,0)</f>
        <v>0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22.5" customHeight="1">
      <c r="A16" s="48">
        <v>15.0</v>
      </c>
      <c r="B16" s="49">
        <v>1.60115733075E11</v>
      </c>
      <c r="C16" s="50" t="s">
        <v>167</v>
      </c>
      <c r="D16" s="51" t="s">
        <v>168</v>
      </c>
      <c r="E16" s="51">
        <v>8.333009022E9</v>
      </c>
      <c r="F16" s="52">
        <v>7.5</v>
      </c>
      <c r="G16" s="53" t="s">
        <v>594</v>
      </c>
      <c r="H16" s="54" t="s">
        <v>594</v>
      </c>
      <c r="I16" s="54" t="s">
        <v>602</v>
      </c>
      <c r="J16" s="56"/>
      <c r="K16" s="54" t="s">
        <v>595</v>
      </c>
      <c r="L16" s="54"/>
      <c r="M16" s="22"/>
      <c r="N16" s="55">
        <f>IFERROR(__xludf.DUMMYFUNCTION("COUNTA(UNIQUE(G16:M16,true))"),3.0)</f>
        <v>3</v>
      </c>
      <c r="O16" s="55" t="str">
        <f>VLOOKUP(B16,TOTB!B:F,3,0)</f>
        <v>Female</v>
      </c>
      <c r="P16" s="55">
        <f>VLOOKUP(B16,TOTB!B:F,4,0)</f>
        <v>0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22.5" customHeight="1">
      <c r="A17" s="48">
        <v>16.0</v>
      </c>
      <c r="B17" s="49">
        <v>1.60115733076E11</v>
      </c>
      <c r="C17" s="50" t="s">
        <v>173</v>
      </c>
      <c r="D17" s="51" t="s">
        <v>174</v>
      </c>
      <c r="E17" s="51">
        <v>9.15436349E9</v>
      </c>
      <c r="F17" s="52">
        <v>8.32</v>
      </c>
      <c r="G17" s="53" t="s">
        <v>602</v>
      </c>
      <c r="H17" s="54" t="s">
        <v>605</v>
      </c>
      <c r="I17" s="54" t="s">
        <v>594</v>
      </c>
      <c r="J17" s="54" t="s">
        <v>602</v>
      </c>
      <c r="K17" s="54" t="s">
        <v>606</v>
      </c>
      <c r="L17" s="54" t="s">
        <v>607</v>
      </c>
      <c r="M17" s="22"/>
      <c r="N17" s="55">
        <f>IFERROR(__xludf.DUMMYFUNCTION("COUNTA(UNIQUE(G17:M17,true))"),5.0)</f>
        <v>5</v>
      </c>
      <c r="O17" s="55" t="str">
        <f>VLOOKUP(B17,TOTB!B:F,3,0)</f>
        <v>Female</v>
      </c>
      <c r="P17" s="55">
        <f>VLOOKUP(B17,TOTB!B:F,4,0)</f>
        <v>0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22.5" customHeight="1">
      <c r="A18" s="48">
        <v>17.0</v>
      </c>
      <c r="B18" s="49">
        <v>1.60115733077E11</v>
      </c>
      <c r="C18" s="50" t="s">
        <v>182</v>
      </c>
      <c r="D18" s="51" t="s">
        <v>183</v>
      </c>
      <c r="E18" s="51">
        <v>8.790410462E9</v>
      </c>
      <c r="F18" s="52">
        <v>8.02</v>
      </c>
      <c r="G18" s="53" t="s">
        <v>602</v>
      </c>
      <c r="H18" s="54" t="s">
        <v>594</v>
      </c>
      <c r="I18" s="54" t="s">
        <v>602</v>
      </c>
      <c r="J18" s="56"/>
      <c r="K18" s="54"/>
      <c r="L18" s="54"/>
      <c r="M18" s="22"/>
      <c r="N18" s="55">
        <f>IFERROR(__xludf.DUMMYFUNCTION("COUNTA(UNIQUE(G18:M18,true))"),2.0)</f>
        <v>2</v>
      </c>
      <c r="O18" s="55" t="str">
        <f>VLOOKUP(B18,TOTB!B:F,3,0)</f>
        <v>Female</v>
      </c>
      <c r="P18" s="55">
        <f>VLOOKUP(B18,TOTB!B:F,4,0)</f>
        <v>0</v>
      </c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22.5" customHeight="1">
      <c r="A19" s="48">
        <v>18.0</v>
      </c>
      <c r="B19" s="49">
        <v>1.60115733078E11</v>
      </c>
      <c r="C19" s="50" t="s">
        <v>188</v>
      </c>
      <c r="D19" s="51" t="s">
        <v>189</v>
      </c>
      <c r="E19" s="51">
        <v>8.184853544E9</v>
      </c>
      <c r="F19" s="52">
        <v>8.5</v>
      </c>
      <c r="G19" s="53"/>
      <c r="H19" s="54"/>
      <c r="I19" s="54"/>
      <c r="J19" s="54"/>
      <c r="K19" s="54"/>
      <c r="L19" s="54"/>
      <c r="M19" s="22"/>
      <c r="N19" s="55">
        <f>IFERROR(__xludf.DUMMYFUNCTION("COUNTA(UNIQUE(G19:M19,true))"),0.0)</f>
        <v>0</v>
      </c>
      <c r="O19" s="55" t="str">
        <f>VLOOKUP(B19,TOTB!B:F,3,0)</f>
        <v>Female</v>
      </c>
      <c r="P19" s="55">
        <f>VLOOKUP(B19,TOTB!B:F,4,0)</f>
        <v>0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22.5" customHeight="1">
      <c r="A20" s="48">
        <v>19.0</v>
      </c>
      <c r="B20" s="49">
        <v>1.60115733079E11</v>
      </c>
      <c r="C20" s="50" t="s">
        <v>193</v>
      </c>
      <c r="D20" s="51" t="s">
        <v>195</v>
      </c>
      <c r="E20" s="51">
        <v>9.652012026E9</v>
      </c>
      <c r="F20" s="52">
        <v>8.02</v>
      </c>
      <c r="G20" s="53" t="s">
        <v>598</v>
      </c>
      <c r="H20" s="54"/>
      <c r="I20" s="54"/>
      <c r="J20" s="54"/>
      <c r="K20" s="54"/>
      <c r="L20" s="54"/>
      <c r="M20" s="22"/>
      <c r="N20" s="55">
        <f>IFERROR(__xludf.DUMMYFUNCTION("COUNTA(UNIQUE(G20:M20,true))"),1.0)</f>
        <v>1</v>
      </c>
      <c r="O20" s="55" t="str">
        <f>VLOOKUP(B20,TOTB!B:F,3,0)</f>
        <v>Male</v>
      </c>
      <c r="P20" s="55">
        <f>VLOOKUP(B20,TOTB!B:F,4,0)</f>
        <v>0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22.5" customHeight="1">
      <c r="A21" s="48">
        <v>20.0</v>
      </c>
      <c r="B21" s="49">
        <v>1.6011573308E11</v>
      </c>
      <c r="C21" s="50" t="s">
        <v>202</v>
      </c>
      <c r="D21" s="51" t="s">
        <v>203</v>
      </c>
      <c r="E21" s="51">
        <v>9.652114193E9</v>
      </c>
      <c r="F21" s="52">
        <v>7.0</v>
      </c>
      <c r="G21" s="53" t="s">
        <v>608</v>
      </c>
      <c r="H21" s="54"/>
      <c r="I21" s="54"/>
      <c r="J21" s="54"/>
      <c r="K21" s="58" t="s">
        <v>609</v>
      </c>
      <c r="L21" s="54"/>
      <c r="M21" s="22"/>
      <c r="N21" s="55">
        <f>IFERROR(__xludf.DUMMYFUNCTION("COUNTA(UNIQUE(G21:M21,true))"),2.0)</f>
        <v>2</v>
      </c>
      <c r="O21" s="55" t="str">
        <f>VLOOKUP(B21,TOTB!B:F,3,0)</f>
        <v>Male</v>
      </c>
      <c r="P21" s="55">
        <f>VLOOKUP(B21,TOTB!B:F,4,0)</f>
        <v>0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22.5" customHeight="1">
      <c r="A22" s="48">
        <v>21.0</v>
      </c>
      <c r="B22" s="49">
        <v>1.60115733081E11</v>
      </c>
      <c r="C22" s="50" t="s">
        <v>207</v>
      </c>
      <c r="D22" s="51" t="s">
        <v>208</v>
      </c>
      <c r="E22" s="51">
        <v>8.978223534E9</v>
      </c>
      <c r="F22" s="52">
        <v>7.57</v>
      </c>
      <c r="G22" s="53" t="s">
        <v>610</v>
      </c>
      <c r="H22" s="54"/>
      <c r="I22" s="54"/>
      <c r="J22" s="54"/>
      <c r="K22" s="54"/>
      <c r="L22" s="54"/>
      <c r="M22" s="22"/>
      <c r="N22" s="55">
        <f>IFERROR(__xludf.DUMMYFUNCTION("COUNTA(UNIQUE(G22:M22,true))"),1.0)</f>
        <v>1</v>
      </c>
      <c r="O22" s="55" t="str">
        <f>VLOOKUP(B22,TOTB!B:F,3,0)</f>
        <v>Male</v>
      </c>
      <c r="P22" s="55">
        <f>VLOOKUP(B22,TOTB!B:F,4,0)</f>
        <v>0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22.5" customHeight="1">
      <c r="A23" s="48">
        <v>22.0</v>
      </c>
      <c r="B23" s="49">
        <v>1.60115733082E11</v>
      </c>
      <c r="C23" s="50" t="s">
        <v>214</v>
      </c>
      <c r="D23" s="51" t="s">
        <v>215</v>
      </c>
      <c r="E23" s="51">
        <v>9.618205648E9</v>
      </c>
      <c r="F23" s="52">
        <v>7.75</v>
      </c>
      <c r="G23" s="53" t="s">
        <v>594</v>
      </c>
      <c r="H23" s="54" t="s">
        <v>594</v>
      </c>
      <c r="I23" s="54"/>
      <c r="J23" s="54"/>
      <c r="K23" s="54" t="s">
        <v>607</v>
      </c>
      <c r="L23" s="54"/>
      <c r="M23" s="22"/>
      <c r="N23" s="55">
        <f>IFERROR(__xludf.DUMMYFUNCTION("COUNTA(UNIQUE(G23:M23,true))"),2.0)</f>
        <v>2</v>
      </c>
      <c r="O23" s="55" t="str">
        <f>VLOOKUP(B23,TOTB!B:F,3,0)</f>
        <v>Male</v>
      </c>
      <c r="P23" s="55">
        <f>VLOOKUP(B23,TOTB!B:F,4,0)</f>
        <v>0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22.5" customHeight="1">
      <c r="A24" s="48">
        <v>23.0</v>
      </c>
      <c r="B24" s="49">
        <v>1.60115733083E11</v>
      </c>
      <c r="C24" s="50" t="s">
        <v>221</v>
      </c>
      <c r="D24" s="51" t="s">
        <v>222</v>
      </c>
      <c r="E24" s="51">
        <v>9.515879103E9</v>
      </c>
      <c r="F24" s="52">
        <v>7.0</v>
      </c>
      <c r="G24" s="53"/>
      <c r="H24" s="54"/>
      <c r="I24" s="54"/>
      <c r="J24" s="54"/>
      <c r="K24" s="54"/>
      <c r="L24" s="54"/>
      <c r="M24" s="22"/>
      <c r="N24" s="55">
        <f>IFERROR(__xludf.DUMMYFUNCTION("COUNTA(UNIQUE(G24:M24,true))"),0.0)</f>
        <v>0</v>
      </c>
      <c r="O24" s="55" t="str">
        <f>VLOOKUP(B24,TOTB!B:F,3,0)</f>
        <v>Male</v>
      </c>
      <c r="P24" s="55">
        <f>VLOOKUP(B24,TOTB!B:F,4,0)</f>
        <v>7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22.5" customHeight="1">
      <c r="A25" s="48">
        <v>24.0</v>
      </c>
      <c r="B25" s="49">
        <v>1.60115733084E11</v>
      </c>
      <c r="C25" s="50" t="s">
        <v>227</v>
      </c>
      <c r="D25" s="51" t="s">
        <v>228</v>
      </c>
      <c r="E25" s="51">
        <v>9.05216825E9</v>
      </c>
      <c r="F25" s="52">
        <v>8.07</v>
      </c>
      <c r="G25" s="53" t="s">
        <v>596</v>
      </c>
      <c r="H25" s="56"/>
      <c r="I25" s="54"/>
      <c r="J25" s="56"/>
      <c r="K25" s="59" t="s">
        <v>610</v>
      </c>
      <c r="L25" s="54" t="s">
        <v>611</v>
      </c>
      <c r="M25" s="54" t="s">
        <v>612</v>
      </c>
      <c r="N25" s="55">
        <f>IFERROR(__xludf.DUMMYFUNCTION("COUNTA(UNIQUE(G25:M25,true))"),4.0)</f>
        <v>4</v>
      </c>
      <c r="O25" s="55" t="str">
        <f>VLOOKUP(B25,TOTB!B:F,3,0)</f>
        <v>Male</v>
      </c>
      <c r="P25" s="55">
        <f>VLOOKUP(B25,TOTB!B:F,4,0)</f>
        <v>0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22.5" customHeight="1">
      <c r="A26" s="48">
        <v>25.0</v>
      </c>
      <c r="B26" s="49">
        <v>1.60115733085E11</v>
      </c>
      <c r="C26" s="50" t="s">
        <v>233</v>
      </c>
      <c r="D26" s="51" t="s">
        <v>234</v>
      </c>
      <c r="E26" s="51">
        <v>8.185951629E9</v>
      </c>
      <c r="F26" s="52">
        <v>8.05</v>
      </c>
      <c r="G26" s="53" t="s">
        <v>610</v>
      </c>
      <c r="H26" s="54"/>
      <c r="I26" s="54"/>
      <c r="J26" s="54"/>
      <c r="K26" s="54"/>
      <c r="L26" s="54"/>
      <c r="M26" s="22"/>
      <c r="N26" s="55">
        <f>IFERROR(__xludf.DUMMYFUNCTION("COUNTA(UNIQUE(G26:M26,true))"),1.0)</f>
        <v>1</v>
      </c>
      <c r="O26" s="55" t="str">
        <f>VLOOKUP(B26,TOTB!B:F,3,0)</f>
        <v>Male</v>
      </c>
      <c r="P26" s="55">
        <f>VLOOKUP(B26,TOTB!B:F,4,0)</f>
        <v>0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22.5" customHeight="1">
      <c r="A27" s="48">
        <v>26.0</v>
      </c>
      <c r="B27" s="49">
        <v>1.60115733086E11</v>
      </c>
      <c r="C27" s="50" t="s">
        <v>239</v>
      </c>
      <c r="D27" s="51" t="s">
        <v>240</v>
      </c>
      <c r="E27" s="51">
        <v>9.985159505E9</v>
      </c>
      <c r="F27" s="52">
        <v>9.24</v>
      </c>
      <c r="G27" s="53" t="s">
        <v>597</v>
      </c>
      <c r="H27" s="56"/>
      <c r="I27" s="56"/>
      <c r="J27" s="54"/>
      <c r="K27" s="54" t="s">
        <v>611</v>
      </c>
      <c r="L27" s="54"/>
      <c r="M27" s="22"/>
      <c r="N27" s="55">
        <f>IFERROR(__xludf.DUMMYFUNCTION("COUNTA(UNIQUE(G27:M27,true))"),2.0)</f>
        <v>2</v>
      </c>
      <c r="O27" s="55" t="str">
        <f>VLOOKUP(B27,TOTB!B:F,3,0)</f>
        <v>Male</v>
      </c>
      <c r="P27" s="55">
        <f>VLOOKUP(B27,TOTB!B:F,4,0)</f>
        <v>0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22.5" customHeight="1">
      <c r="A28" s="48">
        <v>27.0</v>
      </c>
      <c r="B28" s="49">
        <v>1.60115733087E11</v>
      </c>
      <c r="C28" s="50" t="s">
        <v>246</v>
      </c>
      <c r="D28" s="51" t="s">
        <v>247</v>
      </c>
      <c r="E28" s="51">
        <v>8.184967782E9</v>
      </c>
      <c r="F28" s="52">
        <v>7.92</v>
      </c>
      <c r="G28" s="53" t="s">
        <v>594</v>
      </c>
      <c r="H28" s="54" t="s">
        <v>594</v>
      </c>
      <c r="I28" s="54"/>
      <c r="J28" s="54"/>
      <c r="K28" s="54" t="s">
        <v>613</v>
      </c>
      <c r="L28" s="54"/>
      <c r="M28" s="22"/>
      <c r="N28" s="55">
        <f>IFERROR(__xludf.DUMMYFUNCTION("COUNTA(UNIQUE(G28:M28,true))"),2.0)</f>
        <v>2</v>
      </c>
      <c r="O28" s="55" t="str">
        <f>VLOOKUP(B28,TOTB!B:F,3,0)</f>
        <v>Male</v>
      </c>
      <c r="P28" s="55">
        <f>VLOOKUP(B28,TOTB!B:F,4,0)</f>
        <v>0</v>
      </c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22.5" customHeight="1">
      <c r="A29" s="48">
        <v>28.0</v>
      </c>
      <c r="B29" s="49">
        <v>1.60115733089E11</v>
      </c>
      <c r="C29" s="50" t="s">
        <v>253</v>
      </c>
      <c r="D29" s="51" t="s">
        <v>254</v>
      </c>
      <c r="E29" s="51">
        <v>8.297373922E9</v>
      </c>
      <c r="F29" s="52">
        <v>6.4</v>
      </c>
      <c r="G29" s="53" t="s">
        <v>599</v>
      </c>
      <c r="H29" s="54"/>
      <c r="I29" s="54"/>
      <c r="J29" s="54"/>
      <c r="K29" s="54"/>
      <c r="L29" s="54"/>
      <c r="M29" s="22"/>
      <c r="N29" s="55">
        <f>IFERROR(__xludf.DUMMYFUNCTION("COUNTA(UNIQUE(G29:M29,true))"),1.0)</f>
        <v>1</v>
      </c>
      <c r="O29" s="55" t="str">
        <f>VLOOKUP(B29,TOTB!B:F,3,0)</f>
        <v>Male</v>
      </c>
      <c r="P29" s="55">
        <f>VLOOKUP(B29,TOTB!B:F,4,0)</f>
        <v>2</v>
      </c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22.5" customHeight="1">
      <c r="A30" s="48">
        <v>29.0</v>
      </c>
      <c r="B30" s="49">
        <v>1.6011573309E11</v>
      </c>
      <c r="C30" s="50" t="s">
        <v>260</v>
      </c>
      <c r="D30" s="51" t="s">
        <v>261</v>
      </c>
      <c r="E30" s="51">
        <v>7.702297711E9</v>
      </c>
      <c r="F30" s="52">
        <v>7.5</v>
      </c>
      <c r="G30" s="53" t="s">
        <v>599</v>
      </c>
      <c r="H30" s="54"/>
      <c r="I30" s="54"/>
      <c r="J30" s="54"/>
      <c r="K30" s="54"/>
      <c r="L30" s="54"/>
      <c r="M30" s="22"/>
      <c r="N30" s="55">
        <f>IFERROR(__xludf.DUMMYFUNCTION("COUNTA(UNIQUE(G30:M30,true))"),1.0)</f>
        <v>1</v>
      </c>
      <c r="O30" s="55" t="str">
        <f>VLOOKUP(B30,TOTB!B:F,3,0)</f>
        <v>Male</v>
      </c>
      <c r="P30" s="55">
        <f>VLOOKUP(B30,TOTB!B:F,4,0)</f>
        <v>0</v>
      </c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22.5" customHeight="1">
      <c r="A31" s="48">
        <v>30.0</v>
      </c>
      <c r="B31" s="49">
        <v>1.60115733091E11</v>
      </c>
      <c r="C31" s="50" t="s">
        <v>268</v>
      </c>
      <c r="D31" s="51" t="s">
        <v>269</v>
      </c>
      <c r="E31" s="51">
        <v>7.702425397E9</v>
      </c>
      <c r="F31" s="52">
        <v>8.05</v>
      </c>
      <c r="G31" s="53" t="s">
        <v>602</v>
      </c>
      <c r="H31" s="54" t="s">
        <v>602</v>
      </c>
      <c r="I31" s="54"/>
      <c r="J31" s="56"/>
      <c r="K31" s="54"/>
      <c r="L31" s="54"/>
      <c r="M31" s="22"/>
      <c r="N31" s="55">
        <f>IFERROR(__xludf.DUMMYFUNCTION("COUNTA(UNIQUE(G31:M31,true))"),1.0)</f>
        <v>1</v>
      </c>
      <c r="O31" s="55" t="str">
        <f>VLOOKUP(B31,TOTB!B:F,3,0)</f>
        <v>Male</v>
      </c>
      <c r="P31" s="55">
        <f>VLOOKUP(B31,TOTB!B:F,4,0)</f>
        <v>0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22.5" customHeight="1">
      <c r="A32" s="48">
        <v>31.0</v>
      </c>
      <c r="B32" s="49">
        <v>1.60115733092E11</v>
      </c>
      <c r="C32" s="50" t="s">
        <v>614</v>
      </c>
      <c r="D32" s="51" t="s">
        <v>276</v>
      </c>
      <c r="E32" s="51">
        <v>9.492807348E9</v>
      </c>
      <c r="F32" s="52">
        <v>7.26</v>
      </c>
      <c r="G32" s="53" t="s">
        <v>602</v>
      </c>
      <c r="H32" s="54" t="s">
        <v>605</v>
      </c>
      <c r="I32" s="54" t="s">
        <v>594</v>
      </c>
      <c r="J32" s="54" t="s">
        <v>602</v>
      </c>
      <c r="K32" s="54" t="s">
        <v>606</v>
      </c>
      <c r="L32" s="54"/>
      <c r="M32" s="22"/>
      <c r="N32" s="55">
        <f>IFERROR(__xludf.DUMMYFUNCTION("COUNTA(UNIQUE(G32:M32,true))"),4.0)</f>
        <v>4</v>
      </c>
      <c r="O32" s="55" t="str">
        <f>VLOOKUP(B32,TOTB!B:F,3,0)</f>
        <v>Male</v>
      </c>
      <c r="P32" s="55">
        <f>VLOOKUP(B32,TOTB!B:F,4,0)</f>
        <v>0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22.5" customHeight="1">
      <c r="A33" s="48">
        <v>32.0</v>
      </c>
      <c r="B33" s="49">
        <v>1.60115733093E11</v>
      </c>
      <c r="C33" s="50" t="s">
        <v>615</v>
      </c>
      <c r="D33" s="51" t="s">
        <v>284</v>
      </c>
      <c r="E33" s="51">
        <v>8.332089085E9</v>
      </c>
      <c r="F33" s="52">
        <v>8.43</v>
      </c>
      <c r="G33" s="53" t="s">
        <v>596</v>
      </c>
      <c r="H33" s="56"/>
      <c r="I33" s="56"/>
      <c r="J33" s="56"/>
      <c r="K33" s="54" t="s">
        <v>611</v>
      </c>
      <c r="L33" s="54" t="s">
        <v>616</v>
      </c>
      <c r="M33" s="22"/>
      <c r="N33" s="55">
        <f>IFERROR(__xludf.DUMMYFUNCTION("COUNTA(UNIQUE(G33:M33,true))"),3.0)</f>
        <v>3</v>
      </c>
      <c r="O33" s="55" t="str">
        <f>VLOOKUP(B33,TOTB!B:F,3,0)</f>
        <v>Male</v>
      </c>
      <c r="P33" s="55">
        <f>VLOOKUP(B33,TOTB!B:F,4,0)</f>
        <v>0</v>
      </c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22.5" customHeight="1">
      <c r="A34" s="48">
        <v>33.0</v>
      </c>
      <c r="B34" s="49">
        <v>1.60115733094E11</v>
      </c>
      <c r="C34" s="50" t="s">
        <v>617</v>
      </c>
      <c r="D34" s="51" t="s">
        <v>292</v>
      </c>
      <c r="E34" s="51">
        <v>9.49367141E9</v>
      </c>
      <c r="F34" s="52">
        <v>7.47</v>
      </c>
      <c r="G34" s="53" t="s">
        <v>599</v>
      </c>
      <c r="H34" s="54"/>
      <c r="I34" s="54"/>
      <c r="J34" s="54"/>
      <c r="K34" s="54"/>
      <c r="L34" s="54"/>
      <c r="M34" s="22"/>
      <c r="N34" s="55">
        <f>IFERROR(__xludf.DUMMYFUNCTION("COUNTA(UNIQUE(G34:M34,true))"),1.0)</f>
        <v>1</v>
      </c>
      <c r="O34" s="55" t="str">
        <f>VLOOKUP(B34,TOTB!B:F,3,0)</f>
        <v>Male</v>
      </c>
      <c r="P34" s="55">
        <f>VLOOKUP(B34,TOTB!B:F,4,0)</f>
        <v>0</v>
      </c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22.5" customHeight="1">
      <c r="A35" s="48">
        <v>34.0</v>
      </c>
      <c r="B35" s="49">
        <v>1.60115733096E11</v>
      </c>
      <c r="C35" s="50" t="s">
        <v>297</v>
      </c>
      <c r="D35" s="51" t="s">
        <v>298</v>
      </c>
      <c r="E35" s="51">
        <v>7.680931939E9</v>
      </c>
      <c r="F35" s="52">
        <v>7.0</v>
      </c>
      <c r="G35" s="53" t="s">
        <v>602</v>
      </c>
      <c r="H35" s="54" t="s">
        <v>602</v>
      </c>
      <c r="I35" s="54"/>
      <c r="J35" s="56"/>
      <c r="K35" s="54"/>
      <c r="L35" s="54"/>
      <c r="M35" s="22"/>
      <c r="N35" s="55">
        <f>IFERROR(__xludf.DUMMYFUNCTION("COUNTA(UNIQUE(G35:M35,true))"),1.0)</f>
        <v>1</v>
      </c>
      <c r="O35" s="55" t="str">
        <f>VLOOKUP(B35,TOTB!B:F,3,0)</f>
        <v>Male</v>
      </c>
      <c r="P35" s="55">
        <f>VLOOKUP(B35,TOTB!B:F,4,0)</f>
        <v>0</v>
      </c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22.5" customHeight="1">
      <c r="A36" s="48">
        <v>35.0</v>
      </c>
      <c r="B36" s="49">
        <v>1.60115733097E11</v>
      </c>
      <c r="C36" s="50" t="s">
        <v>306</v>
      </c>
      <c r="D36" s="51" t="s">
        <v>307</v>
      </c>
      <c r="E36" s="51">
        <v>7.893772238E9</v>
      </c>
      <c r="F36" s="52">
        <v>7.3</v>
      </c>
      <c r="G36" s="53" t="s">
        <v>602</v>
      </c>
      <c r="H36" s="54" t="s">
        <v>602</v>
      </c>
      <c r="I36" s="54"/>
      <c r="J36" s="56"/>
      <c r="K36" s="54"/>
      <c r="L36" s="54"/>
      <c r="M36" s="22"/>
      <c r="N36" s="55">
        <f>IFERROR(__xludf.DUMMYFUNCTION("COUNTA(UNIQUE(G36:M36,true))"),1.0)</f>
        <v>1</v>
      </c>
      <c r="O36" s="55" t="str">
        <f>VLOOKUP(B36,TOTB!B:F,3,0)</f>
        <v>Male</v>
      </c>
      <c r="P36" s="55">
        <f>VLOOKUP(B36,TOTB!B:F,4,0)</f>
        <v>1</v>
      </c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22.5" customHeight="1">
      <c r="A37" s="48">
        <v>36.0</v>
      </c>
      <c r="B37" s="49">
        <v>1.60115733098E11</v>
      </c>
      <c r="C37" s="50" t="s">
        <v>313</v>
      </c>
      <c r="D37" s="51" t="s">
        <v>314</v>
      </c>
      <c r="E37" s="51">
        <v>9.849733344E9</v>
      </c>
      <c r="F37" s="52">
        <v>78.0</v>
      </c>
      <c r="G37" s="53" t="s">
        <v>602</v>
      </c>
      <c r="H37" s="54" t="s">
        <v>602</v>
      </c>
      <c r="I37" s="54"/>
      <c r="J37" s="56"/>
      <c r="K37" s="54"/>
      <c r="L37" s="54"/>
      <c r="M37" s="22"/>
      <c r="N37" s="55">
        <f>IFERROR(__xludf.DUMMYFUNCTION("COUNTA(UNIQUE(G37:M37,true))"),1.0)</f>
        <v>1</v>
      </c>
      <c r="O37" s="55" t="str">
        <f>VLOOKUP(B37,TOTB!B:F,3,0)</f>
        <v>Male</v>
      </c>
      <c r="P37" s="55">
        <f>VLOOKUP(B37,TOTB!B:F,4,0)</f>
        <v>0</v>
      </c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22.5" customHeight="1">
      <c r="A38" s="48">
        <v>37.0</v>
      </c>
      <c r="B38" s="49">
        <v>1.60115733099E11</v>
      </c>
      <c r="C38" s="50" t="s">
        <v>319</v>
      </c>
      <c r="D38" s="51" t="s">
        <v>320</v>
      </c>
      <c r="E38" s="51">
        <v>9.84816751E9</v>
      </c>
      <c r="F38" s="52">
        <v>8.14</v>
      </c>
      <c r="G38" s="53" t="s">
        <v>594</v>
      </c>
      <c r="H38" s="54" t="s">
        <v>605</v>
      </c>
      <c r="I38" s="54" t="s">
        <v>594</v>
      </c>
      <c r="J38" s="54"/>
      <c r="K38" s="54"/>
      <c r="L38" s="54"/>
      <c r="M38" s="22"/>
      <c r="N38" s="55">
        <f>IFERROR(__xludf.DUMMYFUNCTION("COUNTA(UNIQUE(G38:M38,true))"),2.0)</f>
        <v>2</v>
      </c>
      <c r="O38" s="55" t="str">
        <f>VLOOKUP(B38,TOTB!B:F,3,0)</f>
        <v>Male</v>
      </c>
      <c r="P38" s="55">
        <f>VLOOKUP(B38,TOTB!B:F,4,0)</f>
        <v>0</v>
      </c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22.5" customHeight="1">
      <c r="A39" s="48">
        <v>38.0</v>
      </c>
      <c r="B39" s="49">
        <v>1.60115733101E11</v>
      </c>
      <c r="C39" s="50" t="s">
        <v>328</v>
      </c>
      <c r="D39" s="51" t="s">
        <v>329</v>
      </c>
      <c r="E39" s="51">
        <v>9.100143462E9</v>
      </c>
      <c r="F39" s="52">
        <v>6.4</v>
      </c>
      <c r="G39" s="53"/>
      <c r="H39" s="54"/>
      <c r="I39" s="54"/>
      <c r="J39" s="54"/>
      <c r="K39" s="54"/>
      <c r="L39" s="54"/>
      <c r="M39" s="22"/>
      <c r="N39" s="55">
        <f>IFERROR(__xludf.DUMMYFUNCTION("COUNTA(UNIQUE(G39:M39,true))"),0.0)</f>
        <v>0</v>
      </c>
      <c r="O39" s="55" t="str">
        <f>VLOOKUP(B39,TOTB!B:F,3,0)</f>
        <v>Male</v>
      </c>
      <c r="P39" s="55">
        <f>VLOOKUP(B39,TOTB!B:F,4,0)</f>
        <v>0</v>
      </c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22.5" customHeight="1">
      <c r="A40" s="48">
        <v>39.0</v>
      </c>
      <c r="B40" s="49">
        <v>1.60115733102E11</v>
      </c>
      <c r="C40" s="50" t="s">
        <v>333</v>
      </c>
      <c r="D40" s="51" t="s">
        <v>334</v>
      </c>
      <c r="E40" s="51">
        <v>9.963810234E9</v>
      </c>
      <c r="F40" s="52">
        <v>8.03</v>
      </c>
      <c r="G40" s="53" t="s">
        <v>598</v>
      </c>
      <c r="H40" s="54"/>
      <c r="I40" s="54"/>
      <c r="J40" s="54"/>
      <c r="K40" s="54" t="s">
        <v>618</v>
      </c>
      <c r="L40" s="54"/>
      <c r="M40" s="22"/>
      <c r="N40" s="55">
        <f>IFERROR(__xludf.DUMMYFUNCTION("COUNTA(UNIQUE(G40:M40,true))"),2.0)</f>
        <v>2</v>
      </c>
      <c r="O40" s="55" t="str">
        <f>VLOOKUP(B40,TOTB!B:F,3,0)</f>
        <v>Male</v>
      </c>
      <c r="P40" s="55">
        <f>VLOOKUP(B40,TOTB!B:F,4,0)</f>
        <v>0</v>
      </c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22.5" customHeight="1">
      <c r="A41" s="48">
        <v>40.0</v>
      </c>
      <c r="B41" s="49">
        <v>1.60115733103E11</v>
      </c>
      <c r="C41" s="50" t="s">
        <v>339</v>
      </c>
      <c r="D41" s="51" t="s">
        <v>340</v>
      </c>
      <c r="E41" s="51">
        <v>9.494246219E9</v>
      </c>
      <c r="F41" s="52">
        <v>8.11</v>
      </c>
      <c r="G41" s="53" t="s">
        <v>597</v>
      </c>
      <c r="H41" s="56"/>
      <c r="I41" s="56"/>
      <c r="J41" s="54"/>
      <c r="K41" s="54" t="s">
        <v>611</v>
      </c>
      <c r="L41" s="54"/>
      <c r="M41" s="22"/>
      <c r="N41" s="55">
        <f>IFERROR(__xludf.DUMMYFUNCTION("COUNTA(UNIQUE(G41:M41,true))"),2.0)</f>
        <v>2</v>
      </c>
      <c r="O41" s="55" t="str">
        <f>VLOOKUP(B41,TOTB!B:F,3,0)</f>
        <v>Male</v>
      </c>
      <c r="P41" s="55">
        <f>VLOOKUP(B41,TOTB!B:F,4,0)</f>
        <v>0</v>
      </c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22.5" customHeight="1">
      <c r="A42" s="48">
        <v>41.0</v>
      </c>
      <c r="B42" s="49">
        <v>1.60115733104E11</v>
      </c>
      <c r="C42" s="50" t="s">
        <v>346</v>
      </c>
      <c r="D42" s="51" t="s">
        <v>347</v>
      </c>
      <c r="E42" s="51">
        <v>8.897704E9</v>
      </c>
      <c r="F42" s="52">
        <v>8.25</v>
      </c>
      <c r="G42" s="53" t="s">
        <v>599</v>
      </c>
      <c r="H42" s="54"/>
      <c r="I42" s="54"/>
      <c r="J42" s="54"/>
      <c r="K42" s="55"/>
      <c r="L42" s="54"/>
      <c r="M42" s="22"/>
      <c r="N42" s="55">
        <f>IFERROR(__xludf.DUMMYFUNCTION("COUNTA(UNIQUE(G42:M42,true))"),1.0)</f>
        <v>1</v>
      </c>
      <c r="O42" s="55" t="str">
        <f>VLOOKUP(B42,TOTB!B:F,3,0)</f>
        <v>Male</v>
      </c>
      <c r="P42" s="55">
        <f>VLOOKUP(B42,TOTB!B:F,4,0)</f>
        <v>0</v>
      </c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22.5" customHeight="1">
      <c r="A43" s="48">
        <v>42.0</v>
      </c>
      <c r="B43" s="49">
        <v>1.60115733105E11</v>
      </c>
      <c r="C43" s="50" t="s">
        <v>352</v>
      </c>
      <c r="D43" s="51" t="s">
        <v>353</v>
      </c>
      <c r="E43" s="51">
        <v>9.059622022E9</v>
      </c>
      <c r="F43" s="52">
        <v>7.1</v>
      </c>
      <c r="G43" s="53" t="s">
        <v>605</v>
      </c>
      <c r="H43" s="54" t="s">
        <v>619</v>
      </c>
      <c r="I43" s="54"/>
      <c r="J43" s="54"/>
      <c r="K43" s="54" t="s">
        <v>613</v>
      </c>
      <c r="L43" s="54"/>
      <c r="M43" s="22"/>
      <c r="N43" s="60">
        <v>2.0</v>
      </c>
      <c r="O43" s="55" t="str">
        <f>VLOOKUP(B43,TOTB!B:F,3,0)</f>
        <v>Male</v>
      </c>
      <c r="P43" s="55">
        <f>VLOOKUP(B43,TOTB!B:F,4,0)</f>
        <v>0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22.5" customHeight="1">
      <c r="A44" s="48">
        <v>43.0</v>
      </c>
      <c r="B44" s="49">
        <v>1.60115733106E11</v>
      </c>
      <c r="C44" s="50" t="s">
        <v>359</v>
      </c>
      <c r="D44" s="51" t="s">
        <v>360</v>
      </c>
      <c r="E44" s="51">
        <v>9.885945454E9</v>
      </c>
      <c r="F44" s="52">
        <v>5.96</v>
      </c>
      <c r="G44" s="53"/>
      <c r="H44" s="54"/>
      <c r="I44" s="54"/>
      <c r="J44" s="54"/>
      <c r="K44" s="54"/>
      <c r="L44" s="54"/>
      <c r="M44" s="22"/>
      <c r="N44" s="55">
        <f>IFERROR(__xludf.DUMMYFUNCTION("COUNTA(UNIQUE(G44:M44,true))"),0.0)</f>
        <v>0</v>
      </c>
      <c r="O44" s="55" t="str">
        <f>VLOOKUP(B44,TOTB!B:F,3,0)</f>
        <v>Male</v>
      </c>
      <c r="P44" s="55">
        <f>VLOOKUP(B44,TOTB!B:F,4,0)</f>
        <v>9</v>
      </c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22.5" customHeight="1">
      <c r="A45" s="48">
        <v>44.0</v>
      </c>
      <c r="B45" s="49">
        <v>1.60115733107E11</v>
      </c>
      <c r="C45" s="50" t="s">
        <v>366</v>
      </c>
      <c r="D45" s="51" t="s">
        <v>367</v>
      </c>
      <c r="E45" s="51">
        <v>8.186892322E9</v>
      </c>
      <c r="F45" s="52">
        <v>7.89</v>
      </c>
      <c r="G45" s="53" t="s">
        <v>620</v>
      </c>
      <c r="H45" s="54"/>
      <c r="I45" s="54"/>
      <c r="J45" s="54"/>
      <c r="K45" s="54"/>
      <c r="L45" s="54"/>
      <c r="M45" s="22"/>
      <c r="N45" s="55">
        <f>IFERROR(__xludf.DUMMYFUNCTION("COUNTA(UNIQUE(G45:M45,true))"),1.0)</f>
        <v>1</v>
      </c>
      <c r="O45" s="55" t="str">
        <f>VLOOKUP(B45,TOTB!B:F,3,0)</f>
        <v>Male</v>
      </c>
      <c r="P45" s="55">
        <f>VLOOKUP(B45,TOTB!B:F,4,0)</f>
        <v>0</v>
      </c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22.5" customHeight="1">
      <c r="A46" s="48">
        <v>45.0</v>
      </c>
      <c r="B46" s="49">
        <v>1.60115733108E11</v>
      </c>
      <c r="C46" s="50" t="s">
        <v>373</v>
      </c>
      <c r="D46" s="51" t="s">
        <v>374</v>
      </c>
      <c r="E46" s="51">
        <v>9.133550113E9</v>
      </c>
      <c r="F46" s="52">
        <v>7.97</v>
      </c>
      <c r="G46" s="53" t="s">
        <v>602</v>
      </c>
      <c r="H46" s="54" t="s">
        <v>602</v>
      </c>
      <c r="I46" s="56"/>
      <c r="J46" s="54"/>
      <c r="K46" s="54" t="s">
        <v>595</v>
      </c>
      <c r="L46" s="54"/>
      <c r="M46" s="22"/>
      <c r="N46" s="55">
        <f>IFERROR(__xludf.DUMMYFUNCTION("COUNTA(UNIQUE(G46:M46,true))"),2.0)</f>
        <v>2</v>
      </c>
      <c r="O46" s="55" t="str">
        <f>VLOOKUP(B46,TOTB!B:F,3,0)</f>
        <v>Male</v>
      </c>
      <c r="P46" s="55">
        <f>VLOOKUP(B46,TOTB!B:F,4,0)</f>
        <v>0</v>
      </c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22.5" customHeight="1">
      <c r="A47" s="48">
        <v>46.0</v>
      </c>
      <c r="B47" s="49">
        <v>1.60115733109E11</v>
      </c>
      <c r="C47" s="50" t="s">
        <v>383</v>
      </c>
      <c r="D47" s="51" t="s">
        <v>384</v>
      </c>
      <c r="E47" s="51">
        <v>9.553506735E9</v>
      </c>
      <c r="F47" s="52">
        <v>8.1</v>
      </c>
      <c r="G47" s="53" t="s">
        <v>602</v>
      </c>
      <c r="H47" s="54" t="s">
        <v>594</v>
      </c>
      <c r="I47" s="54" t="s">
        <v>602</v>
      </c>
      <c r="J47" s="54"/>
      <c r="K47" s="54"/>
      <c r="L47" s="54"/>
      <c r="M47" s="22"/>
      <c r="N47" s="55">
        <f>IFERROR(__xludf.DUMMYFUNCTION("COUNTA(UNIQUE(G47:M47,true))"),2.0)</f>
        <v>2</v>
      </c>
      <c r="O47" s="55" t="str">
        <f>VLOOKUP(B47,TOTB!B:F,3,0)</f>
        <v>Male</v>
      </c>
      <c r="P47" s="55">
        <f>VLOOKUP(B47,TOTB!B:F,4,0)</f>
        <v>0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22.5" customHeight="1">
      <c r="A48" s="48">
        <v>47.0</v>
      </c>
      <c r="B48" s="49">
        <v>1.6011573311E11</v>
      </c>
      <c r="C48" s="50" t="s">
        <v>388</v>
      </c>
      <c r="D48" s="51" t="s">
        <v>389</v>
      </c>
      <c r="E48" s="51">
        <v>9.848497977E9</v>
      </c>
      <c r="F48" s="52">
        <v>6.93</v>
      </c>
      <c r="G48" s="53" t="s">
        <v>602</v>
      </c>
      <c r="H48" s="54" t="s">
        <v>602</v>
      </c>
      <c r="I48" s="56"/>
      <c r="J48" s="54"/>
      <c r="K48" s="54"/>
      <c r="L48" s="54"/>
      <c r="M48" s="22"/>
      <c r="N48" s="55">
        <f>IFERROR(__xludf.DUMMYFUNCTION("COUNTA(UNIQUE(G48:M48,true))"),1.0)</f>
        <v>1</v>
      </c>
      <c r="O48" s="55" t="str">
        <f>VLOOKUP(B48,TOTB!B:F,3,0)</f>
        <v>Male</v>
      </c>
      <c r="P48" s="55">
        <f>VLOOKUP(B48,TOTB!B:F,4,0)</f>
        <v>4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22.5" customHeight="1">
      <c r="A49" s="48">
        <v>48.0</v>
      </c>
      <c r="B49" s="49">
        <v>1.60115733111E11</v>
      </c>
      <c r="C49" s="50" t="s">
        <v>395</v>
      </c>
      <c r="D49" s="51" t="s">
        <v>396</v>
      </c>
      <c r="E49" s="51">
        <v>9.49345086E9</v>
      </c>
      <c r="F49" s="52">
        <v>8.48</v>
      </c>
      <c r="G49" s="53" t="s">
        <v>602</v>
      </c>
      <c r="H49" s="54" t="s">
        <v>602</v>
      </c>
      <c r="I49" s="56"/>
      <c r="J49" s="54"/>
      <c r="K49" s="54"/>
      <c r="L49" s="54"/>
      <c r="M49" s="22"/>
      <c r="N49" s="55">
        <f>IFERROR(__xludf.DUMMYFUNCTION("COUNTA(UNIQUE(G49:M49,true))"),1.0)</f>
        <v>1</v>
      </c>
      <c r="O49" s="55" t="str">
        <f>VLOOKUP(B49,TOTB!B:F,3,0)</f>
        <v>Male</v>
      </c>
      <c r="P49" s="55">
        <f>VLOOKUP(B49,TOTB!B:F,4,0)</f>
        <v>0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22.5" customHeight="1">
      <c r="A50" s="48">
        <v>49.0</v>
      </c>
      <c r="B50" s="49">
        <v>1.60115733112E11</v>
      </c>
      <c r="C50" s="50" t="s">
        <v>402</v>
      </c>
      <c r="D50" s="51" t="s">
        <v>403</v>
      </c>
      <c r="E50" s="51">
        <v>9.010436677E9</v>
      </c>
      <c r="F50" s="52">
        <v>7.43</v>
      </c>
      <c r="G50" s="53" t="s">
        <v>602</v>
      </c>
      <c r="H50" s="54" t="s">
        <v>602</v>
      </c>
      <c r="I50" s="56"/>
      <c r="J50" s="54"/>
      <c r="K50" s="54"/>
      <c r="L50" s="54"/>
      <c r="M50" s="22"/>
      <c r="N50" s="55">
        <f>IFERROR(__xludf.DUMMYFUNCTION("COUNTA(UNIQUE(G50:M50,true))"),1.0)</f>
        <v>1</v>
      </c>
      <c r="O50" s="55" t="str">
        <f>VLOOKUP(B50,TOTB!B:F,3,0)</f>
        <v>Male</v>
      </c>
      <c r="P50" s="55">
        <f>VLOOKUP(B50,TOTB!B:F,4,0)</f>
        <v>0</v>
      </c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22.5" customHeight="1">
      <c r="A51" s="48">
        <v>50.0</v>
      </c>
      <c r="B51" s="49">
        <v>1.60115733113E11</v>
      </c>
      <c r="C51" s="50" t="s">
        <v>412</v>
      </c>
      <c r="D51" s="51" t="s">
        <v>413</v>
      </c>
      <c r="E51" s="51">
        <v>7.095082467E9</v>
      </c>
      <c r="F51" s="52">
        <v>8.0</v>
      </c>
      <c r="G51" s="53" t="s">
        <v>602</v>
      </c>
      <c r="H51" s="54" t="s">
        <v>602</v>
      </c>
      <c r="I51" s="56"/>
      <c r="J51" s="54"/>
      <c r="K51" s="54"/>
      <c r="L51" s="54"/>
      <c r="M51" s="22"/>
      <c r="N51" s="55">
        <f>IFERROR(__xludf.DUMMYFUNCTION("COUNTA(UNIQUE(G51:M51,true))"),1.0)</f>
        <v>1</v>
      </c>
      <c r="O51" s="55" t="str">
        <f>VLOOKUP(B51,TOTB!B:F,3,0)</f>
        <v>Male</v>
      </c>
      <c r="P51" s="55">
        <f>VLOOKUP(B51,TOTB!B:F,4,0)</f>
        <v>0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22.5" customHeight="1">
      <c r="A52" s="48">
        <v>51.0</v>
      </c>
      <c r="B52" s="49">
        <v>1.60115733114E11</v>
      </c>
      <c r="C52" s="50" t="s">
        <v>420</v>
      </c>
      <c r="D52" s="51" t="s">
        <v>421</v>
      </c>
      <c r="E52" s="51">
        <v>7.013445544E9</v>
      </c>
      <c r="F52" s="52">
        <v>7.47</v>
      </c>
      <c r="G52" s="53" t="s">
        <v>602</v>
      </c>
      <c r="H52" s="54" t="s">
        <v>602</v>
      </c>
      <c r="I52" s="56"/>
      <c r="J52" s="54"/>
      <c r="K52" s="54"/>
      <c r="L52" s="54" t="s">
        <v>621</v>
      </c>
      <c r="M52" s="22"/>
      <c r="N52" s="60">
        <v>1.0</v>
      </c>
      <c r="O52" s="55" t="str">
        <f>VLOOKUP(B52,TOTB!B:F,3,0)</f>
        <v>Male</v>
      </c>
      <c r="P52" s="55">
        <f>VLOOKUP(B52,TOTB!B:F,4,0)</f>
        <v>0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22.5" customHeight="1">
      <c r="A53" s="48">
        <v>52.0</v>
      </c>
      <c r="B53" s="49">
        <v>1.60115733115E11</v>
      </c>
      <c r="C53" s="50" t="s">
        <v>427</v>
      </c>
      <c r="D53" s="51" t="s">
        <v>428</v>
      </c>
      <c r="E53" s="51">
        <v>9.949992723E9</v>
      </c>
      <c r="F53" s="52">
        <v>8.6</v>
      </c>
      <c r="G53" s="53" t="s">
        <v>599</v>
      </c>
      <c r="H53" s="54"/>
      <c r="I53" s="54"/>
      <c r="J53" s="61"/>
      <c r="K53" s="54" t="s">
        <v>622</v>
      </c>
      <c r="L53" s="54"/>
      <c r="M53" s="22"/>
      <c r="N53" s="55">
        <f>IFERROR(__xludf.DUMMYFUNCTION("COUNTA(UNIQUE(G53:M53,true))"),2.0)</f>
        <v>2</v>
      </c>
      <c r="O53" s="55" t="str">
        <f>VLOOKUP(B53,TOTB!B:F,3,0)</f>
        <v>Male</v>
      </c>
      <c r="P53" s="55">
        <f>VLOOKUP(B53,TOTB!B:F,4,0)</f>
        <v>0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22.5" customHeight="1">
      <c r="A54" s="48">
        <v>53.0</v>
      </c>
      <c r="B54" s="49">
        <v>1.60115733116E11</v>
      </c>
      <c r="C54" s="50" t="s">
        <v>434</v>
      </c>
      <c r="D54" s="51" t="s">
        <v>435</v>
      </c>
      <c r="E54" s="51">
        <v>9.573573424E9</v>
      </c>
      <c r="F54" s="52">
        <v>8.59</v>
      </c>
      <c r="G54" s="53" t="s">
        <v>596</v>
      </c>
      <c r="H54" s="54"/>
      <c r="I54" s="54"/>
      <c r="J54" s="56"/>
      <c r="K54" s="54" t="s">
        <v>610</v>
      </c>
      <c r="L54" s="54"/>
      <c r="M54" s="22"/>
      <c r="N54" s="55">
        <f>IFERROR(__xludf.DUMMYFUNCTION("COUNTA(UNIQUE(G54:M54,true))"),2.0)</f>
        <v>2</v>
      </c>
      <c r="O54" s="55" t="str">
        <f>VLOOKUP(B54,TOTB!B:F,3,0)</f>
        <v>Male</v>
      </c>
      <c r="P54" s="55">
        <f>VLOOKUP(B54,TOTB!B:F,4,0)</f>
        <v>0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22.5" customHeight="1">
      <c r="A55" s="48">
        <v>54.0</v>
      </c>
      <c r="B55" s="49">
        <v>1.60115733117E11</v>
      </c>
      <c r="C55" s="50" t="s">
        <v>623</v>
      </c>
      <c r="D55" s="51" t="s">
        <v>442</v>
      </c>
      <c r="E55" s="51">
        <v>8.18606721E9</v>
      </c>
      <c r="F55" s="52">
        <v>8.84</v>
      </c>
      <c r="G55" s="53" t="s">
        <v>598</v>
      </c>
      <c r="H55" s="54"/>
      <c r="I55" s="54"/>
      <c r="J55" s="54"/>
      <c r="K55" s="54"/>
      <c r="L55" s="54"/>
      <c r="M55" s="22"/>
      <c r="N55" s="55">
        <f>IFERROR(__xludf.DUMMYFUNCTION("COUNTA(UNIQUE(G55:M55,true))"),1.0)</f>
        <v>1</v>
      </c>
      <c r="O55" s="55" t="str">
        <f>VLOOKUP(B55,TOTB!B:F,3,0)</f>
        <v>Male</v>
      </c>
      <c r="P55" s="55">
        <f>VLOOKUP(B55,TOTB!B:F,4,0)</f>
        <v>0</v>
      </c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22.5" customHeight="1">
      <c r="A56" s="48">
        <v>55.0</v>
      </c>
      <c r="B56" s="49">
        <v>1.60115733118E11</v>
      </c>
      <c r="C56" s="50" t="s">
        <v>624</v>
      </c>
      <c r="D56" s="51" t="s">
        <v>447</v>
      </c>
      <c r="E56" s="51">
        <v>9.912124241E9</v>
      </c>
      <c r="F56" s="52">
        <v>8.25</v>
      </c>
      <c r="G56" s="53" t="s">
        <v>625</v>
      </c>
      <c r="H56" s="56"/>
      <c r="I56" s="54"/>
      <c r="J56" s="54"/>
      <c r="K56" s="54" t="s">
        <v>611</v>
      </c>
      <c r="L56" s="54"/>
      <c r="M56" s="54" t="s">
        <v>612</v>
      </c>
      <c r="N56" s="55">
        <f>IFERROR(__xludf.DUMMYFUNCTION("COUNTA(UNIQUE(G56:M56,true))"),3.0)</f>
        <v>3</v>
      </c>
      <c r="O56" s="55" t="str">
        <f>VLOOKUP(B56,TOTB!B:F,3,0)</f>
        <v>Male</v>
      </c>
      <c r="P56" s="55">
        <f>VLOOKUP(B56,TOTB!B:F,4,0)</f>
        <v>0</v>
      </c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22.5" customHeight="1">
      <c r="A57" s="48">
        <v>56.0</v>
      </c>
      <c r="B57" s="49">
        <v>1.60115733119E11</v>
      </c>
      <c r="C57" s="50" t="s">
        <v>454</v>
      </c>
      <c r="D57" s="51" t="s">
        <v>455</v>
      </c>
      <c r="E57" s="51">
        <v>7.981868152E9</v>
      </c>
      <c r="F57" s="52">
        <v>7.97</v>
      </c>
      <c r="G57" s="53" t="s">
        <v>597</v>
      </c>
      <c r="H57" s="54"/>
      <c r="I57" s="56"/>
      <c r="J57" s="54"/>
      <c r="K57" s="54" t="s">
        <v>618</v>
      </c>
      <c r="L57" s="54"/>
      <c r="M57" s="22"/>
      <c r="N57" s="55">
        <f>IFERROR(__xludf.DUMMYFUNCTION("COUNTA(UNIQUE(G57:M57,true))"),2.0)</f>
        <v>2</v>
      </c>
      <c r="O57" s="55" t="str">
        <f>VLOOKUP(B57,TOTB!B:F,3,0)</f>
        <v>Male</v>
      </c>
      <c r="P57" s="55">
        <f>VLOOKUP(B57,TOTB!B:F,4,0)</f>
        <v>0</v>
      </c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22.5" customHeight="1">
      <c r="A58" s="48">
        <v>57.0</v>
      </c>
      <c r="B58" s="49">
        <v>1.6011573312E11</v>
      </c>
      <c r="C58" s="50" t="s">
        <v>464</v>
      </c>
      <c r="D58" s="51" t="s">
        <v>465</v>
      </c>
      <c r="E58" s="51">
        <v>9.100951793E9</v>
      </c>
      <c r="F58" s="52">
        <v>6.59</v>
      </c>
      <c r="G58" s="53"/>
      <c r="H58" s="54"/>
      <c r="I58" s="54"/>
      <c r="J58" s="54"/>
      <c r="K58" s="54"/>
      <c r="L58" s="54"/>
      <c r="M58" s="22"/>
      <c r="N58" s="55">
        <f>IFERROR(__xludf.DUMMYFUNCTION("COUNTA(UNIQUE(G58:M58,true))"),0.0)</f>
        <v>0</v>
      </c>
      <c r="O58" s="55" t="str">
        <f>VLOOKUP(B58,TOTB!B:F,3,0)</f>
        <v>Male</v>
      </c>
      <c r="P58" s="55">
        <f>VLOOKUP(B58,TOTB!B:F,4,0)</f>
        <v>1</v>
      </c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22.5" customHeight="1">
      <c r="A59" s="48">
        <v>58.0</v>
      </c>
      <c r="B59" s="49">
        <v>1.60115733313E11</v>
      </c>
      <c r="C59" s="50" t="s">
        <v>479</v>
      </c>
      <c r="D59" s="51" t="s">
        <v>480</v>
      </c>
      <c r="E59" s="51">
        <v>9.550386863E9</v>
      </c>
      <c r="F59" s="52">
        <v>8.82</v>
      </c>
      <c r="G59" s="53" t="s">
        <v>602</v>
      </c>
      <c r="H59" s="54" t="s">
        <v>602</v>
      </c>
      <c r="I59" s="54"/>
      <c r="J59" s="54"/>
      <c r="K59" s="54"/>
      <c r="L59" s="54"/>
      <c r="M59" s="22"/>
      <c r="N59" s="55">
        <f>IFERROR(__xludf.DUMMYFUNCTION("COUNTA(UNIQUE(G59:M59,true))"),1.0)</f>
        <v>1</v>
      </c>
      <c r="O59" s="55" t="str">
        <f>VLOOKUP(B59,TOTB!B:F,3,0)</f>
        <v>Female</v>
      </c>
      <c r="P59" s="55">
        <f>VLOOKUP(B59,TOTB!B:F,4,0)</f>
        <v>0</v>
      </c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22.5" customHeight="1">
      <c r="A60" s="48">
        <v>59.0</v>
      </c>
      <c r="B60" s="49">
        <v>1.60115733314E11</v>
      </c>
      <c r="C60" s="50" t="s">
        <v>485</v>
      </c>
      <c r="D60" s="51" t="s">
        <v>486</v>
      </c>
      <c r="E60" s="51">
        <v>8.099314306E9</v>
      </c>
      <c r="F60" s="52">
        <v>7.5</v>
      </c>
      <c r="G60" s="53" t="s">
        <v>599</v>
      </c>
      <c r="H60" s="54"/>
      <c r="I60" s="54"/>
      <c r="J60" s="54"/>
      <c r="K60" s="54"/>
      <c r="L60" s="54"/>
      <c r="M60" s="22"/>
      <c r="N60" s="55">
        <f>IFERROR(__xludf.DUMMYFUNCTION("COUNTA(UNIQUE(G60:M60,true))"),1.0)</f>
        <v>1</v>
      </c>
      <c r="O60" s="55" t="str">
        <f>VLOOKUP(B60,TOTB!B:F,3,0)</f>
        <v>Male</v>
      </c>
      <c r="P60" s="55">
        <f>VLOOKUP(B60,TOTB!B:F,4,0)</f>
        <v>0</v>
      </c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22.5" customHeight="1">
      <c r="A61" s="48">
        <v>60.0</v>
      </c>
      <c r="B61" s="49">
        <v>1.60115733315E11</v>
      </c>
      <c r="C61" s="50" t="s">
        <v>491</v>
      </c>
      <c r="D61" s="51" t="s">
        <v>492</v>
      </c>
      <c r="E61" s="51">
        <v>8.886469377E9</v>
      </c>
      <c r="F61" s="52">
        <v>7.62</v>
      </c>
      <c r="G61" s="62" t="s">
        <v>626</v>
      </c>
      <c r="H61" s="54"/>
      <c r="I61" s="54"/>
      <c r="J61" s="54"/>
      <c r="K61" s="54"/>
      <c r="L61" s="54"/>
      <c r="M61" s="22"/>
      <c r="N61" s="55">
        <f>IFERROR(__xludf.DUMMYFUNCTION("COUNTA(UNIQUE(G61:M61,true))"),1.0)</f>
        <v>1</v>
      </c>
      <c r="O61" s="55" t="str">
        <f>VLOOKUP(B61,TOTB!B:F,3,0)</f>
        <v>Male</v>
      </c>
      <c r="P61" s="55">
        <f>VLOOKUP(B61,TOTB!B:F,4,0)</f>
        <v>0</v>
      </c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22.5" customHeight="1">
      <c r="A62" s="48">
        <v>61.0</v>
      </c>
      <c r="B62" s="49">
        <v>1.60115733316E11</v>
      </c>
      <c r="C62" s="50" t="s">
        <v>496</v>
      </c>
      <c r="D62" s="51" t="s">
        <v>497</v>
      </c>
      <c r="E62" s="51">
        <v>8.374692264E9</v>
      </c>
      <c r="F62" s="52">
        <v>8.01</v>
      </c>
      <c r="G62" s="53" t="s">
        <v>602</v>
      </c>
      <c r="H62" s="54" t="s">
        <v>605</v>
      </c>
      <c r="I62" s="54" t="s">
        <v>602</v>
      </c>
      <c r="J62" s="56"/>
      <c r="K62" s="54"/>
      <c r="L62" s="54"/>
      <c r="M62" s="22"/>
      <c r="N62" s="55">
        <f>IFERROR(__xludf.DUMMYFUNCTION("COUNTA(UNIQUE(G62:M62,true))"),2.0)</f>
        <v>2</v>
      </c>
      <c r="O62" s="55" t="str">
        <f>VLOOKUP(B62,TOTB!B:F,3,0)</f>
        <v>Female</v>
      </c>
      <c r="P62" s="55">
        <f>VLOOKUP(B62,TOTB!B:F,4,0)</f>
        <v>0</v>
      </c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48">
        <v>62.0</v>
      </c>
      <c r="B63" s="49">
        <v>1.60115733317E11</v>
      </c>
      <c r="C63" s="50" t="s">
        <v>503</v>
      </c>
      <c r="D63" s="51" t="s">
        <v>504</v>
      </c>
      <c r="E63" s="51">
        <v>7.330968151E9</v>
      </c>
      <c r="F63" s="52">
        <v>7.04</v>
      </c>
      <c r="G63" s="63" t="s">
        <v>627</v>
      </c>
      <c r="H63" s="54"/>
      <c r="I63" s="54"/>
      <c r="J63" s="54"/>
      <c r="K63" s="54"/>
      <c r="L63" s="54"/>
      <c r="M63" s="22"/>
      <c r="N63" s="55">
        <f>IFERROR(__xludf.DUMMYFUNCTION("COUNTA(UNIQUE(G63:M63,true))"),1.0)</f>
        <v>1</v>
      </c>
      <c r="O63" s="55" t="str">
        <f>VLOOKUP(B63,TOTB!B:F,3,0)</f>
        <v>Female</v>
      </c>
      <c r="P63" s="55">
        <f>VLOOKUP(B63,TOTB!B:F,4,0)</f>
        <v>0</v>
      </c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22.5" customHeight="1">
      <c r="A64" s="48">
        <v>63.0</v>
      </c>
      <c r="B64" s="49">
        <v>1.60115733318E11</v>
      </c>
      <c r="C64" s="50" t="s">
        <v>511</v>
      </c>
      <c r="D64" s="51" t="s">
        <v>512</v>
      </c>
      <c r="E64" s="51">
        <v>8.106645438E9</v>
      </c>
      <c r="F64" s="52">
        <v>7.0</v>
      </c>
      <c r="G64" s="53"/>
      <c r="H64" s="54"/>
      <c r="I64" s="54"/>
      <c r="J64" s="54"/>
      <c r="K64" s="54"/>
      <c r="L64" s="54"/>
      <c r="M64" s="22"/>
      <c r="N64" s="55">
        <f>IFERROR(__xludf.DUMMYFUNCTION("COUNTA(UNIQUE(G64:M64,true))"),0.0)</f>
        <v>0</v>
      </c>
      <c r="O64" s="55" t="str">
        <f>VLOOKUP(B64,TOTB!B:F,3,0)</f>
        <v>Male</v>
      </c>
      <c r="P64" s="55">
        <f>VLOOKUP(B64,TOTB!B:F,4,0)</f>
        <v>0</v>
      </c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22.5" customHeight="1">
      <c r="A65" s="48">
        <v>64.0</v>
      </c>
      <c r="B65" s="49">
        <v>1.60115733319E11</v>
      </c>
      <c r="C65" s="50" t="s">
        <v>517</v>
      </c>
      <c r="D65" s="51" t="s">
        <v>518</v>
      </c>
      <c r="E65" s="51">
        <v>8.688545411E9</v>
      </c>
      <c r="F65" s="52">
        <v>7.97</v>
      </c>
      <c r="G65" s="53" t="s">
        <v>602</v>
      </c>
      <c r="H65" s="54" t="s">
        <v>605</v>
      </c>
      <c r="I65" s="54" t="s">
        <v>602</v>
      </c>
      <c r="J65" s="56"/>
      <c r="K65" s="54"/>
      <c r="L65" s="54"/>
      <c r="M65" s="22"/>
      <c r="N65" s="55">
        <f>IFERROR(__xludf.DUMMYFUNCTION("COUNTA(UNIQUE(G65:M65,true))"),2.0)</f>
        <v>2</v>
      </c>
      <c r="O65" s="55" t="str">
        <f>VLOOKUP(B65,TOTB!B:F,3,0)</f>
        <v>Male</v>
      </c>
      <c r="P65" s="55">
        <f>VLOOKUP(B65,TOTB!B:F,4,0)</f>
        <v>0</v>
      </c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22.5" customHeight="1">
      <c r="A66" s="48">
        <v>65.0</v>
      </c>
      <c r="B66" s="49">
        <v>1.6011573332E11</v>
      </c>
      <c r="C66" s="50" t="s">
        <v>524</v>
      </c>
      <c r="D66" s="51" t="s">
        <v>525</v>
      </c>
      <c r="E66" s="51">
        <v>7.306339338E9</v>
      </c>
      <c r="F66" s="52">
        <v>6.5</v>
      </c>
      <c r="G66" s="53"/>
      <c r="H66" s="54"/>
      <c r="I66" s="54"/>
      <c r="J66" s="54"/>
      <c r="K66" s="54"/>
      <c r="L66" s="54"/>
      <c r="M66" s="22"/>
      <c r="N66" s="55">
        <f>IFERROR(__xludf.DUMMYFUNCTION("COUNTA(UNIQUE(G66:M66,true))"),0.0)</f>
        <v>0</v>
      </c>
      <c r="O66" s="55" t="str">
        <f>VLOOKUP(B66,TOTB!B:F,3,0)</f>
        <v>Male</v>
      </c>
      <c r="P66" s="55">
        <f>VLOOKUP(B66,TOTB!B:F,4,0)</f>
        <v>2</v>
      </c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22.5" customHeight="1">
      <c r="A67" s="48">
        <v>66.0</v>
      </c>
      <c r="B67" s="49">
        <v>1.60115733322E11</v>
      </c>
      <c r="C67" s="50" t="s">
        <v>539</v>
      </c>
      <c r="D67" s="51" t="s">
        <v>540</v>
      </c>
      <c r="E67" s="51">
        <v>9.618385313E9</v>
      </c>
      <c r="F67" s="52">
        <v>7.06</v>
      </c>
      <c r="G67" s="53"/>
      <c r="H67" s="54"/>
      <c r="I67" s="54"/>
      <c r="J67" s="54"/>
      <c r="K67" s="54"/>
      <c r="L67" s="54"/>
      <c r="M67" s="22"/>
      <c r="N67" s="55">
        <f>IFERROR(__xludf.DUMMYFUNCTION("COUNTA(UNIQUE(G67:M67,true))"),0.0)</f>
        <v>0</v>
      </c>
      <c r="O67" s="55" t="str">
        <f>VLOOKUP(B67,TOTB!B:F,3,0)</f>
        <v>Female</v>
      </c>
      <c r="P67" s="55">
        <f>VLOOKUP(B67,TOTB!B:F,4,0)</f>
        <v>0</v>
      </c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20.25" customHeight="1">
      <c r="A68" s="48">
        <v>67.0</v>
      </c>
      <c r="B68" s="64">
        <v>1.60115733321E11</v>
      </c>
      <c r="C68" s="65" t="s">
        <v>531</v>
      </c>
      <c r="D68" s="66"/>
      <c r="E68" s="66"/>
      <c r="F68" s="67">
        <v>5.7</v>
      </c>
      <c r="G68" s="65"/>
      <c r="H68" s="65"/>
      <c r="I68" s="65"/>
      <c r="J68" s="65"/>
      <c r="K68" s="68"/>
      <c r="L68" s="68"/>
      <c r="M68" s="65"/>
      <c r="N68" s="55">
        <f>IFERROR(__xludf.DUMMYFUNCTION("COUNTA(UNIQUE(G68:M68,true))"),0.0)</f>
        <v>0</v>
      </c>
      <c r="O68" s="55" t="str">
        <f>VLOOKUP(B68,TOTB!B:F,3,0)</f>
        <v>Male</v>
      </c>
      <c r="P68" s="69">
        <f>VLOOKUP(B68,TOTB!B:F,4,0)</f>
        <v>7</v>
      </c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20.25" customHeight="1">
      <c r="A69" s="48">
        <v>68.0</v>
      </c>
      <c r="B69" s="64">
        <v>1.60115733322E11</v>
      </c>
      <c r="C69" s="65" t="s">
        <v>539</v>
      </c>
      <c r="D69" s="66"/>
      <c r="E69" s="66"/>
      <c r="F69" s="68">
        <v>7.06</v>
      </c>
      <c r="G69" s="65"/>
      <c r="H69" s="65"/>
      <c r="I69" s="65"/>
      <c r="J69" s="65"/>
      <c r="K69" s="68"/>
      <c r="L69" s="68"/>
      <c r="M69" s="65"/>
      <c r="N69" s="55">
        <f>IFERROR(__xludf.DUMMYFUNCTION("COUNTA(UNIQUE(G69:M69,true))"),0.0)</f>
        <v>0</v>
      </c>
      <c r="O69" s="55" t="str">
        <f>VLOOKUP(B69,TOTB!B:F,3,0)</f>
        <v>Female</v>
      </c>
      <c r="P69" s="69">
        <f>VLOOKUP(B69,TOTB!B:F,4,0)</f>
        <v>0</v>
      </c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20.25" customHeight="1">
      <c r="A70" s="48">
        <v>69.0</v>
      </c>
      <c r="B70" s="64">
        <v>1.60115733323E11</v>
      </c>
      <c r="C70" s="65" t="s">
        <v>545</v>
      </c>
      <c r="D70" s="66"/>
      <c r="E70" s="66"/>
      <c r="F70" s="70">
        <v>60.0</v>
      </c>
      <c r="G70" s="71" t="s">
        <v>628</v>
      </c>
      <c r="H70" s="65"/>
      <c r="I70" s="65"/>
      <c r="J70" s="65"/>
      <c r="K70" s="68"/>
      <c r="L70" s="68"/>
      <c r="M70" s="65"/>
      <c r="N70" s="55">
        <f>IFERROR(__xludf.DUMMYFUNCTION("COUNTA(UNIQUE(G70:M70,true))"),1.0)</f>
        <v>1</v>
      </c>
      <c r="O70" s="55" t="str">
        <f>VLOOKUP(B70,TOTB!B:F,3,0)</f>
        <v>Male</v>
      </c>
      <c r="P70" s="69">
        <f>VLOOKUP(B70,TOTB!B:F,4,0)</f>
        <v>7</v>
      </c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20.25" customHeight="1">
      <c r="A71" s="48">
        <v>70.0</v>
      </c>
      <c r="B71" s="64">
        <v>1.60113733064E11</v>
      </c>
      <c r="C71" s="65" t="s">
        <v>552</v>
      </c>
      <c r="D71" s="66"/>
      <c r="E71" s="66"/>
      <c r="F71" s="67">
        <v>5.79</v>
      </c>
      <c r="G71" s="65"/>
      <c r="H71" s="65"/>
      <c r="I71" s="65"/>
      <c r="J71" s="65"/>
      <c r="K71" s="68"/>
      <c r="L71" s="68"/>
      <c r="M71" s="65"/>
      <c r="N71" s="55">
        <f>IFERROR(__xludf.DUMMYFUNCTION("COUNTA(UNIQUE(G71:M71,true))"),0.0)</f>
        <v>0</v>
      </c>
      <c r="O71" s="55" t="str">
        <f>VLOOKUP(B71,TOTB!B:F,3,0)</f>
        <v>Female</v>
      </c>
      <c r="P71" s="69">
        <f>VLOOKUP(B71,TOTB!B:F,4,0)</f>
        <v>4</v>
      </c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20.25" customHeight="1">
      <c r="A72" s="48">
        <v>71.0</v>
      </c>
      <c r="B72" s="64">
        <v>1.60113733123E11</v>
      </c>
      <c r="C72" s="65" t="s">
        <v>559</v>
      </c>
      <c r="D72" s="66"/>
      <c r="E72" s="66"/>
      <c r="F72" s="68">
        <v>6.2</v>
      </c>
      <c r="G72" s="65"/>
      <c r="H72" s="65"/>
      <c r="I72" s="65"/>
      <c r="J72" s="65"/>
      <c r="K72" s="68"/>
      <c r="L72" s="68"/>
      <c r="M72" s="65"/>
      <c r="N72" s="55">
        <f>IFERROR(__xludf.DUMMYFUNCTION("COUNTA(UNIQUE(G72:M72,true))"),0.0)</f>
        <v>0</v>
      </c>
      <c r="O72" s="55" t="str">
        <f>VLOOKUP(B72,TOTB!B:F,3,0)</f>
        <v>Male</v>
      </c>
      <c r="P72" s="69">
        <f>VLOOKUP(B72,TOTB!B:F,4,0)</f>
        <v>8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20.25" customHeight="1">
      <c r="A73" s="48">
        <v>72.0</v>
      </c>
      <c r="B73" s="64">
        <v>1.60114733069E11</v>
      </c>
      <c r="C73" s="65" t="s">
        <v>566</v>
      </c>
      <c r="D73" s="66"/>
      <c r="E73" s="66"/>
      <c r="F73" s="67">
        <v>5.86</v>
      </c>
      <c r="G73" s="65"/>
      <c r="H73" s="65"/>
      <c r="I73" s="65"/>
      <c r="J73" s="65"/>
      <c r="K73" s="68"/>
      <c r="L73" s="68"/>
      <c r="M73" s="65"/>
      <c r="N73" s="55">
        <f>IFERROR(__xludf.DUMMYFUNCTION("COUNTA(UNIQUE(G73:M73,true))"),0.0)</f>
        <v>0</v>
      </c>
      <c r="O73" s="55" t="str">
        <f>VLOOKUP(B73,TOTB!B:F,3,0)</f>
        <v>Female</v>
      </c>
      <c r="P73" s="69">
        <f>VLOOKUP(B73,TOTB!B:F,4,0)</f>
        <v>11</v>
      </c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20.25" customHeight="1">
      <c r="A74" s="48">
        <v>73.0</v>
      </c>
      <c r="B74" s="64">
        <v>1.60114733077E11</v>
      </c>
      <c r="C74" s="65" t="s">
        <v>573</v>
      </c>
      <c r="D74" s="66"/>
      <c r="E74" s="66"/>
      <c r="F74" s="67">
        <v>5.9</v>
      </c>
      <c r="G74" s="65"/>
      <c r="H74" s="65"/>
      <c r="I74" s="65"/>
      <c r="J74" s="65"/>
      <c r="K74" s="68"/>
      <c r="L74" s="68"/>
      <c r="M74" s="65"/>
      <c r="N74" s="55">
        <f>IFERROR(__xludf.DUMMYFUNCTION("COUNTA(UNIQUE(G74:M74,true))"),0.0)</f>
        <v>0</v>
      </c>
      <c r="O74" s="55" t="str">
        <f>VLOOKUP(B74,TOTB!B:F,3,0)</f>
        <v>Female</v>
      </c>
      <c r="P74" s="69">
        <f>VLOOKUP(B74,TOTB!B:F,4,0)</f>
        <v>9</v>
      </c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20.25" customHeight="1">
      <c r="A75" s="48">
        <v>74.0</v>
      </c>
      <c r="B75" s="49">
        <v>1.60113733123E11</v>
      </c>
      <c r="C75" s="50" t="s">
        <v>559</v>
      </c>
      <c r="D75" s="51" t="s">
        <v>560</v>
      </c>
      <c r="E75" s="51">
        <v>7.013138687E9</v>
      </c>
      <c r="F75" s="52">
        <v>6.2</v>
      </c>
      <c r="G75" s="53"/>
      <c r="H75" s="54"/>
      <c r="I75" s="54"/>
      <c r="J75" s="54"/>
      <c r="K75" s="54"/>
      <c r="L75" s="54"/>
      <c r="M75" s="65"/>
      <c r="N75" s="55">
        <f>IFERROR(__xludf.DUMMYFUNCTION("COUNTA(UNIQUE(G75:M75,true))"),0.0)</f>
        <v>0</v>
      </c>
      <c r="O75" s="55" t="str">
        <f>VLOOKUP(B75,TOTB!B:F,3,0)</f>
        <v>Male</v>
      </c>
      <c r="P75" s="69">
        <f>VLOOKUP(B75,TOTB!B:F,4,0)</f>
        <v>8</v>
      </c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B76" s="12"/>
      <c r="C76" s="72"/>
      <c r="D76" s="72"/>
      <c r="E76" s="72"/>
      <c r="K76" s="73"/>
      <c r="L76" s="73"/>
    </row>
    <row r="77" ht="15.75" customHeight="1">
      <c r="B77" s="12"/>
      <c r="C77" s="72"/>
      <c r="D77" s="72"/>
      <c r="E77" s="72"/>
      <c r="K77" s="73"/>
      <c r="L77" s="73"/>
    </row>
    <row r="78" ht="15.75" customHeight="1">
      <c r="B78" s="12"/>
      <c r="C78" s="72"/>
      <c r="D78" s="72"/>
      <c r="E78" s="72"/>
      <c r="K78" s="73"/>
      <c r="L78" s="73"/>
    </row>
    <row r="79" ht="15.75" customHeight="1">
      <c r="B79" s="12"/>
      <c r="C79" s="72"/>
      <c r="D79" s="72"/>
      <c r="E79" s="72"/>
      <c r="K79" s="73"/>
      <c r="L79" s="73"/>
    </row>
    <row r="80" ht="15.75" customHeight="1">
      <c r="B80" s="12"/>
      <c r="C80" s="72"/>
      <c r="D80" s="72"/>
      <c r="E80" s="72"/>
      <c r="K80" s="73"/>
      <c r="L80" s="73"/>
    </row>
    <row r="81" ht="15.75" customHeight="1">
      <c r="B81" s="12"/>
      <c r="C81" s="72"/>
      <c r="D81" s="72"/>
      <c r="E81" s="72"/>
      <c r="K81" s="73"/>
      <c r="L81" s="73"/>
    </row>
    <row r="82" ht="15.75" customHeight="1">
      <c r="B82" s="12"/>
      <c r="C82" s="72"/>
      <c r="D82" s="72"/>
      <c r="E82" s="72"/>
      <c r="K82" s="73"/>
      <c r="L82" s="73"/>
    </row>
    <row r="83" ht="15.75" customHeight="1">
      <c r="B83" s="12"/>
      <c r="C83" s="72"/>
      <c r="D83" s="72"/>
      <c r="E83" s="72"/>
      <c r="K83" s="73"/>
      <c r="L83" s="73"/>
    </row>
    <row r="84" ht="15.75" customHeight="1">
      <c r="B84" s="12"/>
      <c r="C84" s="72"/>
      <c r="D84" s="72"/>
      <c r="E84" s="72"/>
      <c r="K84" s="73"/>
      <c r="L84" s="73"/>
    </row>
    <row r="85" ht="15.75" customHeight="1">
      <c r="B85" s="12"/>
      <c r="C85" s="72"/>
      <c r="D85" s="72"/>
      <c r="E85" s="72"/>
      <c r="K85" s="73"/>
      <c r="L85" s="73"/>
    </row>
    <row r="86" ht="15.75" customHeight="1">
      <c r="B86" s="12"/>
      <c r="C86" s="72"/>
      <c r="D86" s="72"/>
      <c r="E86" s="72"/>
      <c r="K86" s="73"/>
      <c r="L86" s="73"/>
    </row>
    <row r="87" ht="15.75" customHeight="1">
      <c r="B87" s="12"/>
      <c r="C87" s="72"/>
      <c r="D87" s="72"/>
      <c r="E87" s="72"/>
      <c r="K87" s="73"/>
      <c r="L87" s="73"/>
    </row>
    <row r="88" ht="15.75" customHeight="1">
      <c r="B88" s="12"/>
      <c r="C88" s="72"/>
      <c r="D88" s="72"/>
      <c r="E88" s="72"/>
      <c r="K88" s="73"/>
      <c r="L88" s="73"/>
    </row>
    <row r="89" ht="15.75" customHeight="1">
      <c r="B89" s="12"/>
      <c r="C89" s="72"/>
      <c r="D89" s="72"/>
      <c r="E89" s="72"/>
      <c r="K89" s="73"/>
      <c r="L89" s="73"/>
    </row>
    <row r="90" ht="15.75" customHeight="1">
      <c r="B90" s="12"/>
      <c r="C90" s="72"/>
      <c r="D90" s="72"/>
      <c r="E90" s="72"/>
      <c r="K90" s="73"/>
      <c r="L90" s="73"/>
    </row>
    <row r="91" ht="15.75" customHeight="1">
      <c r="B91" s="12"/>
      <c r="C91" s="72"/>
      <c r="D91" s="72"/>
      <c r="E91" s="72"/>
      <c r="K91" s="73"/>
      <c r="L91" s="73"/>
    </row>
    <row r="92" ht="15.75" customHeight="1">
      <c r="B92" s="12"/>
      <c r="C92" s="72"/>
      <c r="D92" s="72"/>
      <c r="E92" s="72"/>
      <c r="K92" s="73"/>
      <c r="L92" s="73"/>
    </row>
    <row r="93" ht="15.75" customHeight="1">
      <c r="B93" s="12"/>
      <c r="C93" s="72"/>
      <c r="D93" s="72"/>
      <c r="E93" s="72"/>
      <c r="K93" s="73"/>
      <c r="L93" s="73"/>
    </row>
    <row r="94" ht="15.75" customHeight="1">
      <c r="B94" s="12"/>
      <c r="C94" s="72"/>
      <c r="D94" s="72"/>
      <c r="E94" s="72"/>
      <c r="K94" s="73"/>
      <c r="L94" s="73"/>
    </row>
    <row r="95" ht="15.75" customHeight="1">
      <c r="B95" s="12"/>
      <c r="C95" s="72"/>
      <c r="D95" s="72"/>
      <c r="E95" s="72"/>
      <c r="K95" s="73"/>
      <c r="L95" s="73"/>
    </row>
    <row r="96" ht="15.75" customHeight="1">
      <c r="B96" s="12"/>
      <c r="C96" s="72"/>
      <c r="D96" s="72"/>
      <c r="E96" s="72"/>
      <c r="K96" s="73"/>
      <c r="L96" s="73"/>
    </row>
    <row r="97" ht="15.75" customHeight="1">
      <c r="B97" s="12"/>
      <c r="C97" s="72"/>
      <c r="D97" s="72"/>
      <c r="E97" s="72"/>
      <c r="K97" s="73"/>
      <c r="L97" s="73"/>
    </row>
    <row r="98" ht="15.75" customHeight="1">
      <c r="B98" s="12"/>
      <c r="C98" s="72"/>
      <c r="D98" s="72"/>
      <c r="E98" s="72"/>
      <c r="K98" s="73"/>
      <c r="L98" s="73"/>
    </row>
    <row r="99" ht="15.75" customHeight="1">
      <c r="B99" s="12"/>
      <c r="C99" s="72"/>
      <c r="D99" s="72"/>
      <c r="E99" s="72"/>
      <c r="K99" s="73"/>
      <c r="L99" s="73"/>
    </row>
    <row r="100" ht="15.75" customHeight="1">
      <c r="B100" s="12"/>
      <c r="C100" s="72"/>
      <c r="D100" s="72"/>
      <c r="E100" s="72"/>
      <c r="K100" s="73"/>
      <c r="L100" s="73"/>
    </row>
    <row r="101" ht="15.75" customHeight="1">
      <c r="B101" s="12"/>
      <c r="C101" s="72"/>
      <c r="D101" s="72"/>
      <c r="E101" s="72"/>
      <c r="K101" s="73"/>
      <c r="L101" s="73"/>
    </row>
    <row r="102" ht="15.75" customHeight="1">
      <c r="B102" s="12"/>
      <c r="C102" s="72"/>
      <c r="D102" s="72"/>
      <c r="E102" s="72"/>
      <c r="K102" s="73"/>
      <c r="L102" s="73"/>
    </row>
    <row r="103" ht="15.75" customHeight="1">
      <c r="B103" s="12"/>
      <c r="C103" s="72"/>
      <c r="D103" s="72"/>
      <c r="E103" s="72"/>
      <c r="K103" s="73"/>
      <c r="L103" s="73"/>
    </row>
    <row r="104" ht="15.75" customHeight="1">
      <c r="B104" s="12"/>
      <c r="C104" s="72"/>
      <c r="D104" s="72"/>
      <c r="E104" s="72"/>
      <c r="K104" s="73"/>
      <c r="L104" s="73"/>
    </row>
    <row r="105" ht="15.75" customHeight="1">
      <c r="B105" s="12"/>
      <c r="C105" s="72"/>
      <c r="D105" s="72"/>
      <c r="E105" s="72"/>
      <c r="K105" s="73"/>
      <c r="L105" s="73"/>
    </row>
    <row r="106" ht="15.75" customHeight="1">
      <c r="B106" s="12"/>
      <c r="C106" s="72"/>
      <c r="D106" s="72"/>
      <c r="E106" s="72"/>
      <c r="K106" s="73"/>
      <c r="L106" s="73"/>
    </row>
    <row r="107" ht="15.75" customHeight="1">
      <c r="B107" s="12"/>
      <c r="C107" s="72"/>
      <c r="D107" s="72"/>
      <c r="E107" s="72"/>
      <c r="K107" s="73"/>
      <c r="L107" s="73"/>
    </row>
    <row r="108" ht="15.75" customHeight="1">
      <c r="B108" s="12"/>
      <c r="C108" s="72"/>
      <c r="D108" s="72"/>
      <c r="E108" s="72"/>
      <c r="K108" s="73"/>
      <c r="L108" s="73"/>
    </row>
    <row r="109" ht="15.75" customHeight="1">
      <c r="B109" s="12"/>
      <c r="C109" s="72"/>
      <c r="D109" s="72"/>
      <c r="E109" s="72"/>
      <c r="K109" s="73"/>
      <c r="L109" s="73"/>
    </row>
    <row r="110" ht="15.75" customHeight="1">
      <c r="B110" s="12"/>
      <c r="C110" s="72"/>
      <c r="D110" s="72"/>
      <c r="E110" s="72"/>
      <c r="K110" s="73"/>
      <c r="L110" s="73"/>
    </row>
    <row r="111" ht="15.75" customHeight="1">
      <c r="B111" s="12"/>
      <c r="C111" s="72"/>
      <c r="D111" s="72"/>
      <c r="E111" s="72"/>
      <c r="K111" s="73"/>
      <c r="L111" s="73"/>
    </row>
    <row r="112" ht="15.75" customHeight="1">
      <c r="B112" s="12"/>
      <c r="C112" s="72"/>
      <c r="D112" s="72"/>
      <c r="E112" s="72"/>
      <c r="K112" s="73"/>
      <c r="L112" s="73"/>
    </row>
    <row r="113" ht="15.75" customHeight="1">
      <c r="B113" s="12"/>
      <c r="C113" s="72"/>
      <c r="D113" s="72"/>
      <c r="E113" s="72"/>
      <c r="K113" s="73"/>
      <c r="L113" s="73"/>
    </row>
    <row r="114" ht="15.75" customHeight="1">
      <c r="B114" s="12"/>
      <c r="C114" s="72"/>
      <c r="D114" s="72"/>
      <c r="E114" s="72"/>
      <c r="K114" s="73"/>
      <c r="L114" s="73"/>
    </row>
    <row r="115" ht="15.75" customHeight="1">
      <c r="B115" s="12"/>
      <c r="C115" s="72"/>
      <c r="D115" s="72"/>
      <c r="E115" s="72"/>
      <c r="K115" s="73"/>
      <c r="L115" s="73"/>
    </row>
    <row r="116" ht="15.75" customHeight="1">
      <c r="B116" s="12"/>
      <c r="C116" s="72"/>
      <c r="D116" s="72"/>
      <c r="E116" s="72"/>
      <c r="K116" s="73"/>
      <c r="L116" s="73"/>
    </row>
    <row r="117" ht="15.75" customHeight="1">
      <c r="B117" s="12"/>
      <c r="C117" s="72"/>
      <c r="D117" s="72"/>
      <c r="E117" s="72"/>
      <c r="K117" s="73"/>
      <c r="L117" s="73"/>
    </row>
    <row r="118" ht="15.75" customHeight="1">
      <c r="B118" s="12"/>
      <c r="C118" s="72"/>
      <c r="D118" s="72"/>
      <c r="E118" s="72"/>
      <c r="K118" s="73"/>
      <c r="L118" s="73"/>
    </row>
    <row r="119" ht="15.75" customHeight="1">
      <c r="B119" s="12"/>
      <c r="C119" s="72"/>
      <c r="D119" s="72"/>
      <c r="E119" s="72"/>
      <c r="K119" s="73"/>
      <c r="L119" s="73"/>
    </row>
    <row r="120" ht="15.75" customHeight="1">
      <c r="B120" s="12"/>
      <c r="C120" s="72"/>
      <c r="D120" s="72"/>
      <c r="E120" s="72"/>
      <c r="K120" s="73"/>
      <c r="L120" s="73"/>
    </row>
    <row r="121" ht="15.75" customHeight="1">
      <c r="B121" s="12"/>
      <c r="C121" s="72"/>
      <c r="D121" s="72"/>
      <c r="E121" s="72"/>
      <c r="K121" s="73"/>
      <c r="L121" s="73"/>
    </row>
    <row r="122" ht="15.75" customHeight="1">
      <c r="B122" s="12"/>
      <c r="C122" s="72"/>
      <c r="D122" s="72"/>
      <c r="E122" s="72"/>
      <c r="K122" s="73"/>
      <c r="L122" s="73"/>
    </row>
    <row r="123" ht="15.75" customHeight="1">
      <c r="B123" s="12"/>
      <c r="C123" s="72"/>
      <c r="D123" s="72"/>
      <c r="E123" s="72"/>
      <c r="K123" s="73"/>
      <c r="L123" s="73"/>
    </row>
    <row r="124" ht="15.75" customHeight="1">
      <c r="B124" s="12"/>
      <c r="C124" s="72"/>
      <c r="D124" s="72"/>
      <c r="E124" s="72"/>
      <c r="K124" s="73"/>
      <c r="L124" s="73"/>
    </row>
    <row r="125" ht="15.75" customHeight="1">
      <c r="B125" s="12"/>
      <c r="C125" s="72"/>
      <c r="D125" s="72"/>
      <c r="E125" s="72"/>
      <c r="K125" s="73"/>
      <c r="L125" s="73"/>
    </row>
    <row r="126" ht="15.75" customHeight="1">
      <c r="B126" s="12"/>
      <c r="C126" s="72"/>
      <c r="D126" s="72"/>
      <c r="E126" s="72"/>
      <c r="K126" s="73"/>
      <c r="L126" s="73"/>
    </row>
    <row r="127" ht="15.75" customHeight="1">
      <c r="B127" s="12"/>
      <c r="C127" s="72"/>
      <c r="D127" s="72"/>
      <c r="E127" s="72"/>
      <c r="K127" s="73"/>
      <c r="L127" s="73"/>
    </row>
    <row r="128" ht="15.75" customHeight="1">
      <c r="B128" s="12"/>
      <c r="C128" s="72"/>
      <c r="D128" s="72"/>
      <c r="E128" s="72"/>
      <c r="K128" s="73"/>
      <c r="L128" s="73"/>
    </row>
    <row r="129" ht="15.75" customHeight="1">
      <c r="B129" s="12"/>
      <c r="C129" s="72"/>
      <c r="D129" s="72"/>
      <c r="E129" s="72"/>
      <c r="K129" s="73"/>
      <c r="L129" s="73"/>
    </row>
    <row r="130" ht="15.75" customHeight="1">
      <c r="B130" s="12"/>
      <c r="C130" s="72"/>
      <c r="D130" s="72"/>
      <c r="E130" s="72"/>
      <c r="K130" s="73"/>
      <c r="L130" s="73"/>
    </row>
    <row r="131" ht="15.75" customHeight="1">
      <c r="B131" s="12"/>
      <c r="C131" s="72"/>
      <c r="D131" s="72"/>
      <c r="E131" s="72"/>
      <c r="K131" s="73"/>
      <c r="L131" s="73"/>
    </row>
    <row r="132" ht="15.75" customHeight="1">
      <c r="B132" s="12"/>
      <c r="C132" s="72"/>
      <c r="D132" s="72"/>
      <c r="E132" s="72"/>
      <c r="K132" s="73"/>
      <c r="L132" s="73"/>
    </row>
    <row r="133" ht="15.75" customHeight="1">
      <c r="B133" s="12"/>
      <c r="C133" s="72"/>
      <c r="D133" s="72"/>
      <c r="E133" s="72"/>
      <c r="K133" s="73"/>
      <c r="L133" s="73"/>
    </row>
    <row r="134" ht="15.75" customHeight="1">
      <c r="B134" s="12"/>
      <c r="C134" s="72"/>
      <c r="D134" s="72"/>
      <c r="E134" s="72"/>
      <c r="K134" s="73"/>
      <c r="L134" s="73"/>
    </row>
    <row r="135" ht="15.75" customHeight="1">
      <c r="B135" s="12"/>
      <c r="C135" s="72"/>
      <c r="D135" s="72"/>
      <c r="E135" s="72"/>
      <c r="K135" s="73"/>
      <c r="L135" s="73"/>
    </row>
    <row r="136" ht="15.75" customHeight="1">
      <c r="B136" s="12"/>
      <c r="C136" s="72"/>
      <c r="D136" s="72"/>
      <c r="E136" s="72"/>
      <c r="K136" s="73"/>
      <c r="L136" s="73"/>
    </row>
    <row r="137" ht="15.75" customHeight="1">
      <c r="B137" s="12"/>
      <c r="C137" s="72"/>
      <c r="D137" s="72"/>
      <c r="E137" s="72"/>
      <c r="K137" s="73"/>
      <c r="L137" s="73"/>
    </row>
    <row r="138" ht="15.75" customHeight="1">
      <c r="B138" s="12"/>
      <c r="C138" s="72"/>
      <c r="D138" s="72"/>
      <c r="E138" s="72"/>
      <c r="K138" s="73"/>
      <c r="L138" s="73"/>
    </row>
    <row r="139" ht="15.75" customHeight="1">
      <c r="B139" s="12"/>
      <c r="C139" s="72"/>
      <c r="D139" s="72"/>
      <c r="E139" s="72"/>
      <c r="K139" s="73"/>
      <c r="L139" s="73"/>
    </row>
    <row r="140" ht="15.75" customHeight="1">
      <c r="B140" s="12"/>
      <c r="C140" s="72"/>
      <c r="D140" s="72"/>
      <c r="E140" s="72"/>
      <c r="K140" s="73"/>
      <c r="L140" s="73"/>
    </row>
    <row r="141" ht="15.75" customHeight="1">
      <c r="B141" s="12"/>
      <c r="C141" s="72"/>
      <c r="D141" s="72"/>
      <c r="E141" s="72"/>
      <c r="K141" s="73"/>
      <c r="L141" s="73"/>
    </row>
    <row r="142" ht="15.75" customHeight="1">
      <c r="B142" s="12"/>
      <c r="C142" s="72"/>
      <c r="D142" s="72"/>
      <c r="E142" s="72"/>
      <c r="K142" s="73"/>
      <c r="L142" s="73"/>
    </row>
    <row r="143" ht="15.75" customHeight="1">
      <c r="B143" s="12"/>
      <c r="C143" s="72"/>
      <c r="D143" s="72"/>
      <c r="E143" s="72"/>
      <c r="K143" s="73"/>
      <c r="L143" s="73"/>
    </row>
    <row r="144" ht="15.75" customHeight="1">
      <c r="B144" s="12"/>
      <c r="C144" s="72"/>
      <c r="D144" s="72"/>
      <c r="E144" s="72"/>
      <c r="K144" s="73"/>
      <c r="L144" s="73"/>
    </row>
    <row r="145" ht="15.75" customHeight="1">
      <c r="B145" s="12"/>
      <c r="C145" s="72"/>
      <c r="D145" s="72"/>
      <c r="E145" s="72"/>
      <c r="K145" s="73"/>
      <c r="L145" s="73"/>
    </row>
    <row r="146" ht="15.75" customHeight="1">
      <c r="B146" s="12"/>
      <c r="C146" s="72"/>
      <c r="D146" s="72"/>
      <c r="E146" s="72"/>
      <c r="K146" s="73"/>
      <c r="L146" s="73"/>
    </row>
    <row r="147" ht="15.75" customHeight="1">
      <c r="B147" s="12"/>
      <c r="C147" s="72"/>
      <c r="D147" s="72"/>
      <c r="E147" s="72"/>
      <c r="K147" s="73"/>
      <c r="L147" s="73"/>
    </row>
    <row r="148" ht="15.75" customHeight="1">
      <c r="B148" s="12"/>
      <c r="C148" s="72"/>
      <c r="D148" s="72"/>
      <c r="E148" s="72"/>
      <c r="K148" s="73"/>
      <c r="L148" s="73"/>
    </row>
    <row r="149" ht="15.75" customHeight="1">
      <c r="B149" s="12"/>
      <c r="C149" s="72"/>
      <c r="D149" s="72"/>
      <c r="E149" s="72"/>
      <c r="K149" s="73"/>
      <c r="L149" s="73"/>
    </row>
    <row r="150" ht="15.75" customHeight="1">
      <c r="B150" s="12"/>
      <c r="C150" s="72"/>
      <c r="D150" s="72"/>
      <c r="E150" s="72"/>
      <c r="K150" s="73"/>
      <c r="L150" s="73"/>
    </row>
    <row r="151" ht="15.75" customHeight="1">
      <c r="B151" s="12"/>
      <c r="C151" s="72"/>
      <c r="D151" s="72"/>
      <c r="E151" s="72"/>
      <c r="K151" s="73"/>
      <c r="L151" s="73"/>
    </row>
    <row r="152" ht="15.75" customHeight="1">
      <c r="B152" s="12"/>
      <c r="C152" s="72"/>
      <c r="D152" s="72"/>
      <c r="E152" s="72"/>
      <c r="K152" s="73"/>
      <c r="L152" s="73"/>
    </row>
    <row r="153" ht="15.75" customHeight="1">
      <c r="B153" s="12"/>
      <c r="C153" s="72"/>
      <c r="D153" s="72"/>
      <c r="E153" s="72"/>
      <c r="K153" s="73"/>
      <c r="L153" s="73"/>
    </row>
    <row r="154" ht="15.75" customHeight="1">
      <c r="B154" s="12"/>
      <c r="C154" s="72"/>
      <c r="D154" s="72"/>
      <c r="E154" s="72"/>
      <c r="K154" s="73"/>
      <c r="L154" s="73"/>
    </row>
    <row r="155" ht="15.75" customHeight="1">
      <c r="B155" s="12"/>
      <c r="C155" s="72"/>
      <c r="D155" s="72"/>
      <c r="E155" s="72"/>
      <c r="K155" s="73"/>
      <c r="L155" s="73"/>
    </row>
    <row r="156" ht="15.75" customHeight="1">
      <c r="B156" s="12"/>
      <c r="C156" s="72"/>
      <c r="D156" s="72"/>
      <c r="E156" s="72"/>
      <c r="K156" s="73"/>
      <c r="L156" s="73"/>
    </row>
    <row r="157" ht="15.75" customHeight="1">
      <c r="B157" s="12"/>
      <c r="C157" s="72"/>
      <c r="D157" s="72"/>
      <c r="E157" s="72"/>
      <c r="K157" s="73"/>
      <c r="L157" s="73"/>
    </row>
    <row r="158" ht="15.75" customHeight="1">
      <c r="B158" s="12"/>
      <c r="C158" s="72"/>
      <c r="D158" s="72"/>
      <c r="E158" s="72"/>
      <c r="K158" s="73"/>
      <c r="L158" s="73"/>
    </row>
    <row r="159" ht="15.75" customHeight="1">
      <c r="B159" s="12"/>
      <c r="C159" s="72"/>
      <c r="D159" s="72"/>
      <c r="E159" s="72"/>
      <c r="K159" s="73"/>
      <c r="L159" s="73"/>
    </row>
    <row r="160" ht="15.75" customHeight="1">
      <c r="B160" s="12"/>
      <c r="C160" s="72"/>
      <c r="D160" s="72"/>
      <c r="E160" s="72"/>
      <c r="K160" s="73"/>
      <c r="L160" s="73"/>
    </row>
    <row r="161" ht="15.75" customHeight="1">
      <c r="B161" s="12"/>
      <c r="C161" s="72"/>
      <c r="D161" s="72"/>
      <c r="E161" s="72"/>
      <c r="K161" s="73"/>
      <c r="L161" s="73"/>
    </row>
    <row r="162" ht="15.75" customHeight="1">
      <c r="B162" s="12"/>
      <c r="C162" s="72"/>
      <c r="D162" s="72"/>
      <c r="E162" s="72"/>
      <c r="K162" s="73"/>
      <c r="L162" s="73"/>
    </row>
    <row r="163" ht="15.75" customHeight="1">
      <c r="B163" s="12"/>
      <c r="C163" s="72"/>
      <c r="D163" s="72"/>
      <c r="E163" s="72"/>
      <c r="K163" s="73"/>
      <c r="L163" s="73"/>
    </row>
    <row r="164" ht="15.75" customHeight="1">
      <c r="B164" s="12"/>
      <c r="C164" s="72"/>
      <c r="D164" s="72"/>
      <c r="E164" s="72"/>
      <c r="K164" s="73"/>
      <c r="L164" s="73"/>
    </row>
    <row r="165" ht="15.75" customHeight="1">
      <c r="B165" s="12"/>
      <c r="C165" s="72"/>
      <c r="D165" s="72"/>
      <c r="E165" s="72"/>
      <c r="K165" s="73"/>
      <c r="L165" s="73"/>
    </row>
    <row r="166" ht="15.75" customHeight="1">
      <c r="B166" s="12"/>
      <c r="C166" s="72"/>
      <c r="D166" s="72"/>
      <c r="E166" s="72"/>
      <c r="K166" s="73"/>
      <c r="L166" s="73"/>
    </row>
    <row r="167" ht="15.75" customHeight="1">
      <c r="B167" s="12"/>
      <c r="C167" s="72"/>
      <c r="D167" s="72"/>
      <c r="E167" s="72"/>
      <c r="K167" s="73"/>
      <c r="L167" s="73"/>
    </row>
    <row r="168" ht="15.75" customHeight="1">
      <c r="B168" s="12"/>
      <c r="C168" s="72"/>
      <c r="D168" s="72"/>
      <c r="E168" s="72"/>
      <c r="K168" s="73"/>
      <c r="L168" s="73"/>
    </row>
    <row r="169" ht="15.75" customHeight="1">
      <c r="B169" s="12"/>
      <c r="C169" s="72"/>
      <c r="D169" s="72"/>
      <c r="E169" s="72"/>
      <c r="K169" s="73"/>
      <c r="L169" s="73"/>
    </row>
    <row r="170" ht="15.75" customHeight="1">
      <c r="B170" s="12"/>
      <c r="C170" s="72"/>
      <c r="D170" s="72"/>
      <c r="E170" s="72"/>
      <c r="K170" s="73"/>
      <c r="L170" s="73"/>
    </row>
    <row r="171" ht="15.75" customHeight="1">
      <c r="B171" s="12"/>
      <c r="C171" s="72"/>
      <c r="D171" s="72"/>
      <c r="E171" s="72"/>
      <c r="K171" s="73"/>
      <c r="L171" s="73"/>
    </row>
    <row r="172" ht="15.75" customHeight="1">
      <c r="B172" s="12"/>
      <c r="C172" s="72"/>
      <c r="D172" s="72"/>
      <c r="E172" s="72"/>
      <c r="K172" s="73"/>
      <c r="L172" s="73"/>
    </row>
    <row r="173" ht="15.75" customHeight="1">
      <c r="B173" s="12"/>
      <c r="C173" s="72"/>
      <c r="D173" s="72"/>
      <c r="E173" s="72"/>
      <c r="K173" s="73"/>
      <c r="L173" s="73"/>
    </row>
    <row r="174" ht="15.75" customHeight="1">
      <c r="B174" s="12"/>
      <c r="C174" s="72"/>
      <c r="D174" s="72"/>
      <c r="E174" s="72"/>
      <c r="K174" s="73"/>
      <c r="L174" s="73"/>
    </row>
    <row r="175" ht="15.75" customHeight="1">
      <c r="B175" s="12"/>
      <c r="C175" s="72"/>
      <c r="D175" s="72"/>
      <c r="E175" s="72"/>
      <c r="K175" s="73"/>
      <c r="L175" s="73"/>
    </row>
    <row r="176" ht="15.75" customHeight="1">
      <c r="B176" s="12"/>
      <c r="C176" s="72"/>
      <c r="D176" s="72"/>
      <c r="E176" s="72"/>
      <c r="K176" s="73"/>
      <c r="L176" s="73"/>
    </row>
    <row r="177" ht="15.75" customHeight="1">
      <c r="B177" s="12"/>
      <c r="C177" s="72"/>
      <c r="D177" s="72"/>
      <c r="E177" s="72"/>
      <c r="K177" s="73"/>
      <c r="L177" s="73"/>
    </row>
    <row r="178" ht="15.75" customHeight="1">
      <c r="B178" s="12"/>
      <c r="C178" s="72"/>
      <c r="D178" s="72"/>
      <c r="E178" s="72"/>
      <c r="K178" s="73"/>
      <c r="L178" s="73"/>
    </row>
    <row r="179" ht="15.75" customHeight="1">
      <c r="B179" s="12"/>
      <c r="C179" s="72"/>
      <c r="D179" s="72"/>
      <c r="E179" s="72"/>
      <c r="K179" s="73"/>
      <c r="L179" s="73"/>
    </row>
    <row r="180" ht="15.75" customHeight="1">
      <c r="B180" s="12"/>
      <c r="C180" s="72"/>
      <c r="D180" s="72"/>
      <c r="E180" s="72"/>
      <c r="K180" s="73"/>
      <c r="L180" s="73"/>
    </row>
    <row r="181" ht="15.75" customHeight="1">
      <c r="B181" s="12"/>
      <c r="C181" s="72"/>
      <c r="D181" s="72"/>
      <c r="E181" s="72"/>
      <c r="K181" s="73"/>
      <c r="L181" s="73"/>
    </row>
    <row r="182" ht="15.75" customHeight="1">
      <c r="B182" s="12"/>
      <c r="C182" s="72"/>
      <c r="D182" s="72"/>
      <c r="E182" s="72"/>
      <c r="K182" s="73"/>
      <c r="L182" s="73"/>
    </row>
    <row r="183" ht="15.75" customHeight="1">
      <c r="B183" s="12"/>
      <c r="C183" s="72"/>
      <c r="D183" s="72"/>
      <c r="E183" s="72"/>
      <c r="K183" s="73"/>
      <c r="L183" s="73"/>
    </row>
    <row r="184" ht="15.75" customHeight="1">
      <c r="B184" s="12"/>
      <c r="C184" s="72"/>
      <c r="D184" s="72"/>
      <c r="E184" s="72"/>
      <c r="K184" s="73"/>
      <c r="L184" s="73"/>
    </row>
    <row r="185" ht="15.75" customHeight="1">
      <c r="B185" s="12"/>
      <c r="C185" s="72"/>
      <c r="D185" s="72"/>
      <c r="E185" s="72"/>
      <c r="K185" s="73"/>
      <c r="L185" s="73"/>
    </row>
    <row r="186" ht="15.75" customHeight="1">
      <c r="B186" s="12"/>
      <c r="C186" s="72"/>
      <c r="D186" s="72"/>
      <c r="E186" s="72"/>
      <c r="K186" s="73"/>
      <c r="L186" s="73"/>
    </row>
    <row r="187" ht="15.75" customHeight="1">
      <c r="B187" s="12"/>
      <c r="C187" s="72"/>
      <c r="D187" s="72"/>
      <c r="E187" s="72"/>
      <c r="K187" s="73"/>
      <c r="L187" s="73"/>
    </row>
    <row r="188" ht="15.75" customHeight="1">
      <c r="B188" s="12"/>
      <c r="C188" s="72"/>
      <c r="D188" s="72"/>
      <c r="E188" s="72"/>
      <c r="K188" s="73"/>
      <c r="L188" s="73"/>
    </row>
    <row r="189" ht="15.75" customHeight="1">
      <c r="B189" s="12"/>
      <c r="C189" s="72"/>
      <c r="D189" s="72"/>
      <c r="E189" s="72"/>
      <c r="K189" s="73"/>
      <c r="L189" s="73"/>
    </row>
    <row r="190" ht="15.75" customHeight="1">
      <c r="B190" s="12"/>
      <c r="C190" s="72"/>
      <c r="D190" s="72"/>
      <c r="E190" s="72"/>
      <c r="K190" s="73"/>
      <c r="L190" s="73"/>
    </row>
    <row r="191" ht="15.75" customHeight="1">
      <c r="B191" s="12"/>
      <c r="C191" s="72"/>
      <c r="D191" s="72"/>
      <c r="E191" s="72"/>
      <c r="K191" s="73"/>
      <c r="L191" s="73"/>
    </row>
    <row r="192" ht="15.75" customHeight="1">
      <c r="B192" s="12"/>
      <c r="C192" s="72"/>
      <c r="D192" s="72"/>
      <c r="E192" s="72"/>
      <c r="K192" s="73"/>
      <c r="L192" s="73"/>
    </row>
    <row r="193" ht="15.75" customHeight="1">
      <c r="B193" s="12"/>
      <c r="C193" s="72"/>
      <c r="D193" s="72"/>
      <c r="E193" s="72"/>
      <c r="K193" s="73"/>
      <c r="L193" s="73"/>
    </row>
    <row r="194" ht="15.75" customHeight="1">
      <c r="B194" s="12"/>
      <c r="C194" s="72"/>
      <c r="D194" s="72"/>
      <c r="E194" s="72"/>
      <c r="K194" s="73"/>
      <c r="L194" s="73"/>
    </row>
    <row r="195" ht="15.75" customHeight="1">
      <c r="B195" s="12"/>
      <c r="C195" s="72"/>
      <c r="D195" s="72"/>
      <c r="E195" s="72"/>
      <c r="K195" s="73"/>
      <c r="L195" s="73"/>
    </row>
    <row r="196" ht="15.75" customHeight="1">
      <c r="B196" s="12"/>
      <c r="C196" s="72"/>
      <c r="D196" s="72"/>
      <c r="E196" s="72"/>
      <c r="K196" s="73"/>
      <c r="L196" s="73"/>
    </row>
    <row r="197" ht="15.75" customHeight="1">
      <c r="B197" s="12"/>
      <c r="C197" s="72"/>
      <c r="D197" s="72"/>
      <c r="E197" s="72"/>
      <c r="K197" s="73"/>
      <c r="L197" s="73"/>
    </row>
    <row r="198" ht="15.75" customHeight="1">
      <c r="B198" s="12"/>
      <c r="C198" s="72"/>
      <c r="D198" s="72"/>
      <c r="E198" s="72"/>
      <c r="K198" s="73"/>
      <c r="L198" s="73"/>
    </row>
    <row r="199" ht="15.75" customHeight="1">
      <c r="B199" s="12"/>
      <c r="C199" s="72"/>
      <c r="D199" s="72"/>
      <c r="E199" s="72"/>
      <c r="K199" s="73"/>
      <c r="L199" s="73"/>
    </row>
    <row r="200" ht="15.75" customHeight="1">
      <c r="B200" s="12"/>
      <c r="C200" s="72"/>
      <c r="D200" s="72"/>
      <c r="E200" s="72"/>
      <c r="K200" s="73"/>
      <c r="L200" s="73"/>
    </row>
    <row r="201" ht="15.75" customHeight="1">
      <c r="B201" s="12"/>
      <c r="C201" s="72"/>
      <c r="D201" s="72"/>
      <c r="E201" s="72"/>
      <c r="K201" s="73"/>
      <c r="L201" s="73"/>
    </row>
    <row r="202" ht="15.75" customHeight="1">
      <c r="B202" s="12"/>
      <c r="C202" s="72"/>
      <c r="D202" s="72"/>
      <c r="E202" s="72"/>
      <c r="K202" s="73"/>
      <c r="L202" s="73"/>
    </row>
    <row r="203" ht="15.75" customHeight="1">
      <c r="B203" s="12"/>
      <c r="C203" s="72"/>
      <c r="D203" s="72"/>
      <c r="E203" s="72"/>
      <c r="K203" s="73"/>
      <c r="L203" s="73"/>
    </row>
    <row r="204" ht="15.75" customHeight="1">
      <c r="B204" s="12"/>
      <c r="C204" s="72"/>
      <c r="D204" s="72"/>
      <c r="E204" s="72"/>
      <c r="K204" s="73"/>
      <c r="L204" s="73"/>
    </row>
    <row r="205" ht="15.75" customHeight="1">
      <c r="B205" s="12"/>
      <c r="C205" s="72"/>
      <c r="D205" s="72"/>
      <c r="E205" s="72"/>
      <c r="K205" s="73"/>
      <c r="L205" s="73"/>
    </row>
    <row r="206" ht="15.75" customHeight="1">
      <c r="B206" s="12"/>
      <c r="C206" s="72"/>
      <c r="D206" s="72"/>
      <c r="E206" s="72"/>
      <c r="K206" s="73"/>
      <c r="L206" s="73"/>
    </row>
    <row r="207" ht="15.75" customHeight="1">
      <c r="B207" s="12"/>
      <c r="C207" s="72"/>
      <c r="D207" s="72"/>
      <c r="E207" s="72"/>
      <c r="K207" s="73"/>
      <c r="L207" s="73"/>
    </row>
    <row r="208" ht="15.75" customHeight="1">
      <c r="B208" s="12"/>
      <c r="C208" s="72"/>
      <c r="D208" s="72"/>
      <c r="E208" s="72"/>
      <c r="K208" s="73"/>
      <c r="L208" s="73"/>
    </row>
    <row r="209" ht="15.75" customHeight="1">
      <c r="B209" s="12"/>
      <c r="C209" s="72"/>
      <c r="D209" s="72"/>
      <c r="E209" s="72"/>
      <c r="K209" s="73"/>
      <c r="L209" s="73"/>
    </row>
    <row r="210" ht="15.75" customHeight="1">
      <c r="B210" s="12"/>
      <c r="C210" s="72"/>
      <c r="D210" s="72"/>
      <c r="E210" s="72"/>
      <c r="K210" s="73"/>
      <c r="L210" s="73"/>
    </row>
    <row r="211" ht="15.75" customHeight="1">
      <c r="B211" s="12"/>
      <c r="C211" s="72"/>
      <c r="D211" s="72"/>
      <c r="E211" s="72"/>
      <c r="K211" s="73"/>
      <c r="L211" s="73"/>
    </row>
    <row r="212" ht="15.75" customHeight="1">
      <c r="B212" s="12"/>
      <c r="C212" s="72"/>
      <c r="D212" s="72"/>
      <c r="E212" s="72"/>
      <c r="K212" s="73"/>
      <c r="L212" s="73"/>
    </row>
    <row r="213" ht="15.75" customHeight="1">
      <c r="B213" s="12"/>
      <c r="C213" s="72"/>
      <c r="D213" s="72"/>
      <c r="E213" s="72"/>
      <c r="K213" s="73"/>
      <c r="L213" s="73"/>
    </row>
    <row r="214" ht="15.75" customHeight="1">
      <c r="B214" s="12"/>
      <c r="C214" s="72"/>
      <c r="D214" s="72"/>
      <c r="E214" s="72"/>
      <c r="K214" s="73"/>
      <c r="L214" s="73"/>
    </row>
    <row r="215" ht="15.75" customHeight="1">
      <c r="B215" s="12"/>
      <c r="C215" s="72"/>
      <c r="D215" s="72"/>
      <c r="E215" s="72"/>
      <c r="K215" s="73"/>
      <c r="L215" s="73"/>
    </row>
    <row r="216" ht="15.75" customHeight="1">
      <c r="B216" s="12"/>
      <c r="C216" s="72"/>
      <c r="D216" s="72"/>
      <c r="E216" s="72"/>
      <c r="K216" s="73"/>
      <c r="L216" s="73"/>
    </row>
    <row r="217" ht="15.75" customHeight="1">
      <c r="B217" s="12"/>
      <c r="C217" s="72"/>
      <c r="D217" s="72"/>
      <c r="E217" s="72"/>
      <c r="K217" s="73"/>
      <c r="L217" s="73"/>
    </row>
    <row r="218" ht="15.75" customHeight="1">
      <c r="B218" s="12"/>
      <c r="C218" s="72"/>
      <c r="D218" s="72"/>
      <c r="E218" s="72"/>
      <c r="K218" s="73"/>
      <c r="L218" s="73"/>
    </row>
    <row r="219" ht="15.75" customHeight="1">
      <c r="B219" s="12"/>
      <c r="C219" s="72"/>
      <c r="D219" s="72"/>
      <c r="E219" s="72"/>
      <c r="K219" s="73"/>
      <c r="L219" s="73"/>
    </row>
    <row r="220" ht="15.75" customHeight="1">
      <c r="B220" s="12"/>
      <c r="C220" s="72"/>
      <c r="D220" s="72"/>
      <c r="E220" s="72"/>
      <c r="K220" s="73"/>
      <c r="L220" s="73"/>
    </row>
    <row r="221" ht="15.75" customHeight="1">
      <c r="B221" s="12"/>
      <c r="C221" s="72"/>
      <c r="D221" s="72"/>
      <c r="E221" s="72"/>
      <c r="K221" s="73"/>
      <c r="L221" s="73"/>
    </row>
    <row r="222" ht="15.75" customHeight="1">
      <c r="B222" s="12"/>
      <c r="C222" s="72"/>
      <c r="D222" s="72"/>
      <c r="E222" s="72"/>
      <c r="K222" s="73"/>
      <c r="L222" s="73"/>
    </row>
    <row r="223" ht="15.75" customHeight="1">
      <c r="B223" s="12"/>
      <c r="C223" s="72"/>
      <c r="D223" s="72"/>
      <c r="E223" s="72"/>
      <c r="K223" s="73"/>
      <c r="L223" s="73"/>
    </row>
    <row r="224" ht="15.75" customHeight="1">
      <c r="B224" s="12"/>
      <c r="C224" s="72"/>
      <c r="D224" s="72"/>
      <c r="E224" s="72"/>
      <c r="K224" s="73"/>
      <c r="L224" s="73"/>
    </row>
    <row r="225" ht="15.75" customHeight="1">
      <c r="B225" s="12"/>
      <c r="C225" s="72"/>
      <c r="D225" s="72"/>
      <c r="E225" s="72"/>
      <c r="K225" s="73"/>
      <c r="L225" s="73"/>
    </row>
    <row r="226" ht="15.75" customHeight="1">
      <c r="B226" s="12"/>
      <c r="C226" s="72"/>
      <c r="D226" s="72"/>
      <c r="E226" s="72"/>
      <c r="K226" s="73"/>
      <c r="L226" s="73"/>
    </row>
    <row r="227" ht="15.75" customHeight="1">
      <c r="B227" s="12"/>
      <c r="C227" s="72"/>
      <c r="D227" s="72"/>
      <c r="E227" s="72"/>
      <c r="K227" s="73"/>
      <c r="L227" s="73"/>
    </row>
    <row r="228" ht="15.75" customHeight="1">
      <c r="B228" s="12"/>
      <c r="C228" s="72"/>
      <c r="D228" s="72"/>
      <c r="E228" s="72"/>
      <c r="K228" s="73"/>
      <c r="L228" s="73"/>
    </row>
    <row r="229" ht="15.75" customHeight="1">
      <c r="B229" s="12"/>
      <c r="C229" s="72"/>
      <c r="D229" s="72"/>
      <c r="E229" s="72"/>
      <c r="K229" s="73"/>
      <c r="L229" s="73"/>
    </row>
    <row r="230" ht="15.75" customHeight="1">
      <c r="B230" s="12"/>
      <c r="C230" s="72"/>
      <c r="D230" s="72"/>
      <c r="E230" s="72"/>
      <c r="K230" s="73"/>
      <c r="L230" s="73"/>
    </row>
    <row r="231" ht="15.75" customHeight="1">
      <c r="B231" s="12"/>
      <c r="C231" s="72"/>
      <c r="D231" s="72"/>
      <c r="E231" s="72"/>
      <c r="K231" s="73"/>
      <c r="L231" s="73"/>
    </row>
    <row r="232" ht="15.75" customHeight="1">
      <c r="B232" s="12"/>
      <c r="C232" s="72"/>
      <c r="D232" s="72"/>
      <c r="E232" s="72"/>
      <c r="K232" s="73"/>
      <c r="L232" s="73"/>
    </row>
    <row r="233" ht="15.75" customHeight="1">
      <c r="B233" s="12"/>
      <c r="C233" s="72"/>
      <c r="D233" s="72"/>
      <c r="E233" s="72"/>
      <c r="K233" s="73"/>
      <c r="L233" s="73"/>
    </row>
    <row r="234" ht="15.75" customHeight="1">
      <c r="B234" s="12"/>
      <c r="C234" s="72"/>
      <c r="D234" s="72"/>
      <c r="E234" s="72"/>
      <c r="K234" s="73"/>
      <c r="L234" s="73"/>
    </row>
    <row r="235" ht="15.75" customHeight="1">
      <c r="B235" s="12"/>
      <c r="C235" s="72"/>
      <c r="D235" s="72"/>
      <c r="E235" s="72"/>
      <c r="K235" s="73"/>
      <c r="L235" s="73"/>
    </row>
    <row r="236" ht="15.75" customHeight="1">
      <c r="B236" s="12"/>
      <c r="C236" s="72"/>
      <c r="D236" s="72"/>
      <c r="E236" s="72"/>
      <c r="K236" s="73"/>
      <c r="L236" s="73"/>
    </row>
    <row r="237" ht="15.75" customHeight="1">
      <c r="B237" s="12"/>
      <c r="C237" s="72"/>
      <c r="D237" s="72"/>
      <c r="E237" s="72"/>
      <c r="K237" s="73"/>
      <c r="L237" s="73"/>
    </row>
    <row r="238" ht="15.75" customHeight="1">
      <c r="B238" s="12"/>
      <c r="C238" s="72"/>
      <c r="D238" s="72"/>
      <c r="E238" s="72"/>
      <c r="K238" s="73"/>
      <c r="L238" s="73"/>
    </row>
    <row r="239" ht="15.75" customHeight="1">
      <c r="B239" s="12"/>
      <c r="C239" s="72"/>
      <c r="D239" s="72"/>
      <c r="E239" s="72"/>
      <c r="K239" s="73"/>
      <c r="L239" s="73"/>
    </row>
    <row r="240" ht="15.75" customHeight="1">
      <c r="B240" s="12"/>
      <c r="C240" s="72"/>
      <c r="D240" s="72"/>
      <c r="E240" s="72"/>
      <c r="K240" s="73"/>
      <c r="L240" s="73"/>
    </row>
    <row r="241" ht="15.75" customHeight="1">
      <c r="B241" s="12"/>
      <c r="C241" s="72"/>
      <c r="D241" s="72"/>
      <c r="E241" s="72"/>
      <c r="K241" s="73"/>
      <c r="L241" s="73"/>
    </row>
    <row r="242" ht="15.75" customHeight="1">
      <c r="B242" s="12"/>
      <c r="C242" s="72"/>
      <c r="D242" s="72"/>
      <c r="E242" s="72"/>
      <c r="K242" s="73"/>
      <c r="L242" s="73"/>
    </row>
    <row r="243" ht="15.75" customHeight="1">
      <c r="B243" s="12"/>
      <c r="C243" s="72"/>
      <c r="D243" s="72"/>
      <c r="E243" s="72"/>
      <c r="K243" s="73"/>
      <c r="L243" s="73"/>
    </row>
    <row r="244" ht="15.75" customHeight="1">
      <c r="B244" s="12"/>
      <c r="C244" s="72"/>
      <c r="D244" s="72"/>
      <c r="E244" s="72"/>
      <c r="K244" s="73"/>
      <c r="L244" s="73"/>
    </row>
    <row r="245" ht="15.75" customHeight="1">
      <c r="B245" s="12"/>
      <c r="C245" s="72"/>
      <c r="D245" s="72"/>
      <c r="E245" s="72"/>
      <c r="K245" s="73"/>
      <c r="L245" s="73"/>
    </row>
    <row r="246" ht="15.75" customHeight="1">
      <c r="B246" s="12"/>
      <c r="C246" s="72"/>
      <c r="D246" s="72"/>
      <c r="E246" s="72"/>
      <c r="K246" s="73"/>
      <c r="L246" s="73"/>
    </row>
    <row r="247" ht="15.75" customHeight="1">
      <c r="B247" s="12"/>
      <c r="C247" s="72"/>
      <c r="D247" s="72"/>
      <c r="E247" s="72"/>
      <c r="K247" s="73"/>
      <c r="L247" s="73"/>
    </row>
    <row r="248" ht="15.75" customHeight="1">
      <c r="B248" s="12"/>
      <c r="C248" s="72"/>
      <c r="D248" s="72"/>
      <c r="E248" s="72"/>
      <c r="K248" s="73"/>
      <c r="L248" s="73"/>
    </row>
    <row r="249" ht="15.75" customHeight="1">
      <c r="B249" s="12"/>
      <c r="C249" s="72"/>
      <c r="D249" s="72"/>
      <c r="E249" s="72"/>
      <c r="K249" s="73"/>
      <c r="L249" s="73"/>
    </row>
    <row r="250" ht="15.75" customHeight="1">
      <c r="B250" s="12"/>
      <c r="C250" s="72"/>
      <c r="D250" s="72"/>
      <c r="E250" s="72"/>
      <c r="K250" s="73"/>
      <c r="L250" s="73"/>
    </row>
    <row r="251" ht="15.75" customHeight="1">
      <c r="B251" s="12"/>
      <c r="C251" s="72"/>
      <c r="D251" s="72"/>
      <c r="E251" s="72"/>
      <c r="K251" s="73"/>
      <c r="L251" s="73"/>
    </row>
    <row r="252" ht="15.75" customHeight="1">
      <c r="B252" s="12"/>
      <c r="C252" s="72"/>
      <c r="D252" s="72"/>
      <c r="E252" s="72"/>
      <c r="K252" s="73"/>
      <c r="L252" s="73"/>
    </row>
    <row r="253" ht="15.75" customHeight="1">
      <c r="B253" s="12"/>
      <c r="C253" s="72"/>
      <c r="D253" s="72"/>
      <c r="E253" s="72"/>
      <c r="K253" s="73"/>
      <c r="L253" s="73"/>
    </row>
    <row r="254" ht="15.75" customHeight="1">
      <c r="B254" s="12"/>
      <c r="C254" s="72"/>
      <c r="D254" s="72"/>
      <c r="E254" s="72"/>
      <c r="K254" s="73"/>
      <c r="L254" s="73"/>
    </row>
    <row r="255" ht="15.75" customHeight="1">
      <c r="B255" s="12"/>
      <c r="C255" s="72"/>
      <c r="D255" s="72"/>
      <c r="E255" s="72"/>
      <c r="K255" s="73"/>
      <c r="L255" s="73"/>
    </row>
    <row r="256" ht="15.75" customHeight="1">
      <c r="B256" s="12"/>
      <c r="C256" s="72"/>
      <c r="D256" s="72"/>
      <c r="E256" s="72"/>
      <c r="K256" s="73"/>
      <c r="L256" s="73"/>
    </row>
    <row r="257" ht="15.75" customHeight="1">
      <c r="B257" s="12"/>
      <c r="C257" s="72"/>
      <c r="D257" s="72"/>
      <c r="E257" s="72"/>
      <c r="K257" s="73"/>
      <c r="L257" s="73"/>
    </row>
    <row r="258" ht="15.75" customHeight="1">
      <c r="B258" s="12"/>
      <c r="C258" s="72"/>
      <c r="D258" s="72"/>
      <c r="E258" s="72"/>
      <c r="K258" s="73"/>
      <c r="L258" s="73"/>
    </row>
    <row r="259" ht="15.75" customHeight="1">
      <c r="B259" s="12"/>
      <c r="C259" s="72"/>
      <c r="D259" s="72"/>
      <c r="E259" s="72"/>
      <c r="K259" s="73"/>
      <c r="L259" s="73"/>
    </row>
    <row r="260" ht="15.75" customHeight="1">
      <c r="B260" s="12"/>
      <c r="C260" s="72"/>
      <c r="D260" s="72"/>
      <c r="E260" s="72"/>
      <c r="K260" s="73"/>
      <c r="L260" s="73"/>
    </row>
    <row r="261" ht="15.75" customHeight="1">
      <c r="B261" s="12"/>
      <c r="C261" s="72"/>
      <c r="D261" s="72"/>
      <c r="E261" s="72"/>
      <c r="K261" s="73"/>
      <c r="L261" s="73"/>
    </row>
    <row r="262" ht="15.75" customHeight="1">
      <c r="B262" s="12"/>
      <c r="C262" s="72"/>
      <c r="D262" s="72"/>
      <c r="E262" s="72"/>
      <c r="K262" s="73"/>
      <c r="L262" s="73"/>
    </row>
    <row r="263" ht="15.75" customHeight="1">
      <c r="B263" s="12"/>
      <c r="C263" s="72"/>
      <c r="D263" s="72"/>
      <c r="E263" s="72"/>
      <c r="K263" s="73"/>
      <c r="L263" s="73"/>
    </row>
    <row r="264" ht="15.75" customHeight="1">
      <c r="B264" s="12"/>
      <c r="C264" s="72"/>
      <c r="D264" s="72"/>
      <c r="E264" s="72"/>
      <c r="K264" s="73"/>
      <c r="L264" s="73"/>
    </row>
    <row r="265" ht="15.75" customHeight="1">
      <c r="B265" s="12"/>
      <c r="C265" s="72"/>
      <c r="D265" s="72"/>
      <c r="E265" s="72"/>
      <c r="K265" s="73"/>
      <c r="L265" s="73"/>
    </row>
    <row r="266" ht="15.75" customHeight="1">
      <c r="B266" s="12"/>
      <c r="C266" s="72"/>
      <c r="D266" s="72"/>
      <c r="E266" s="72"/>
      <c r="K266" s="73"/>
      <c r="L266" s="73"/>
    </row>
    <row r="267" ht="15.75" customHeight="1">
      <c r="B267" s="12"/>
      <c r="C267" s="72"/>
      <c r="D267" s="72"/>
      <c r="E267" s="72"/>
      <c r="K267" s="73"/>
      <c r="L267" s="73"/>
    </row>
    <row r="268" ht="15.75" customHeight="1">
      <c r="B268" s="12"/>
      <c r="C268" s="72"/>
      <c r="D268" s="72"/>
      <c r="E268" s="72"/>
      <c r="K268" s="73"/>
      <c r="L268" s="73"/>
    </row>
    <row r="269" ht="15.75" customHeight="1">
      <c r="B269" s="12"/>
      <c r="C269" s="72"/>
      <c r="D269" s="72"/>
      <c r="E269" s="72"/>
      <c r="K269" s="73"/>
      <c r="L269" s="73"/>
    </row>
    <row r="270" ht="15.75" customHeight="1">
      <c r="B270" s="12"/>
      <c r="C270" s="72"/>
      <c r="D270" s="72"/>
      <c r="E270" s="72"/>
      <c r="K270" s="73"/>
      <c r="L270" s="73"/>
    </row>
    <row r="271" ht="15.75" customHeight="1">
      <c r="B271" s="12"/>
      <c r="C271" s="72"/>
      <c r="D271" s="72"/>
      <c r="E271" s="72"/>
      <c r="K271" s="73"/>
      <c r="L271" s="73"/>
    </row>
    <row r="272" ht="15.75" customHeight="1">
      <c r="B272" s="12"/>
      <c r="C272" s="72"/>
      <c r="D272" s="72"/>
      <c r="E272" s="72"/>
      <c r="K272" s="73"/>
      <c r="L272" s="73"/>
    </row>
    <row r="273" ht="15.75" customHeight="1">
      <c r="B273" s="12"/>
      <c r="C273" s="72"/>
      <c r="D273" s="72"/>
      <c r="E273" s="72"/>
      <c r="K273" s="73"/>
      <c r="L273" s="73"/>
    </row>
    <row r="274" ht="15.75" customHeight="1">
      <c r="B274" s="12"/>
      <c r="C274" s="72"/>
      <c r="D274" s="72"/>
      <c r="E274" s="72"/>
      <c r="K274" s="73"/>
      <c r="L274" s="73"/>
    </row>
    <row r="275" ht="15.75" customHeight="1">
      <c r="B275" s="12"/>
      <c r="C275" s="72"/>
      <c r="D275" s="72"/>
      <c r="E275" s="72"/>
      <c r="K275" s="73"/>
      <c r="L275" s="73"/>
    </row>
    <row r="276" ht="15.75" customHeight="1">
      <c r="B276" s="12"/>
      <c r="C276" s="72"/>
      <c r="D276" s="72"/>
      <c r="E276" s="72"/>
      <c r="K276" s="73"/>
      <c r="L276" s="73"/>
    </row>
    <row r="277" ht="15.75" customHeight="1">
      <c r="B277" s="12"/>
      <c r="C277" s="72"/>
      <c r="D277" s="72"/>
      <c r="E277" s="72"/>
      <c r="K277" s="73"/>
      <c r="L277" s="73"/>
    </row>
    <row r="278" ht="15.75" customHeight="1">
      <c r="B278" s="12"/>
      <c r="C278" s="72"/>
      <c r="D278" s="72"/>
      <c r="E278" s="72"/>
      <c r="K278" s="73"/>
      <c r="L278" s="73"/>
    </row>
    <row r="279" ht="15.75" customHeight="1">
      <c r="B279" s="12"/>
      <c r="C279" s="72"/>
      <c r="D279" s="72"/>
      <c r="E279" s="72"/>
      <c r="K279" s="73"/>
      <c r="L279" s="73"/>
    </row>
    <row r="280" ht="15.75" customHeight="1">
      <c r="B280" s="12"/>
      <c r="C280" s="72"/>
      <c r="D280" s="72"/>
      <c r="E280" s="72"/>
      <c r="K280" s="73"/>
      <c r="L280" s="73"/>
    </row>
    <row r="281" ht="15.75" customHeight="1">
      <c r="B281" s="12"/>
      <c r="C281" s="72"/>
      <c r="D281" s="72"/>
      <c r="E281" s="72"/>
      <c r="K281" s="73"/>
      <c r="L281" s="73"/>
    </row>
    <row r="282" ht="15.75" customHeight="1">
      <c r="B282" s="12"/>
      <c r="C282" s="72"/>
      <c r="D282" s="72"/>
      <c r="E282" s="72"/>
      <c r="K282" s="73"/>
      <c r="L282" s="73"/>
    </row>
    <row r="283" ht="15.75" customHeight="1">
      <c r="B283" s="12"/>
      <c r="C283" s="72"/>
      <c r="D283" s="72"/>
      <c r="E283" s="72"/>
      <c r="K283" s="73"/>
      <c r="L283" s="73"/>
    </row>
    <row r="284" ht="15.75" customHeight="1">
      <c r="B284" s="12"/>
      <c r="C284" s="72"/>
      <c r="D284" s="72"/>
      <c r="E284" s="72"/>
      <c r="K284" s="73"/>
      <c r="L284" s="73"/>
    </row>
    <row r="285" ht="15.75" customHeight="1">
      <c r="B285" s="12"/>
      <c r="C285" s="72"/>
      <c r="D285" s="72"/>
      <c r="E285" s="72"/>
      <c r="K285" s="73"/>
      <c r="L285" s="73"/>
    </row>
    <row r="286" ht="15.75" customHeight="1">
      <c r="B286" s="12"/>
      <c r="C286" s="72"/>
      <c r="D286" s="72"/>
      <c r="E286" s="72"/>
      <c r="K286" s="73"/>
      <c r="L286" s="73"/>
    </row>
    <row r="287" ht="15.75" customHeight="1">
      <c r="B287" s="12"/>
      <c r="C287" s="72"/>
      <c r="D287" s="72"/>
      <c r="E287" s="72"/>
      <c r="K287" s="73"/>
      <c r="L287" s="73"/>
    </row>
    <row r="288" ht="15.75" customHeight="1">
      <c r="B288" s="12"/>
      <c r="C288" s="72"/>
      <c r="D288" s="72"/>
      <c r="E288" s="72"/>
      <c r="K288" s="73"/>
      <c r="L288" s="73"/>
    </row>
    <row r="289" ht="15.75" customHeight="1">
      <c r="B289" s="12"/>
      <c r="C289" s="72"/>
      <c r="D289" s="72"/>
      <c r="E289" s="72"/>
      <c r="K289" s="73"/>
      <c r="L289" s="73"/>
    </row>
    <row r="290" ht="15.75" customHeight="1">
      <c r="B290" s="12"/>
      <c r="C290" s="72"/>
      <c r="D290" s="72"/>
      <c r="E290" s="72"/>
      <c r="K290" s="73"/>
      <c r="L290" s="73"/>
    </row>
    <row r="291" ht="15.75" customHeight="1">
      <c r="B291" s="12"/>
      <c r="C291" s="72"/>
      <c r="D291" s="72"/>
      <c r="E291" s="72"/>
      <c r="K291" s="73"/>
      <c r="L291" s="73"/>
    </row>
    <row r="292" ht="15.75" customHeight="1">
      <c r="B292" s="12"/>
      <c r="C292" s="72"/>
      <c r="D292" s="72"/>
      <c r="E292" s="72"/>
      <c r="K292" s="73"/>
      <c r="L292" s="73"/>
    </row>
    <row r="293" ht="15.75" customHeight="1">
      <c r="B293" s="12"/>
      <c r="C293" s="72"/>
      <c r="D293" s="72"/>
      <c r="E293" s="72"/>
      <c r="K293" s="73"/>
      <c r="L293" s="73"/>
    </row>
    <row r="294" ht="15.75" customHeight="1">
      <c r="B294" s="12"/>
      <c r="C294" s="72"/>
      <c r="D294" s="72"/>
      <c r="E294" s="72"/>
      <c r="K294" s="73"/>
      <c r="L294" s="73"/>
    </row>
    <row r="295" ht="15.75" customHeight="1">
      <c r="B295" s="12"/>
      <c r="C295" s="72"/>
      <c r="D295" s="72"/>
      <c r="E295" s="72"/>
      <c r="K295" s="73"/>
      <c r="L295" s="73"/>
    </row>
    <row r="296" ht="15.75" customHeight="1">
      <c r="B296" s="12"/>
      <c r="C296" s="72"/>
      <c r="D296" s="72"/>
      <c r="E296" s="72"/>
      <c r="K296" s="73"/>
      <c r="L296" s="73"/>
    </row>
    <row r="297" ht="15.75" customHeight="1">
      <c r="B297" s="12"/>
      <c r="C297" s="72"/>
      <c r="D297" s="72"/>
      <c r="E297" s="72"/>
      <c r="K297" s="73"/>
      <c r="L297" s="73"/>
    </row>
    <row r="298" ht="15.75" customHeight="1">
      <c r="B298" s="12"/>
      <c r="C298" s="72"/>
      <c r="D298" s="72"/>
      <c r="E298" s="72"/>
      <c r="K298" s="73"/>
      <c r="L298" s="73"/>
    </row>
    <row r="299" ht="15.75" customHeight="1">
      <c r="B299" s="12"/>
      <c r="C299" s="72"/>
      <c r="D299" s="72"/>
      <c r="E299" s="72"/>
      <c r="K299" s="73"/>
      <c r="L299" s="73"/>
    </row>
    <row r="300" ht="15.75" customHeight="1">
      <c r="B300" s="12"/>
      <c r="C300" s="72"/>
      <c r="D300" s="72"/>
      <c r="E300" s="72"/>
      <c r="K300" s="73"/>
      <c r="L300" s="73"/>
    </row>
    <row r="301" ht="15.75" customHeight="1">
      <c r="B301" s="12"/>
      <c r="C301" s="72"/>
      <c r="D301" s="72"/>
      <c r="E301" s="72"/>
      <c r="K301" s="73"/>
      <c r="L301" s="73"/>
    </row>
    <row r="302" ht="15.75" customHeight="1">
      <c r="B302" s="12"/>
      <c r="C302" s="72"/>
      <c r="D302" s="72"/>
      <c r="E302" s="72"/>
      <c r="K302" s="73"/>
      <c r="L302" s="73"/>
    </row>
    <row r="303" ht="15.75" customHeight="1">
      <c r="B303" s="12"/>
      <c r="C303" s="72"/>
      <c r="D303" s="72"/>
      <c r="E303" s="72"/>
      <c r="K303" s="73"/>
      <c r="L303" s="73"/>
    </row>
    <row r="304" ht="15.75" customHeight="1">
      <c r="B304" s="12"/>
      <c r="C304" s="72"/>
      <c r="D304" s="72"/>
      <c r="E304" s="72"/>
      <c r="K304" s="73"/>
      <c r="L304" s="73"/>
    </row>
    <row r="305" ht="15.75" customHeight="1">
      <c r="B305" s="12"/>
      <c r="C305" s="72"/>
      <c r="D305" s="72"/>
      <c r="E305" s="72"/>
      <c r="K305" s="73"/>
      <c r="L305" s="73"/>
    </row>
    <row r="306" ht="15.75" customHeight="1">
      <c r="B306" s="12"/>
      <c r="C306" s="72"/>
      <c r="D306" s="72"/>
      <c r="E306" s="72"/>
      <c r="K306" s="73"/>
      <c r="L306" s="73"/>
    </row>
    <row r="307" ht="15.75" customHeight="1">
      <c r="B307" s="12"/>
      <c r="C307" s="72"/>
      <c r="D307" s="72"/>
      <c r="E307" s="72"/>
      <c r="K307" s="73"/>
      <c r="L307" s="73"/>
    </row>
    <row r="308" ht="15.75" customHeight="1">
      <c r="B308" s="12"/>
      <c r="C308" s="72"/>
      <c r="D308" s="72"/>
      <c r="E308" s="72"/>
      <c r="K308" s="73"/>
      <c r="L308" s="73"/>
    </row>
    <row r="309" ht="15.75" customHeight="1">
      <c r="B309" s="12"/>
      <c r="C309" s="72"/>
      <c r="D309" s="72"/>
      <c r="E309" s="72"/>
      <c r="K309" s="73"/>
      <c r="L309" s="73"/>
    </row>
    <row r="310" ht="15.75" customHeight="1">
      <c r="B310" s="12"/>
      <c r="C310" s="72"/>
      <c r="D310" s="72"/>
      <c r="E310" s="72"/>
      <c r="K310" s="73"/>
      <c r="L310" s="73"/>
    </row>
    <row r="311" ht="15.75" customHeight="1">
      <c r="B311" s="12"/>
      <c r="C311" s="72"/>
      <c r="D311" s="72"/>
      <c r="E311" s="72"/>
      <c r="K311" s="73"/>
      <c r="L311" s="73"/>
    </row>
    <row r="312" ht="15.75" customHeight="1">
      <c r="B312" s="12"/>
      <c r="C312" s="72"/>
      <c r="D312" s="72"/>
      <c r="E312" s="72"/>
      <c r="K312" s="73"/>
      <c r="L312" s="73"/>
    </row>
    <row r="313" ht="15.75" customHeight="1">
      <c r="B313" s="12"/>
      <c r="C313" s="72"/>
      <c r="D313" s="72"/>
      <c r="E313" s="72"/>
      <c r="K313" s="73"/>
      <c r="L313" s="73"/>
    </row>
    <row r="314" ht="15.75" customHeight="1">
      <c r="B314" s="12"/>
      <c r="C314" s="72"/>
      <c r="D314" s="72"/>
      <c r="E314" s="72"/>
      <c r="K314" s="73"/>
      <c r="L314" s="73"/>
    </row>
    <row r="315" ht="15.75" customHeight="1">
      <c r="B315" s="12"/>
      <c r="C315" s="72"/>
      <c r="D315" s="72"/>
      <c r="E315" s="72"/>
      <c r="K315" s="73"/>
      <c r="L315" s="73"/>
    </row>
    <row r="316" ht="15.75" customHeight="1">
      <c r="B316" s="12"/>
      <c r="C316" s="72"/>
      <c r="D316" s="72"/>
      <c r="E316" s="72"/>
      <c r="K316" s="73"/>
      <c r="L316" s="73"/>
    </row>
    <row r="317" ht="15.75" customHeight="1">
      <c r="B317" s="12"/>
      <c r="C317" s="72"/>
      <c r="D317" s="72"/>
      <c r="E317" s="72"/>
      <c r="K317" s="73"/>
      <c r="L317" s="73"/>
    </row>
    <row r="318" ht="15.75" customHeight="1">
      <c r="B318" s="12"/>
      <c r="C318" s="72"/>
      <c r="D318" s="72"/>
      <c r="E318" s="72"/>
      <c r="K318" s="73"/>
      <c r="L318" s="73"/>
    </row>
    <row r="319" ht="15.75" customHeight="1">
      <c r="B319" s="12"/>
      <c r="C319" s="72"/>
      <c r="D319" s="72"/>
      <c r="E319" s="72"/>
      <c r="K319" s="73"/>
      <c r="L319" s="73"/>
    </row>
    <row r="320" ht="15.75" customHeight="1">
      <c r="B320" s="12"/>
      <c r="C320" s="72"/>
      <c r="D320" s="72"/>
      <c r="E320" s="72"/>
      <c r="K320" s="73"/>
      <c r="L320" s="73"/>
    </row>
    <row r="321" ht="15.75" customHeight="1">
      <c r="B321" s="12"/>
      <c r="C321" s="72"/>
      <c r="D321" s="72"/>
      <c r="E321" s="72"/>
      <c r="K321" s="73"/>
      <c r="L321" s="73"/>
    </row>
    <row r="322" ht="15.75" customHeight="1">
      <c r="B322" s="12"/>
      <c r="C322" s="72"/>
      <c r="D322" s="72"/>
      <c r="E322" s="72"/>
      <c r="K322" s="73"/>
      <c r="L322" s="73"/>
    </row>
    <row r="323" ht="15.75" customHeight="1">
      <c r="B323" s="12"/>
      <c r="C323" s="72"/>
      <c r="D323" s="72"/>
      <c r="E323" s="72"/>
      <c r="K323" s="73"/>
      <c r="L323" s="73"/>
    </row>
    <row r="324" ht="15.75" customHeight="1">
      <c r="B324" s="12"/>
      <c r="C324" s="72"/>
      <c r="D324" s="72"/>
      <c r="E324" s="72"/>
      <c r="K324" s="73"/>
      <c r="L324" s="73"/>
    </row>
    <row r="325" ht="15.75" customHeight="1">
      <c r="B325" s="12"/>
      <c r="C325" s="72"/>
      <c r="D325" s="72"/>
      <c r="E325" s="72"/>
      <c r="K325" s="73"/>
      <c r="L325" s="73"/>
    </row>
    <row r="326" ht="15.75" customHeight="1">
      <c r="B326" s="12"/>
      <c r="C326" s="72"/>
      <c r="D326" s="72"/>
      <c r="E326" s="72"/>
      <c r="K326" s="73"/>
      <c r="L326" s="73"/>
    </row>
    <row r="327" ht="15.75" customHeight="1">
      <c r="B327" s="12"/>
      <c r="C327" s="72"/>
      <c r="D327" s="72"/>
      <c r="E327" s="72"/>
      <c r="K327" s="73"/>
      <c r="L327" s="73"/>
    </row>
    <row r="328" ht="15.75" customHeight="1">
      <c r="B328" s="12"/>
      <c r="C328" s="72"/>
      <c r="D328" s="72"/>
      <c r="E328" s="72"/>
      <c r="K328" s="73"/>
      <c r="L328" s="73"/>
    </row>
    <row r="329" ht="15.75" customHeight="1">
      <c r="B329" s="12"/>
      <c r="C329" s="72"/>
      <c r="D329" s="72"/>
      <c r="E329" s="72"/>
      <c r="K329" s="73"/>
      <c r="L329" s="73"/>
    </row>
    <row r="330" ht="15.75" customHeight="1">
      <c r="B330" s="12"/>
      <c r="C330" s="72"/>
      <c r="D330" s="72"/>
      <c r="E330" s="72"/>
      <c r="K330" s="73"/>
      <c r="L330" s="73"/>
    </row>
    <row r="331" ht="15.75" customHeight="1">
      <c r="B331" s="12"/>
      <c r="C331" s="72"/>
      <c r="D331" s="72"/>
      <c r="E331" s="72"/>
      <c r="K331" s="73"/>
      <c r="L331" s="73"/>
    </row>
    <row r="332" ht="15.75" customHeight="1">
      <c r="B332" s="12"/>
      <c r="C332" s="72"/>
      <c r="D332" s="72"/>
      <c r="E332" s="72"/>
      <c r="K332" s="73"/>
      <c r="L332" s="73"/>
    </row>
    <row r="333" ht="15.75" customHeight="1">
      <c r="B333" s="12"/>
      <c r="C333" s="72"/>
      <c r="D333" s="72"/>
      <c r="E333" s="72"/>
      <c r="K333" s="73"/>
      <c r="L333" s="73"/>
    </row>
    <row r="334" ht="15.75" customHeight="1">
      <c r="B334" s="12"/>
      <c r="C334" s="72"/>
      <c r="D334" s="72"/>
      <c r="E334" s="72"/>
      <c r="K334" s="73"/>
      <c r="L334" s="73"/>
    </row>
    <row r="335" ht="15.75" customHeight="1">
      <c r="B335" s="12"/>
      <c r="C335" s="72"/>
      <c r="D335" s="72"/>
      <c r="E335" s="72"/>
      <c r="K335" s="73"/>
      <c r="L335" s="73"/>
    </row>
    <row r="336" ht="15.75" customHeight="1">
      <c r="B336" s="12"/>
      <c r="C336" s="72"/>
      <c r="D336" s="72"/>
      <c r="E336" s="72"/>
      <c r="K336" s="73"/>
      <c r="L336" s="73"/>
    </row>
    <row r="337" ht="15.75" customHeight="1">
      <c r="B337" s="12"/>
      <c r="C337" s="72"/>
      <c r="D337" s="72"/>
      <c r="E337" s="72"/>
      <c r="K337" s="73"/>
      <c r="L337" s="73"/>
    </row>
    <row r="338" ht="15.75" customHeight="1">
      <c r="B338" s="12"/>
      <c r="C338" s="72"/>
      <c r="D338" s="72"/>
      <c r="E338" s="72"/>
      <c r="K338" s="73"/>
      <c r="L338" s="73"/>
    </row>
    <row r="339" ht="15.75" customHeight="1">
      <c r="B339" s="12"/>
      <c r="C339" s="72"/>
      <c r="D339" s="72"/>
      <c r="E339" s="72"/>
      <c r="K339" s="73"/>
      <c r="L339" s="73"/>
    </row>
    <row r="340" ht="15.75" customHeight="1">
      <c r="B340" s="12"/>
      <c r="C340" s="72"/>
      <c r="D340" s="72"/>
      <c r="E340" s="72"/>
      <c r="K340" s="73"/>
      <c r="L340" s="73"/>
    </row>
    <row r="341" ht="15.75" customHeight="1">
      <c r="B341" s="12"/>
      <c r="C341" s="72"/>
      <c r="D341" s="72"/>
      <c r="E341" s="72"/>
      <c r="K341" s="73"/>
      <c r="L341" s="73"/>
    </row>
    <row r="342" ht="15.75" customHeight="1">
      <c r="B342" s="12"/>
      <c r="C342" s="72"/>
      <c r="D342" s="72"/>
      <c r="E342" s="72"/>
      <c r="K342" s="73"/>
      <c r="L342" s="73"/>
    </row>
    <row r="343" ht="15.75" customHeight="1">
      <c r="B343" s="12"/>
      <c r="C343" s="72"/>
      <c r="D343" s="72"/>
      <c r="E343" s="72"/>
      <c r="K343" s="73"/>
      <c r="L343" s="73"/>
    </row>
    <row r="344" ht="15.75" customHeight="1">
      <c r="B344" s="12"/>
      <c r="C344" s="72"/>
      <c r="D344" s="72"/>
      <c r="E344" s="72"/>
      <c r="K344" s="73"/>
      <c r="L344" s="73"/>
    </row>
    <row r="345" ht="15.75" customHeight="1">
      <c r="B345" s="12"/>
      <c r="C345" s="72"/>
      <c r="D345" s="72"/>
      <c r="E345" s="72"/>
      <c r="K345" s="73"/>
      <c r="L345" s="73"/>
    </row>
    <row r="346" ht="15.75" customHeight="1">
      <c r="B346" s="12"/>
      <c r="C346" s="72"/>
      <c r="D346" s="72"/>
      <c r="E346" s="72"/>
      <c r="K346" s="73"/>
      <c r="L346" s="73"/>
    </row>
    <row r="347" ht="15.75" customHeight="1">
      <c r="B347" s="12"/>
      <c r="C347" s="72"/>
      <c r="D347" s="72"/>
      <c r="E347" s="72"/>
      <c r="K347" s="73"/>
      <c r="L347" s="73"/>
    </row>
    <row r="348" ht="15.75" customHeight="1">
      <c r="B348" s="12"/>
      <c r="C348" s="72"/>
      <c r="D348" s="72"/>
      <c r="E348" s="72"/>
      <c r="K348" s="73"/>
      <c r="L348" s="73"/>
    </row>
    <row r="349" ht="15.75" customHeight="1">
      <c r="B349" s="12"/>
      <c r="C349" s="72"/>
      <c r="D349" s="72"/>
      <c r="E349" s="72"/>
      <c r="K349" s="73"/>
      <c r="L349" s="73"/>
    </row>
    <row r="350" ht="15.75" customHeight="1">
      <c r="B350" s="12"/>
      <c r="C350" s="72"/>
      <c r="D350" s="72"/>
      <c r="E350" s="72"/>
      <c r="K350" s="73"/>
      <c r="L350" s="73"/>
    </row>
    <row r="351" ht="15.75" customHeight="1">
      <c r="B351" s="12"/>
      <c r="C351" s="72"/>
      <c r="D351" s="72"/>
      <c r="E351" s="72"/>
      <c r="K351" s="73"/>
      <c r="L351" s="73"/>
    </row>
    <row r="352" ht="15.75" customHeight="1">
      <c r="B352" s="12"/>
      <c r="C352" s="72"/>
      <c r="D352" s="72"/>
      <c r="E352" s="72"/>
      <c r="K352" s="73"/>
      <c r="L352" s="73"/>
    </row>
    <row r="353" ht="15.75" customHeight="1">
      <c r="B353" s="12"/>
      <c r="C353" s="72"/>
      <c r="D353" s="72"/>
      <c r="E353" s="72"/>
      <c r="K353" s="73"/>
      <c r="L353" s="73"/>
    </row>
    <row r="354" ht="15.75" customHeight="1">
      <c r="B354" s="12"/>
      <c r="C354" s="72"/>
      <c r="D354" s="72"/>
      <c r="E354" s="72"/>
      <c r="K354" s="73"/>
      <c r="L354" s="73"/>
    </row>
    <row r="355" ht="15.75" customHeight="1">
      <c r="B355" s="12"/>
      <c r="C355" s="72"/>
      <c r="D355" s="72"/>
      <c r="E355" s="72"/>
      <c r="K355" s="73"/>
      <c r="L355" s="73"/>
    </row>
    <row r="356" ht="15.75" customHeight="1">
      <c r="B356" s="12"/>
      <c r="C356" s="72"/>
      <c r="D356" s="72"/>
      <c r="E356" s="72"/>
      <c r="K356" s="73"/>
      <c r="L356" s="73"/>
    </row>
    <row r="357" ht="15.75" customHeight="1">
      <c r="B357" s="12"/>
      <c r="C357" s="72"/>
      <c r="D357" s="72"/>
      <c r="E357" s="72"/>
      <c r="K357" s="73"/>
      <c r="L357" s="73"/>
    </row>
    <row r="358" ht="15.75" customHeight="1">
      <c r="B358" s="12"/>
      <c r="C358" s="72"/>
      <c r="D358" s="72"/>
      <c r="E358" s="72"/>
      <c r="K358" s="73"/>
      <c r="L358" s="73"/>
    </row>
    <row r="359" ht="15.75" customHeight="1">
      <c r="B359" s="12"/>
      <c r="C359" s="72"/>
      <c r="D359" s="72"/>
      <c r="E359" s="72"/>
      <c r="K359" s="73"/>
      <c r="L359" s="73"/>
    </row>
    <row r="360" ht="15.75" customHeight="1">
      <c r="B360" s="12"/>
      <c r="C360" s="72"/>
      <c r="D360" s="72"/>
      <c r="E360" s="72"/>
      <c r="K360" s="73"/>
      <c r="L360" s="73"/>
    </row>
    <row r="361" ht="15.75" customHeight="1">
      <c r="B361" s="12"/>
      <c r="C361" s="72"/>
      <c r="D361" s="72"/>
      <c r="E361" s="72"/>
      <c r="K361" s="73"/>
      <c r="L361" s="73"/>
    </row>
    <row r="362" ht="15.75" customHeight="1">
      <c r="B362" s="12"/>
      <c r="C362" s="72"/>
      <c r="D362" s="72"/>
      <c r="E362" s="72"/>
      <c r="K362" s="73"/>
      <c r="L362" s="73"/>
    </row>
    <row r="363" ht="15.75" customHeight="1">
      <c r="B363" s="12"/>
      <c r="C363" s="72"/>
      <c r="D363" s="72"/>
      <c r="E363" s="72"/>
      <c r="K363" s="73"/>
      <c r="L363" s="73"/>
    </row>
    <row r="364" ht="15.75" customHeight="1">
      <c r="B364" s="12"/>
      <c r="C364" s="72"/>
      <c r="D364" s="72"/>
      <c r="E364" s="72"/>
      <c r="K364" s="73"/>
      <c r="L364" s="73"/>
    </row>
    <row r="365" ht="15.75" customHeight="1">
      <c r="B365" s="12"/>
      <c r="C365" s="72"/>
      <c r="D365" s="72"/>
      <c r="E365" s="72"/>
      <c r="K365" s="73"/>
      <c r="L365" s="73"/>
    </row>
    <row r="366" ht="15.75" customHeight="1">
      <c r="B366" s="12"/>
      <c r="C366" s="72"/>
      <c r="D366" s="72"/>
      <c r="E366" s="72"/>
      <c r="K366" s="73"/>
      <c r="L366" s="73"/>
    </row>
    <row r="367" ht="15.75" customHeight="1">
      <c r="B367" s="12"/>
      <c r="C367" s="72"/>
      <c r="D367" s="72"/>
      <c r="E367" s="72"/>
      <c r="K367" s="73"/>
      <c r="L367" s="73"/>
    </row>
    <row r="368" ht="15.75" customHeight="1">
      <c r="B368" s="12"/>
      <c r="C368" s="72"/>
      <c r="D368" s="72"/>
      <c r="E368" s="72"/>
      <c r="K368" s="73"/>
      <c r="L368" s="73"/>
    </row>
    <row r="369" ht="15.75" customHeight="1">
      <c r="B369" s="12"/>
      <c r="C369" s="72"/>
      <c r="D369" s="72"/>
      <c r="E369" s="72"/>
      <c r="K369" s="73"/>
      <c r="L369" s="73"/>
    </row>
    <row r="370" ht="15.75" customHeight="1">
      <c r="B370" s="12"/>
      <c r="C370" s="72"/>
      <c r="D370" s="72"/>
      <c r="E370" s="72"/>
      <c r="K370" s="73"/>
      <c r="L370" s="73"/>
    </row>
    <row r="371" ht="15.75" customHeight="1">
      <c r="B371" s="12"/>
      <c r="C371" s="72"/>
      <c r="D371" s="72"/>
      <c r="E371" s="72"/>
      <c r="K371" s="73"/>
      <c r="L371" s="73"/>
    </row>
    <row r="372" ht="15.75" customHeight="1">
      <c r="B372" s="12"/>
      <c r="C372" s="72"/>
      <c r="D372" s="72"/>
      <c r="E372" s="72"/>
      <c r="K372" s="73"/>
      <c r="L372" s="73"/>
    </row>
    <row r="373" ht="15.75" customHeight="1">
      <c r="B373" s="12"/>
      <c r="C373" s="72"/>
      <c r="D373" s="72"/>
      <c r="E373" s="72"/>
      <c r="K373" s="73"/>
      <c r="L373" s="73"/>
    </row>
    <row r="374" ht="15.75" customHeight="1">
      <c r="B374" s="12"/>
      <c r="C374" s="72"/>
      <c r="D374" s="72"/>
      <c r="E374" s="72"/>
      <c r="K374" s="73"/>
      <c r="L374" s="73"/>
    </row>
    <row r="375" ht="15.75" customHeight="1">
      <c r="B375" s="12"/>
      <c r="C375" s="72"/>
      <c r="D375" s="72"/>
      <c r="E375" s="72"/>
      <c r="K375" s="73"/>
      <c r="L375" s="73"/>
    </row>
    <row r="376" ht="15.75" customHeight="1">
      <c r="B376" s="12"/>
      <c r="C376" s="72"/>
      <c r="D376" s="72"/>
      <c r="E376" s="72"/>
      <c r="K376" s="73"/>
      <c r="L376" s="73"/>
    </row>
    <row r="377" ht="15.75" customHeight="1">
      <c r="B377" s="12"/>
      <c r="C377" s="72"/>
      <c r="D377" s="72"/>
      <c r="E377" s="72"/>
      <c r="K377" s="73"/>
      <c r="L377" s="73"/>
    </row>
    <row r="378" ht="15.75" customHeight="1">
      <c r="B378" s="12"/>
      <c r="C378" s="72"/>
      <c r="D378" s="72"/>
      <c r="E378" s="72"/>
      <c r="K378" s="73"/>
      <c r="L378" s="73"/>
    </row>
    <row r="379" ht="15.75" customHeight="1">
      <c r="B379" s="12"/>
      <c r="C379" s="72"/>
      <c r="D379" s="72"/>
      <c r="E379" s="72"/>
      <c r="K379" s="73"/>
      <c r="L379" s="73"/>
    </row>
    <row r="380" ht="15.75" customHeight="1">
      <c r="B380" s="12"/>
      <c r="C380" s="72"/>
      <c r="D380" s="72"/>
      <c r="E380" s="72"/>
      <c r="K380" s="73"/>
      <c r="L380" s="73"/>
    </row>
    <row r="381" ht="15.75" customHeight="1">
      <c r="B381" s="12"/>
      <c r="C381" s="72"/>
      <c r="D381" s="72"/>
      <c r="E381" s="72"/>
      <c r="K381" s="73"/>
      <c r="L381" s="73"/>
    </row>
    <row r="382" ht="15.75" customHeight="1">
      <c r="B382" s="12"/>
      <c r="C382" s="72"/>
      <c r="D382" s="72"/>
      <c r="E382" s="72"/>
      <c r="K382" s="73"/>
      <c r="L382" s="73"/>
    </row>
    <row r="383" ht="15.75" customHeight="1">
      <c r="B383" s="12"/>
      <c r="C383" s="72"/>
      <c r="D383" s="72"/>
      <c r="E383" s="72"/>
      <c r="K383" s="73"/>
      <c r="L383" s="73"/>
    </row>
    <row r="384" ht="15.75" customHeight="1">
      <c r="B384" s="12"/>
      <c r="C384" s="72"/>
      <c r="D384" s="72"/>
      <c r="E384" s="72"/>
      <c r="K384" s="73"/>
      <c r="L384" s="73"/>
    </row>
    <row r="385" ht="15.75" customHeight="1">
      <c r="B385" s="12"/>
      <c r="C385" s="72"/>
      <c r="D385" s="72"/>
      <c r="E385" s="72"/>
      <c r="K385" s="73"/>
      <c r="L385" s="73"/>
    </row>
    <row r="386" ht="15.75" customHeight="1">
      <c r="B386" s="12"/>
      <c r="C386" s="72"/>
      <c r="D386" s="72"/>
      <c r="E386" s="72"/>
      <c r="K386" s="73"/>
      <c r="L386" s="73"/>
    </row>
    <row r="387" ht="15.75" customHeight="1">
      <c r="B387" s="12"/>
      <c r="C387" s="72"/>
      <c r="D387" s="72"/>
      <c r="E387" s="72"/>
      <c r="K387" s="73"/>
      <c r="L387" s="73"/>
    </row>
    <row r="388" ht="15.75" customHeight="1">
      <c r="B388" s="12"/>
      <c r="C388" s="72"/>
      <c r="D388" s="72"/>
      <c r="E388" s="72"/>
      <c r="K388" s="73"/>
      <c r="L388" s="73"/>
    </row>
    <row r="389" ht="15.75" customHeight="1">
      <c r="B389" s="12"/>
      <c r="C389" s="72"/>
      <c r="D389" s="72"/>
      <c r="E389" s="72"/>
      <c r="K389" s="73"/>
      <c r="L389" s="73"/>
    </row>
    <row r="390" ht="15.75" customHeight="1">
      <c r="B390" s="12"/>
      <c r="C390" s="72"/>
      <c r="D390" s="72"/>
      <c r="E390" s="72"/>
      <c r="K390" s="73"/>
      <c r="L390" s="73"/>
    </row>
    <row r="391" ht="15.75" customHeight="1">
      <c r="B391" s="12"/>
      <c r="C391" s="72"/>
      <c r="D391" s="72"/>
      <c r="E391" s="72"/>
      <c r="K391" s="73"/>
      <c r="L391" s="73"/>
    </row>
    <row r="392" ht="15.75" customHeight="1">
      <c r="B392" s="12"/>
      <c r="C392" s="72"/>
      <c r="D392" s="72"/>
      <c r="E392" s="72"/>
      <c r="K392" s="73"/>
      <c r="L392" s="73"/>
    </row>
    <row r="393" ht="15.75" customHeight="1">
      <c r="B393" s="12"/>
      <c r="C393" s="72"/>
      <c r="D393" s="72"/>
      <c r="E393" s="72"/>
      <c r="K393" s="73"/>
      <c r="L393" s="73"/>
    </row>
    <row r="394" ht="15.75" customHeight="1">
      <c r="B394" s="12"/>
      <c r="C394" s="72"/>
      <c r="D394" s="72"/>
      <c r="E394" s="72"/>
      <c r="K394" s="73"/>
      <c r="L394" s="73"/>
    </row>
    <row r="395" ht="15.75" customHeight="1">
      <c r="B395" s="12"/>
      <c r="C395" s="72"/>
      <c r="D395" s="72"/>
      <c r="E395" s="72"/>
      <c r="K395" s="73"/>
      <c r="L395" s="73"/>
    </row>
    <row r="396" ht="15.75" customHeight="1">
      <c r="B396" s="12"/>
      <c r="C396" s="72"/>
      <c r="D396" s="72"/>
      <c r="E396" s="72"/>
      <c r="K396" s="73"/>
      <c r="L396" s="73"/>
    </row>
    <row r="397" ht="15.75" customHeight="1">
      <c r="B397" s="12"/>
      <c r="C397" s="72"/>
      <c r="D397" s="72"/>
      <c r="E397" s="72"/>
      <c r="K397" s="73"/>
      <c r="L397" s="73"/>
    </row>
    <row r="398" ht="15.75" customHeight="1">
      <c r="B398" s="12"/>
      <c r="C398" s="72"/>
      <c r="D398" s="72"/>
      <c r="E398" s="72"/>
      <c r="K398" s="73"/>
      <c r="L398" s="73"/>
    </row>
    <row r="399" ht="15.75" customHeight="1">
      <c r="B399" s="12"/>
      <c r="C399" s="72"/>
      <c r="D399" s="72"/>
      <c r="E399" s="72"/>
      <c r="K399" s="73"/>
      <c r="L399" s="73"/>
    </row>
    <row r="400" ht="15.75" customHeight="1">
      <c r="B400" s="12"/>
      <c r="C400" s="72"/>
      <c r="D400" s="72"/>
      <c r="E400" s="72"/>
      <c r="K400" s="73"/>
      <c r="L400" s="73"/>
    </row>
    <row r="401" ht="15.75" customHeight="1">
      <c r="B401" s="12"/>
      <c r="C401" s="72"/>
      <c r="D401" s="72"/>
      <c r="E401" s="72"/>
      <c r="K401" s="73"/>
      <c r="L401" s="73"/>
    </row>
    <row r="402" ht="15.75" customHeight="1">
      <c r="B402" s="12"/>
      <c r="C402" s="72"/>
      <c r="D402" s="72"/>
      <c r="E402" s="72"/>
      <c r="K402" s="73"/>
      <c r="L402" s="73"/>
    </row>
    <row r="403" ht="15.75" customHeight="1">
      <c r="B403" s="12"/>
      <c r="C403" s="72"/>
      <c r="D403" s="72"/>
      <c r="E403" s="72"/>
      <c r="K403" s="73"/>
      <c r="L403" s="73"/>
    </row>
    <row r="404" ht="15.75" customHeight="1">
      <c r="B404" s="12"/>
      <c r="C404" s="72"/>
      <c r="D404" s="72"/>
      <c r="E404" s="72"/>
      <c r="K404" s="73"/>
      <c r="L404" s="73"/>
    </row>
    <row r="405" ht="15.75" customHeight="1">
      <c r="B405" s="12"/>
      <c r="C405" s="72"/>
      <c r="D405" s="72"/>
      <c r="E405" s="72"/>
      <c r="K405" s="73"/>
      <c r="L405" s="73"/>
    </row>
    <row r="406" ht="15.75" customHeight="1">
      <c r="B406" s="12"/>
      <c r="C406" s="72"/>
      <c r="D406" s="72"/>
      <c r="E406" s="72"/>
      <c r="K406" s="73"/>
      <c r="L406" s="73"/>
    </row>
    <row r="407" ht="15.75" customHeight="1">
      <c r="B407" s="12"/>
      <c r="C407" s="72"/>
      <c r="D407" s="72"/>
      <c r="E407" s="72"/>
      <c r="K407" s="73"/>
      <c r="L407" s="73"/>
    </row>
    <row r="408" ht="15.75" customHeight="1">
      <c r="B408" s="12"/>
      <c r="C408" s="72"/>
      <c r="D408" s="72"/>
      <c r="E408" s="72"/>
      <c r="K408" s="73"/>
      <c r="L408" s="73"/>
    </row>
    <row r="409" ht="15.75" customHeight="1">
      <c r="B409" s="12"/>
      <c r="C409" s="72"/>
      <c r="D409" s="72"/>
      <c r="E409" s="72"/>
      <c r="K409" s="73"/>
      <c r="L409" s="73"/>
    </row>
    <row r="410" ht="15.75" customHeight="1">
      <c r="B410" s="12"/>
      <c r="C410" s="72"/>
      <c r="D410" s="72"/>
      <c r="E410" s="72"/>
      <c r="K410" s="73"/>
      <c r="L410" s="73"/>
    </row>
    <row r="411" ht="15.75" customHeight="1">
      <c r="B411" s="12"/>
      <c r="C411" s="72"/>
      <c r="D411" s="72"/>
      <c r="E411" s="72"/>
      <c r="K411" s="73"/>
      <c r="L411" s="73"/>
    </row>
    <row r="412" ht="15.75" customHeight="1">
      <c r="B412" s="12"/>
      <c r="C412" s="72"/>
      <c r="D412" s="72"/>
      <c r="E412" s="72"/>
      <c r="K412" s="73"/>
      <c r="L412" s="73"/>
    </row>
    <row r="413" ht="15.75" customHeight="1">
      <c r="B413" s="12"/>
      <c r="C413" s="72"/>
      <c r="D413" s="72"/>
      <c r="E413" s="72"/>
      <c r="K413" s="73"/>
      <c r="L413" s="73"/>
    </row>
    <row r="414" ht="15.75" customHeight="1">
      <c r="B414" s="12"/>
      <c r="C414" s="72"/>
      <c r="D414" s="72"/>
      <c r="E414" s="72"/>
      <c r="K414" s="73"/>
      <c r="L414" s="73"/>
    </row>
    <row r="415" ht="15.75" customHeight="1">
      <c r="B415" s="12"/>
      <c r="C415" s="72"/>
      <c r="D415" s="72"/>
      <c r="E415" s="72"/>
      <c r="K415" s="73"/>
      <c r="L415" s="73"/>
    </row>
    <row r="416" ht="15.75" customHeight="1">
      <c r="B416" s="12"/>
      <c r="C416" s="72"/>
      <c r="D416" s="72"/>
      <c r="E416" s="72"/>
      <c r="K416" s="73"/>
      <c r="L416" s="73"/>
    </row>
    <row r="417" ht="15.75" customHeight="1">
      <c r="B417" s="12"/>
      <c r="C417" s="72"/>
      <c r="D417" s="72"/>
      <c r="E417" s="72"/>
      <c r="K417" s="73"/>
      <c r="L417" s="73"/>
    </row>
    <row r="418" ht="15.75" customHeight="1">
      <c r="B418" s="12"/>
      <c r="C418" s="72"/>
      <c r="D418" s="72"/>
      <c r="E418" s="72"/>
      <c r="K418" s="73"/>
      <c r="L418" s="73"/>
    </row>
    <row r="419" ht="15.75" customHeight="1">
      <c r="B419" s="12"/>
      <c r="C419" s="72"/>
      <c r="D419" s="72"/>
      <c r="E419" s="72"/>
      <c r="K419" s="73"/>
      <c r="L419" s="73"/>
    </row>
    <row r="420" ht="15.75" customHeight="1">
      <c r="B420" s="12"/>
      <c r="C420" s="72"/>
      <c r="D420" s="72"/>
      <c r="E420" s="72"/>
      <c r="K420" s="73"/>
      <c r="L420" s="73"/>
    </row>
    <row r="421" ht="15.75" customHeight="1">
      <c r="B421" s="12"/>
      <c r="C421" s="72"/>
      <c r="D421" s="72"/>
      <c r="E421" s="72"/>
      <c r="K421" s="73"/>
      <c r="L421" s="73"/>
    </row>
    <row r="422" ht="15.75" customHeight="1">
      <c r="B422" s="12"/>
      <c r="C422" s="72"/>
      <c r="D422" s="72"/>
      <c r="E422" s="72"/>
      <c r="K422" s="73"/>
      <c r="L422" s="73"/>
    </row>
    <row r="423" ht="15.75" customHeight="1">
      <c r="B423" s="12"/>
      <c r="C423" s="72"/>
      <c r="D423" s="72"/>
      <c r="E423" s="72"/>
      <c r="K423" s="73"/>
      <c r="L423" s="73"/>
    </row>
    <row r="424" ht="15.75" customHeight="1">
      <c r="B424" s="12"/>
      <c r="C424" s="72"/>
      <c r="D424" s="72"/>
      <c r="E424" s="72"/>
      <c r="K424" s="73"/>
      <c r="L424" s="73"/>
    </row>
    <row r="425" ht="15.75" customHeight="1">
      <c r="B425" s="12"/>
      <c r="C425" s="72"/>
      <c r="D425" s="72"/>
      <c r="E425" s="72"/>
      <c r="K425" s="73"/>
      <c r="L425" s="73"/>
    </row>
    <row r="426" ht="15.75" customHeight="1">
      <c r="B426" s="12"/>
      <c r="C426" s="72"/>
      <c r="D426" s="72"/>
      <c r="E426" s="72"/>
      <c r="K426" s="73"/>
      <c r="L426" s="73"/>
    </row>
    <row r="427" ht="15.75" customHeight="1">
      <c r="B427" s="12"/>
      <c r="C427" s="72"/>
      <c r="D427" s="72"/>
      <c r="E427" s="72"/>
      <c r="K427" s="73"/>
      <c r="L427" s="73"/>
    </row>
    <row r="428" ht="15.75" customHeight="1">
      <c r="B428" s="12"/>
      <c r="C428" s="72"/>
      <c r="D428" s="72"/>
      <c r="E428" s="72"/>
      <c r="K428" s="73"/>
      <c r="L428" s="73"/>
    </row>
    <row r="429" ht="15.75" customHeight="1">
      <c r="B429" s="12"/>
      <c r="C429" s="72"/>
      <c r="D429" s="72"/>
      <c r="E429" s="72"/>
      <c r="K429" s="73"/>
      <c r="L429" s="73"/>
    </row>
    <row r="430" ht="15.75" customHeight="1">
      <c r="B430" s="12"/>
      <c r="C430" s="72"/>
      <c r="D430" s="72"/>
      <c r="E430" s="72"/>
      <c r="K430" s="73"/>
      <c r="L430" s="73"/>
    </row>
    <row r="431" ht="15.75" customHeight="1">
      <c r="B431" s="12"/>
      <c r="C431" s="72"/>
      <c r="D431" s="72"/>
      <c r="E431" s="72"/>
      <c r="K431" s="73"/>
      <c r="L431" s="73"/>
    </row>
    <row r="432" ht="15.75" customHeight="1">
      <c r="B432" s="12"/>
      <c r="C432" s="72"/>
      <c r="D432" s="72"/>
      <c r="E432" s="72"/>
      <c r="K432" s="73"/>
      <c r="L432" s="73"/>
    </row>
    <row r="433" ht="15.75" customHeight="1">
      <c r="B433" s="12"/>
      <c r="C433" s="72"/>
      <c r="D433" s="72"/>
      <c r="E433" s="72"/>
      <c r="K433" s="73"/>
      <c r="L433" s="73"/>
    </row>
    <row r="434" ht="15.75" customHeight="1">
      <c r="B434" s="12"/>
      <c r="C434" s="72"/>
      <c r="D434" s="72"/>
      <c r="E434" s="72"/>
      <c r="K434" s="73"/>
      <c r="L434" s="73"/>
    </row>
    <row r="435" ht="15.75" customHeight="1">
      <c r="B435" s="12"/>
      <c r="C435" s="72"/>
      <c r="D435" s="72"/>
      <c r="E435" s="72"/>
      <c r="K435" s="73"/>
      <c r="L435" s="73"/>
    </row>
    <row r="436" ht="15.75" customHeight="1">
      <c r="B436" s="12"/>
      <c r="C436" s="72"/>
      <c r="D436" s="72"/>
      <c r="E436" s="72"/>
      <c r="K436" s="73"/>
      <c r="L436" s="73"/>
    </row>
    <row r="437" ht="15.75" customHeight="1">
      <c r="B437" s="12"/>
      <c r="C437" s="72"/>
      <c r="D437" s="72"/>
      <c r="E437" s="72"/>
      <c r="K437" s="73"/>
      <c r="L437" s="73"/>
    </row>
    <row r="438" ht="15.75" customHeight="1">
      <c r="B438" s="12"/>
      <c r="C438" s="72"/>
      <c r="D438" s="72"/>
      <c r="E438" s="72"/>
      <c r="K438" s="73"/>
      <c r="L438" s="73"/>
    </row>
    <row r="439" ht="15.75" customHeight="1">
      <c r="B439" s="12"/>
      <c r="C439" s="72"/>
      <c r="D439" s="72"/>
      <c r="E439" s="72"/>
      <c r="K439" s="73"/>
      <c r="L439" s="73"/>
    </row>
    <row r="440" ht="15.75" customHeight="1">
      <c r="B440" s="12"/>
      <c r="C440" s="72"/>
      <c r="D440" s="72"/>
      <c r="E440" s="72"/>
      <c r="K440" s="73"/>
      <c r="L440" s="73"/>
    </row>
    <row r="441" ht="15.75" customHeight="1">
      <c r="B441" s="12"/>
      <c r="C441" s="72"/>
      <c r="D441" s="72"/>
      <c r="E441" s="72"/>
      <c r="K441" s="73"/>
      <c r="L441" s="73"/>
    </row>
    <row r="442" ht="15.75" customHeight="1">
      <c r="B442" s="12"/>
      <c r="C442" s="72"/>
      <c r="D442" s="72"/>
      <c r="E442" s="72"/>
      <c r="K442" s="73"/>
      <c r="L442" s="73"/>
    </row>
    <row r="443" ht="15.75" customHeight="1">
      <c r="B443" s="12"/>
      <c r="C443" s="72"/>
      <c r="D443" s="72"/>
      <c r="E443" s="72"/>
      <c r="K443" s="73"/>
      <c r="L443" s="73"/>
    </row>
    <row r="444" ht="15.75" customHeight="1">
      <c r="B444" s="12"/>
      <c r="C444" s="72"/>
      <c r="D444" s="72"/>
      <c r="E444" s="72"/>
      <c r="K444" s="73"/>
      <c r="L444" s="73"/>
    </row>
    <row r="445" ht="15.75" customHeight="1">
      <c r="B445" s="12"/>
      <c r="C445" s="72"/>
      <c r="D445" s="72"/>
      <c r="E445" s="72"/>
      <c r="K445" s="73"/>
      <c r="L445" s="73"/>
    </row>
    <row r="446" ht="15.75" customHeight="1">
      <c r="B446" s="12"/>
      <c r="C446" s="72"/>
      <c r="D446" s="72"/>
      <c r="E446" s="72"/>
      <c r="K446" s="73"/>
      <c r="L446" s="73"/>
    </row>
    <row r="447" ht="15.75" customHeight="1">
      <c r="B447" s="12"/>
      <c r="C447" s="72"/>
      <c r="D447" s="72"/>
      <c r="E447" s="72"/>
      <c r="K447" s="73"/>
      <c r="L447" s="73"/>
    </row>
    <row r="448" ht="15.75" customHeight="1">
      <c r="B448" s="12"/>
      <c r="C448" s="72"/>
      <c r="D448" s="72"/>
      <c r="E448" s="72"/>
      <c r="K448" s="73"/>
      <c r="L448" s="73"/>
    </row>
    <row r="449" ht="15.75" customHeight="1">
      <c r="B449" s="12"/>
      <c r="C449" s="72"/>
      <c r="D449" s="72"/>
      <c r="E449" s="72"/>
      <c r="K449" s="73"/>
      <c r="L449" s="73"/>
    </row>
    <row r="450" ht="15.75" customHeight="1">
      <c r="B450" s="12"/>
      <c r="C450" s="72"/>
      <c r="D450" s="72"/>
      <c r="E450" s="72"/>
      <c r="K450" s="73"/>
      <c r="L450" s="73"/>
    </row>
    <row r="451" ht="15.75" customHeight="1">
      <c r="B451" s="12"/>
      <c r="C451" s="72"/>
      <c r="D451" s="72"/>
      <c r="E451" s="72"/>
      <c r="K451" s="73"/>
      <c r="L451" s="73"/>
    </row>
    <row r="452" ht="15.75" customHeight="1">
      <c r="B452" s="12"/>
      <c r="C452" s="72"/>
      <c r="D452" s="72"/>
      <c r="E452" s="72"/>
      <c r="K452" s="73"/>
      <c r="L452" s="73"/>
    </row>
    <row r="453" ht="15.75" customHeight="1">
      <c r="B453" s="12"/>
      <c r="C453" s="72"/>
      <c r="D453" s="72"/>
      <c r="E453" s="72"/>
      <c r="K453" s="73"/>
      <c r="L453" s="73"/>
    </row>
    <row r="454" ht="15.75" customHeight="1">
      <c r="B454" s="12"/>
      <c r="C454" s="72"/>
      <c r="D454" s="72"/>
      <c r="E454" s="72"/>
      <c r="K454" s="73"/>
      <c r="L454" s="73"/>
    </row>
    <row r="455" ht="15.75" customHeight="1">
      <c r="B455" s="12"/>
      <c r="C455" s="72"/>
      <c r="D455" s="72"/>
      <c r="E455" s="72"/>
      <c r="K455" s="73"/>
      <c r="L455" s="73"/>
    </row>
    <row r="456" ht="15.75" customHeight="1">
      <c r="B456" s="12"/>
      <c r="C456" s="72"/>
      <c r="D456" s="72"/>
      <c r="E456" s="72"/>
      <c r="K456" s="73"/>
      <c r="L456" s="73"/>
    </row>
    <row r="457" ht="15.75" customHeight="1">
      <c r="B457" s="12"/>
      <c r="C457" s="72"/>
      <c r="D457" s="72"/>
      <c r="E457" s="72"/>
      <c r="K457" s="73"/>
      <c r="L457" s="73"/>
    </row>
    <row r="458" ht="15.75" customHeight="1">
      <c r="B458" s="12"/>
      <c r="C458" s="72"/>
      <c r="D458" s="72"/>
      <c r="E458" s="72"/>
      <c r="K458" s="73"/>
      <c r="L458" s="73"/>
    </row>
    <row r="459" ht="15.75" customHeight="1">
      <c r="B459" s="12"/>
      <c r="C459" s="72"/>
      <c r="D459" s="72"/>
      <c r="E459" s="72"/>
      <c r="K459" s="73"/>
      <c r="L459" s="73"/>
    </row>
    <row r="460" ht="15.75" customHeight="1">
      <c r="B460" s="12"/>
      <c r="C460" s="72"/>
      <c r="D460" s="72"/>
      <c r="E460" s="72"/>
      <c r="K460" s="73"/>
      <c r="L460" s="73"/>
    </row>
    <row r="461" ht="15.75" customHeight="1">
      <c r="B461" s="12"/>
      <c r="C461" s="72"/>
      <c r="D461" s="72"/>
      <c r="E461" s="72"/>
      <c r="K461" s="73"/>
      <c r="L461" s="73"/>
    </row>
    <row r="462" ht="15.75" customHeight="1">
      <c r="B462" s="12"/>
      <c r="C462" s="72"/>
      <c r="D462" s="72"/>
      <c r="E462" s="72"/>
      <c r="K462" s="73"/>
      <c r="L462" s="73"/>
    </row>
    <row r="463" ht="15.75" customHeight="1">
      <c r="B463" s="12"/>
      <c r="C463" s="72"/>
      <c r="D463" s="72"/>
      <c r="E463" s="72"/>
      <c r="K463" s="73"/>
      <c r="L463" s="73"/>
    </row>
    <row r="464" ht="15.75" customHeight="1">
      <c r="B464" s="12"/>
      <c r="C464" s="72"/>
      <c r="D464" s="72"/>
      <c r="E464" s="72"/>
      <c r="K464" s="73"/>
      <c r="L464" s="73"/>
    </row>
    <row r="465" ht="15.75" customHeight="1">
      <c r="B465" s="12"/>
      <c r="C465" s="72"/>
      <c r="D465" s="72"/>
      <c r="E465" s="72"/>
      <c r="K465" s="73"/>
      <c r="L465" s="73"/>
    </row>
    <row r="466" ht="15.75" customHeight="1">
      <c r="B466" s="12"/>
      <c r="C466" s="72"/>
      <c r="D466" s="72"/>
      <c r="E466" s="72"/>
      <c r="K466" s="73"/>
      <c r="L466" s="73"/>
    </row>
    <row r="467" ht="15.75" customHeight="1">
      <c r="B467" s="12"/>
      <c r="C467" s="72"/>
      <c r="D467" s="72"/>
      <c r="E467" s="72"/>
      <c r="K467" s="73"/>
      <c r="L467" s="73"/>
    </row>
    <row r="468" ht="15.75" customHeight="1">
      <c r="B468" s="12"/>
      <c r="C468" s="72"/>
      <c r="D468" s="72"/>
      <c r="E468" s="72"/>
      <c r="K468" s="73"/>
      <c r="L468" s="73"/>
    </row>
    <row r="469" ht="15.75" customHeight="1">
      <c r="B469" s="12"/>
      <c r="C469" s="72"/>
      <c r="D469" s="72"/>
      <c r="E469" s="72"/>
      <c r="K469" s="73"/>
      <c r="L469" s="73"/>
    </row>
    <row r="470" ht="15.75" customHeight="1">
      <c r="B470" s="12"/>
      <c r="C470" s="72"/>
      <c r="D470" s="72"/>
      <c r="E470" s="72"/>
      <c r="K470" s="73"/>
      <c r="L470" s="73"/>
    </row>
    <row r="471" ht="15.75" customHeight="1">
      <c r="B471" s="12"/>
      <c r="C471" s="72"/>
      <c r="D471" s="72"/>
      <c r="E471" s="72"/>
      <c r="K471" s="73"/>
      <c r="L471" s="73"/>
    </row>
    <row r="472" ht="15.75" customHeight="1">
      <c r="B472" s="12"/>
      <c r="C472" s="72"/>
      <c r="D472" s="72"/>
      <c r="E472" s="72"/>
      <c r="K472" s="73"/>
      <c r="L472" s="73"/>
    </row>
    <row r="473" ht="15.75" customHeight="1">
      <c r="B473" s="12"/>
      <c r="C473" s="72"/>
      <c r="D473" s="72"/>
      <c r="E473" s="72"/>
      <c r="K473" s="73"/>
      <c r="L473" s="73"/>
    </row>
    <row r="474" ht="15.75" customHeight="1">
      <c r="B474" s="12"/>
      <c r="C474" s="72"/>
      <c r="D474" s="72"/>
      <c r="E474" s="72"/>
      <c r="K474" s="73"/>
      <c r="L474" s="73"/>
    </row>
    <row r="475" ht="15.75" customHeight="1">
      <c r="B475" s="12"/>
      <c r="C475" s="72"/>
      <c r="D475" s="72"/>
      <c r="E475" s="72"/>
      <c r="K475" s="73"/>
      <c r="L475" s="73"/>
    </row>
    <row r="476" ht="15.75" customHeight="1">
      <c r="B476" s="12"/>
      <c r="C476" s="72"/>
      <c r="D476" s="72"/>
      <c r="E476" s="72"/>
      <c r="K476" s="73"/>
      <c r="L476" s="73"/>
    </row>
    <row r="477" ht="15.75" customHeight="1">
      <c r="B477" s="12"/>
      <c r="C477" s="72"/>
      <c r="D477" s="72"/>
      <c r="E477" s="72"/>
      <c r="K477" s="73"/>
      <c r="L477" s="73"/>
    </row>
    <row r="478" ht="15.75" customHeight="1">
      <c r="B478" s="12"/>
      <c r="C478" s="72"/>
      <c r="D478" s="72"/>
      <c r="E478" s="72"/>
      <c r="K478" s="73"/>
      <c r="L478" s="73"/>
    </row>
    <row r="479" ht="15.75" customHeight="1">
      <c r="B479" s="12"/>
      <c r="C479" s="72"/>
      <c r="D479" s="72"/>
      <c r="E479" s="72"/>
      <c r="K479" s="73"/>
      <c r="L479" s="73"/>
    </row>
    <row r="480" ht="15.75" customHeight="1">
      <c r="B480" s="12"/>
      <c r="C480" s="72"/>
      <c r="D480" s="72"/>
      <c r="E480" s="72"/>
      <c r="K480" s="73"/>
      <c r="L480" s="73"/>
    </row>
    <row r="481" ht="15.75" customHeight="1">
      <c r="B481" s="12"/>
      <c r="C481" s="72"/>
      <c r="D481" s="72"/>
      <c r="E481" s="72"/>
      <c r="K481" s="73"/>
      <c r="L481" s="73"/>
    </row>
    <row r="482" ht="15.75" customHeight="1">
      <c r="B482" s="12"/>
      <c r="C482" s="72"/>
      <c r="D482" s="72"/>
      <c r="E482" s="72"/>
      <c r="K482" s="73"/>
      <c r="L482" s="73"/>
    </row>
    <row r="483" ht="15.75" customHeight="1">
      <c r="B483" s="12"/>
      <c r="C483" s="72"/>
      <c r="D483" s="72"/>
      <c r="E483" s="72"/>
      <c r="K483" s="73"/>
      <c r="L483" s="73"/>
    </row>
    <row r="484" ht="15.75" customHeight="1">
      <c r="B484" s="12"/>
      <c r="C484" s="72"/>
      <c r="D484" s="72"/>
      <c r="E484" s="72"/>
      <c r="K484" s="73"/>
      <c r="L484" s="73"/>
    </row>
    <row r="485" ht="15.75" customHeight="1">
      <c r="B485" s="12"/>
      <c r="C485" s="72"/>
      <c r="D485" s="72"/>
      <c r="E485" s="72"/>
      <c r="K485" s="73"/>
      <c r="L485" s="73"/>
    </row>
    <row r="486" ht="15.75" customHeight="1">
      <c r="B486" s="12"/>
      <c r="C486" s="72"/>
      <c r="D486" s="72"/>
      <c r="E486" s="72"/>
      <c r="K486" s="73"/>
      <c r="L486" s="73"/>
    </row>
    <row r="487" ht="15.75" customHeight="1">
      <c r="B487" s="12"/>
      <c r="C487" s="72"/>
      <c r="D487" s="72"/>
      <c r="E487" s="72"/>
      <c r="K487" s="73"/>
      <c r="L487" s="73"/>
    </row>
    <row r="488" ht="15.75" customHeight="1">
      <c r="B488" s="12"/>
      <c r="C488" s="72"/>
      <c r="D488" s="72"/>
      <c r="E488" s="72"/>
      <c r="K488" s="73"/>
      <c r="L488" s="73"/>
    </row>
    <row r="489" ht="15.75" customHeight="1">
      <c r="B489" s="12"/>
      <c r="C489" s="72"/>
      <c r="D489" s="72"/>
      <c r="E489" s="72"/>
      <c r="K489" s="73"/>
      <c r="L489" s="73"/>
    </row>
    <row r="490" ht="15.75" customHeight="1">
      <c r="B490" s="12"/>
      <c r="C490" s="72"/>
      <c r="D490" s="72"/>
      <c r="E490" s="72"/>
      <c r="K490" s="73"/>
      <c r="L490" s="73"/>
    </row>
    <row r="491" ht="15.75" customHeight="1">
      <c r="B491" s="12"/>
      <c r="C491" s="72"/>
      <c r="D491" s="72"/>
      <c r="E491" s="72"/>
      <c r="K491" s="73"/>
      <c r="L491" s="73"/>
    </row>
    <row r="492" ht="15.75" customHeight="1">
      <c r="B492" s="12"/>
      <c r="C492" s="72"/>
      <c r="D492" s="72"/>
      <c r="E492" s="72"/>
      <c r="K492" s="73"/>
      <c r="L492" s="73"/>
    </row>
    <row r="493" ht="15.75" customHeight="1">
      <c r="B493" s="12"/>
      <c r="C493" s="72"/>
      <c r="D493" s="72"/>
      <c r="E493" s="72"/>
      <c r="K493" s="73"/>
      <c r="L493" s="73"/>
    </row>
    <row r="494" ht="15.75" customHeight="1">
      <c r="B494" s="12"/>
      <c r="C494" s="72"/>
      <c r="D494" s="72"/>
      <c r="E494" s="72"/>
      <c r="K494" s="73"/>
      <c r="L494" s="73"/>
    </row>
    <row r="495" ht="15.75" customHeight="1">
      <c r="B495" s="12"/>
      <c r="C495" s="72"/>
      <c r="D495" s="72"/>
      <c r="E495" s="72"/>
      <c r="K495" s="73"/>
      <c r="L495" s="73"/>
    </row>
    <row r="496" ht="15.75" customHeight="1">
      <c r="B496" s="12"/>
      <c r="C496" s="72"/>
      <c r="D496" s="72"/>
      <c r="E496" s="72"/>
      <c r="K496" s="73"/>
      <c r="L496" s="73"/>
    </row>
    <row r="497" ht="15.75" customHeight="1">
      <c r="B497" s="12"/>
      <c r="C497" s="72"/>
      <c r="D497" s="72"/>
      <c r="E497" s="72"/>
      <c r="K497" s="73"/>
      <c r="L497" s="73"/>
    </row>
    <row r="498" ht="15.75" customHeight="1">
      <c r="B498" s="12"/>
      <c r="C498" s="72"/>
      <c r="D498" s="72"/>
      <c r="E498" s="72"/>
      <c r="K498" s="73"/>
      <c r="L498" s="73"/>
    </row>
    <row r="499" ht="15.75" customHeight="1">
      <c r="B499" s="12"/>
      <c r="C499" s="72"/>
      <c r="D499" s="72"/>
      <c r="E499" s="72"/>
      <c r="K499" s="73"/>
      <c r="L499" s="73"/>
    </row>
    <row r="500" ht="15.75" customHeight="1">
      <c r="B500" s="12"/>
      <c r="C500" s="72"/>
      <c r="D500" s="72"/>
      <c r="E500" s="72"/>
      <c r="K500" s="73"/>
      <c r="L500" s="73"/>
    </row>
    <row r="501" ht="15.75" customHeight="1">
      <c r="B501" s="12"/>
      <c r="C501" s="72"/>
      <c r="D501" s="72"/>
      <c r="E501" s="72"/>
      <c r="K501" s="73"/>
      <c r="L501" s="73"/>
    </row>
    <row r="502" ht="15.75" customHeight="1">
      <c r="B502" s="12"/>
      <c r="C502" s="72"/>
      <c r="D502" s="72"/>
      <c r="E502" s="72"/>
      <c r="K502" s="73"/>
      <c r="L502" s="73"/>
    </row>
    <row r="503" ht="15.75" customHeight="1">
      <c r="B503" s="12"/>
      <c r="C503" s="72"/>
      <c r="D503" s="72"/>
      <c r="E503" s="72"/>
      <c r="K503" s="73"/>
      <c r="L503" s="73"/>
    </row>
    <row r="504" ht="15.75" customHeight="1">
      <c r="B504" s="12"/>
      <c r="C504" s="72"/>
      <c r="D504" s="72"/>
      <c r="E504" s="72"/>
      <c r="K504" s="73"/>
      <c r="L504" s="73"/>
    </row>
    <row r="505" ht="15.75" customHeight="1">
      <c r="B505" s="12"/>
      <c r="C505" s="72"/>
      <c r="D505" s="72"/>
      <c r="E505" s="72"/>
      <c r="K505" s="73"/>
      <c r="L505" s="73"/>
    </row>
    <row r="506" ht="15.75" customHeight="1">
      <c r="B506" s="12"/>
      <c r="C506" s="72"/>
      <c r="D506" s="72"/>
      <c r="E506" s="72"/>
      <c r="K506" s="73"/>
      <c r="L506" s="73"/>
    </row>
    <row r="507" ht="15.75" customHeight="1">
      <c r="B507" s="12"/>
      <c r="C507" s="72"/>
      <c r="D507" s="72"/>
      <c r="E507" s="72"/>
      <c r="K507" s="73"/>
      <c r="L507" s="73"/>
    </row>
    <row r="508" ht="15.75" customHeight="1">
      <c r="B508" s="12"/>
      <c r="C508" s="72"/>
      <c r="D508" s="72"/>
      <c r="E508" s="72"/>
      <c r="K508" s="73"/>
      <c r="L508" s="73"/>
    </row>
    <row r="509" ht="15.75" customHeight="1">
      <c r="B509" s="12"/>
      <c r="C509" s="72"/>
      <c r="D509" s="72"/>
      <c r="E509" s="72"/>
      <c r="K509" s="73"/>
      <c r="L509" s="73"/>
    </row>
    <row r="510" ht="15.75" customHeight="1">
      <c r="B510" s="12"/>
      <c r="C510" s="72"/>
      <c r="D510" s="72"/>
      <c r="E510" s="72"/>
      <c r="K510" s="73"/>
      <c r="L510" s="73"/>
    </row>
    <row r="511" ht="15.75" customHeight="1">
      <c r="B511" s="12"/>
      <c r="C511" s="72"/>
      <c r="D511" s="72"/>
      <c r="E511" s="72"/>
      <c r="K511" s="73"/>
      <c r="L511" s="73"/>
    </row>
    <row r="512" ht="15.75" customHeight="1">
      <c r="B512" s="12"/>
      <c r="C512" s="72"/>
      <c r="D512" s="72"/>
      <c r="E512" s="72"/>
      <c r="K512" s="73"/>
      <c r="L512" s="73"/>
    </row>
    <row r="513" ht="15.75" customHeight="1">
      <c r="B513" s="12"/>
      <c r="C513" s="72"/>
      <c r="D513" s="72"/>
      <c r="E513" s="72"/>
      <c r="K513" s="73"/>
      <c r="L513" s="73"/>
    </row>
    <row r="514" ht="15.75" customHeight="1">
      <c r="B514" s="12"/>
      <c r="C514" s="72"/>
      <c r="D514" s="72"/>
      <c r="E514" s="72"/>
      <c r="K514" s="73"/>
      <c r="L514" s="73"/>
    </row>
    <row r="515" ht="15.75" customHeight="1">
      <c r="B515" s="12"/>
      <c r="C515" s="72"/>
      <c r="D515" s="72"/>
      <c r="E515" s="72"/>
      <c r="K515" s="73"/>
      <c r="L515" s="73"/>
    </row>
    <row r="516" ht="15.75" customHeight="1">
      <c r="B516" s="12"/>
      <c r="C516" s="72"/>
      <c r="D516" s="72"/>
      <c r="E516" s="72"/>
      <c r="K516" s="73"/>
      <c r="L516" s="73"/>
    </row>
    <row r="517" ht="15.75" customHeight="1">
      <c r="B517" s="12"/>
      <c r="C517" s="72"/>
      <c r="D517" s="72"/>
      <c r="E517" s="72"/>
      <c r="K517" s="73"/>
      <c r="L517" s="73"/>
    </row>
    <row r="518" ht="15.75" customHeight="1">
      <c r="B518" s="12"/>
      <c r="C518" s="72"/>
      <c r="D518" s="72"/>
      <c r="E518" s="72"/>
      <c r="K518" s="73"/>
      <c r="L518" s="73"/>
    </row>
    <row r="519" ht="15.75" customHeight="1">
      <c r="B519" s="12"/>
      <c r="C519" s="72"/>
      <c r="D519" s="72"/>
      <c r="E519" s="72"/>
      <c r="K519" s="73"/>
      <c r="L519" s="73"/>
    </row>
    <row r="520" ht="15.75" customHeight="1">
      <c r="B520" s="12"/>
      <c r="C520" s="72"/>
      <c r="D520" s="72"/>
      <c r="E520" s="72"/>
      <c r="K520" s="73"/>
      <c r="L520" s="73"/>
    </row>
    <row r="521" ht="15.75" customHeight="1">
      <c r="B521" s="12"/>
      <c r="C521" s="72"/>
      <c r="D521" s="72"/>
      <c r="E521" s="72"/>
      <c r="K521" s="73"/>
      <c r="L521" s="73"/>
    </row>
    <row r="522" ht="15.75" customHeight="1">
      <c r="B522" s="12"/>
      <c r="C522" s="72"/>
      <c r="D522" s="72"/>
      <c r="E522" s="72"/>
      <c r="K522" s="73"/>
      <c r="L522" s="73"/>
    </row>
    <row r="523" ht="15.75" customHeight="1">
      <c r="B523" s="12"/>
      <c r="C523" s="72"/>
      <c r="D523" s="72"/>
      <c r="E523" s="72"/>
      <c r="K523" s="73"/>
      <c r="L523" s="73"/>
    </row>
    <row r="524" ht="15.75" customHeight="1">
      <c r="B524" s="12"/>
      <c r="C524" s="72"/>
      <c r="D524" s="72"/>
      <c r="E524" s="72"/>
      <c r="K524" s="73"/>
      <c r="L524" s="73"/>
    </row>
    <row r="525" ht="15.75" customHeight="1">
      <c r="B525" s="12"/>
      <c r="C525" s="72"/>
      <c r="D525" s="72"/>
      <c r="E525" s="72"/>
      <c r="K525" s="73"/>
      <c r="L525" s="73"/>
    </row>
    <row r="526" ht="15.75" customHeight="1">
      <c r="B526" s="12"/>
      <c r="C526" s="72"/>
      <c r="D526" s="72"/>
      <c r="E526" s="72"/>
      <c r="K526" s="73"/>
      <c r="L526" s="73"/>
    </row>
    <row r="527" ht="15.75" customHeight="1">
      <c r="B527" s="12"/>
      <c r="C527" s="72"/>
      <c r="D527" s="72"/>
      <c r="E527" s="72"/>
      <c r="K527" s="73"/>
      <c r="L527" s="73"/>
    </row>
    <row r="528" ht="15.75" customHeight="1">
      <c r="B528" s="12"/>
      <c r="C528" s="72"/>
      <c r="D528" s="72"/>
      <c r="E528" s="72"/>
      <c r="K528" s="73"/>
      <c r="L528" s="73"/>
    </row>
    <row r="529" ht="15.75" customHeight="1">
      <c r="B529" s="12"/>
      <c r="C529" s="72"/>
      <c r="D529" s="72"/>
      <c r="E529" s="72"/>
      <c r="K529" s="73"/>
      <c r="L529" s="73"/>
    </row>
    <row r="530" ht="15.75" customHeight="1">
      <c r="B530" s="12"/>
      <c r="C530" s="72"/>
      <c r="D530" s="72"/>
      <c r="E530" s="72"/>
      <c r="K530" s="73"/>
      <c r="L530" s="73"/>
    </row>
    <row r="531" ht="15.75" customHeight="1">
      <c r="B531" s="12"/>
      <c r="C531" s="72"/>
      <c r="D531" s="72"/>
      <c r="E531" s="72"/>
      <c r="K531" s="73"/>
      <c r="L531" s="73"/>
    </row>
    <row r="532" ht="15.75" customHeight="1">
      <c r="B532" s="12"/>
      <c r="C532" s="72"/>
      <c r="D532" s="72"/>
      <c r="E532" s="72"/>
      <c r="K532" s="73"/>
      <c r="L532" s="73"/>
    </row>
    <row r="533" ht="15.75" customHeight="1">
      <c r="B533" s="12"/>
      <c r="C533" s="72"/>
      <c r="D533" s="72"/>
      <c r="E533" s="72"/>
      <c r="K533" s="73"/>
      <c r="L533" s="73"/>
    </row>
    <row r="534" ht="15.75" customHeight="1">
      <c r="B534" s="12"/>
      <c r="C534" s="72"/>
      <c r="D534" s="72"/>
      <c r="E534" s="72"/>
      <c r="K534" s="73"/>
      <c r="L534" s="73"/>
    </row>
    <row r="535" ht="15.75" customHeight="1">
      <c r="B535" s="12"/>
      <c r="C535" s="72"/>
      <c r="D535" s="72"/>
      <c r="E535" s="72"/>
      <c r="K535" s="73"/>
      <c r="L535" s="73"/>
    </row>
    <row r="536" ht="15.75" customHeight="1">
      <c r="B536" s="12"/>
      <c r="C536" s="72"/>
      <c r="D536" s="72"/>
      <c r="E536" s="72"/>
      <c r="K536" s="73"/>
      <c r="L536" s="73"/>
    </row>
    <row r="537" ht="15.75" customHeight="1">
      <c r="B537" s="12"/>
      <c r="C537" s="72"/>
      <c r="D537" s="72"/>
      <c r="E537" s="72"/>
      <c r="K537" s="73"/>
      <c r="L537" s="73"/>
    </row>
    <row r="538" ht="15.75" customHeight="1">
      <c r="B538" s="12"/>
      <c r="C538" s="72"/>
      <c r="D538" s="72"/>
      <c r="E538" s="72"/>
      <c r="K538" s="73"/>
      <c r="L538" s="73"/>
    </row>
    <row r="539" ht="15.75" customHeight="1">
      <c r="B539" s="12"/>
      <c r="C539" s="72"/>
      <c r="D539" s="72"/>
      <c r="E539" s="72"/>
      <c r="K539" s="73"/>
      <c r="L539" s="73"/>
    </row>
    <row r="540" ht="15.75" customHeight="1">
      <c r="B540" s="12"/>
      <c r="C540" s="72"/>
      <c r="D540" s="72"/>
      <c r="E540" s="72"/>
      <c r="K540" s="73"/>
      <c r="L540" s="73"/>
    </row>
    <row r="541" ht="15.75" customHeight="1">
      <c r="B541" s="12"/>
      <c r="C541" s="72"/>
      <c r="D541" s="72"/>
      <c r="E541" s="72"/>
      <c r="K541" s="73"/>
      <c r="L541" s="73"/>
    </row>
    <row r="542" ht="15.75" customHeight="1">
      <c r="B542" s="12"/>
      <c r="C542" s="72"/>
      <c r="D542" s="72"/>
      <c r="E542" s="72"/>
      <c r="K542" s="73"/>
      <c r="L542" s="73"/>
    </row>
    <row r="543" ht="15.75" customHeight="1">
      <c r="B543" s="12"/>
      <c r="C543" s="72"/>
      <c r="D543" s="72"/>
      <c r="E543" s="72"/>
      <c r="K543" s="73"/>
      <c r="L543" s="73"/>
    </row>
    <row r="544" ht="15.75" customHeight="1">
      <c r="B544" s="12"/>
      <c r="C544" s="72"/>
      <c r="D544" s="72"/>
      <c r="E544" s="72"/>
      <c r="K544" s="73"/>
      <c r="L544" s="73"/>
    </row>
    <row r="545" ht="15.75" customHeight="1">
      <c r="B545" s="12"/>
      <c r="C545" s="72"/>
      <c r="D545" s="72"/>
      <c r="E545" s="72"/>
      <c r="K545" s="73"/>
      <c r="L545" s="73"/>
    </row>
    <row r="546" ht="15.75" customHeight="1">
      <c r="B546" s="12"/>
      <c r="C546" s="72"/>
      <c r="D546" s="72"/>
      <c r="E546" s="72"/>
      <c r="K546" s="73"/>
      <c r="L546" s="73"/>
    </row>
    <row r="547" ht="15.75" customHeight="1">
      <c r="B547" s="12"/>
      <c r="C547" s="72"/>
      <c r="D547" s="72"/>
      <c r="E547" s="72"/>
      <c r="K547" s="73"/>
      <c r="L547" s="73"/>
    </row>
    <row r="548" ht="15.75" customHeight="1">
      <c r="B548" s="12"/>
      <c r="C548" s="72"/>
      <c r="D548" s="72"/>
      <c r="E548" s="72"/>
      <c r="K548" s="73"/>
      <c r="L548" s="73"/>
    </row>
    <row r="549" ht="15.75" customHeight="1">
      <c r="B549" s="12"/>
      <c r="C549" s="72"/>
      <c r="D549" s="72"/>
      <c r="E549" s="72"/>
      <c r="K549" s="73"/>
      <c r="L549" s="73"/>
    </row>
    <row r="550" ht="15.75" customHeight="1">
      <c r="B550" s="12"/>
      <c r="C550" s="72"/>
      <c r="D550" s="72"/>
      <c r="E550" s="72"/>
      <c r="K550" s="73"/>
      <c r="L550" s="73"/>
    </row>
    <row r="551" ht="15.75" customHeight="1">
      <c r="B551" s="12"/>
      <c r="C551" s="72"/>
      <c r="D551" s="72"/>
      <c r="E551" s="72"/>
      <c r="K551" s="73"/>
      <c r="L551" s="73"/>
    </row>
    <row r="552" ht="15.75" customHeight="1">
      <c r="B552" s="12"/>
      <c r="C552" s="72"/>
      <c r="D552" s="72"/>
      <c r="E552" s="72"/>
      <c r="K552" s="73"/>
      <c r="L552" s="73"/>
    </row>
    <row r="553" ht="15.75" customHeight="1">
      <c r="B553" s="12"/>
      <c r="C553" s="72"/>
      <c r="D553" s="72"/>
      <c r="E553" s="72"/>
      <c r="K553" s="73"/>
      <c r="L553" s="73"/>
    </row>
    <row r="554" ht="15.75" customHeight="1">
      <c r="B554" s="12"/>
      <c r="C554" s="72"/>
      <c r="D554" s="72"/>
      <c r="E554" s="72"/>
      <c r="K554" s="73"/>
      <c r="L554" s="73"/>
    </row>
    <row r="555" ht="15.75" customHeight="1">
      <c r="B555" s="12"/>
      <c r="C555" s="72"/>
      <c r="D555" s="72"/>
      <c r="E555" s="72"/>
      <c r="K555" s="73"/>
      <c r="L555" s="73"/>
    </row>
    <row r="556" ht="15.75" customHeight="1">
      <c r="B556" s="12"/>
      <c r="C556" s="72"/>
      <c r="D556" s="72"/>
      <c r="E556" s="72"/>
      <c r="K556" s="73"/>
      <c r="L556" s="73"/>
    </row>
    <row r="557" ht="15.75" customHeight="1">
      <c r="B557" s="12"/>
      <c r="C557" s="72"/>
      <c r="D557" s="72"/>
      <c r="E557" s="72"/>
      <c r="K557" s="73"/>
      <c r="L557" s="73"/>
    </row>
    <row r="558" ht="15.75" customHeight="1">
      <c r="B558" s="12"/>
      <c r="C558" s="72"/>
      <c r="D558" s="72"/>
      <c r="E558" s="72"/>
      <c r="K558" s="73"/>
      <c r="L558" s="73"/>
    </row>
    <row r="559" ht="15.75" customHeight="1">
      <c r="B559" s="12"/>
      <c r="C559" s="72"/>
      <c r="D559" s="72"/>
      <c r="E559" s="72"/>
      <c r="K559" s="73"/>
      <c r="L559" s="73"/>
    </row>
    <row r="560" ht="15.75" customHeight="1">
      <c r="B560" s="12"/>
      <c r="C560" s="72"/>
      <c r="D560" s="72"/>
      <c r="E560" s="72"/>
      <c r="K560" s="73"/>
      <c r="L560" s="73"/>
    </row>
    <row r="561" ht="15.75" customHeight="1">
      <c r="B561" s="12"/>
      <c r="C561" s="72"/>
      <c r="D561" s="72"/>
      <c r="E561" s="72"/>
      <c r="K561" s="73"/>
      <c r="L561" s="73"/>
    </row>
    <row r="562" ht="15.75" customHeight="1">
      <c r="B562" s="12"/>
      <c r="C562" s="72"/>
      <c r="D562" s="72"/>
      <c r="E562" s="72"/>
      <c r="K562" s="73"/>
      <c r="L562" s="73"/>
    </row>
    <row r="563" ht="15.75" customHeight="1">
      <c r="B563" s="12"/>
      <c r="C563" s="72"/>
      <c r="D563" s="72"/>
      <c r="E563" s="72"/>
      <c r="K563" s="73"/>
      <c r="L563" s="73"/>
    </row>
    <row r="564" ht="15.75" customHeight="1">
      <c r="B564" s="12"/>
      <c r="C564" s="72"/>
      <c r="D564" s="72"/>
      <c r="E564" s="72"/>
      <c r="K564" s="73"/>
      <c r="L564" s="73"/>
    </row>
    <row r="565" ht="15.75" customHeight="1">
      <c r="B565" s="12"/>
      <c r="C565" s="72"/>
      <c r="D565" s="72"/>
      <c r="E565" s="72"/>
      <c r="K565" s="73"/>
      <c r="L565" s="73"/>
    </row>
    <row r="566" ht="15.75" customHeight="1">
      <c r="B566" s="12"/>
      <c r="C566" s="72"/>
      <c r="D566" s="72"/>
      <c r="E566" s="72"/>
      <c r="K566" s="73"/>
      <c r="L566" s="73"/>
    </row>
    <row r="567" ht="15.75" customHeight="1">
      <c r="B567" s="12"/>
      <c r="C567" s="72"/>
      <c r="D567" s="72"/>
      <c r="E567" s="72"/>
      <c r="K567" s="73"/>
      <c r="L567" s="73"/>
    </row>
    <row r="568" ht="15.75" customHeight="1">
      <c r="B568" s="12"/>
      <c r="C568" s="72"/>
      <c r="D568" s="72"/>
      <c r="E568" s="72"/>
      <c r="K568" s="73"/>
      <c r="L568" s="73"/>
    </row>
    <row r="569" ht="15.75" customHeight="1">
      <c r="B569" s="12"/>
      <c r="C569" s="72"/>
      <c r="D569" s="72"/>
      <c r="E569" s="72"/>
      <c r="K569" s="73"/>
      <c r="L569" s="73"/>
    </row>
    <row r="570" ht="15.75" customHeight="1">
      <c r="B570" s="12"/>
      <c r="C570" s="72"/>
      <c r="D570" s="72"/>
      <c r="E570" s="72"/>
      <c r="K570" s="73"/>
      <c r="L570" s="73"/>
    </row>
    <row r="571" ht="15.75" customHeight="1">
      <c r="B571" s="12"/>
      <c r="C571" s="72"/>
      <c r="D571" s="72"/>
      <c r="E571" s="72"/>
      <c r="K571" s="73"/>
      <c r="L571" s="73"/>
    </row>
    <row r="572" ht="15.75" customHeight="1">
      <c r="B572" s="12"/>
      <c r="C572" s="72"/>
      <c r="D572" s="72"/>
      <c r="E572" s="72"/>
      <c r="K572" s="73"/>
      <c r="L572" s="73"/>
    </row>
    <row r="573" ht="15.75" customHeight="1">
      <c r="B573" s="12"/>
      <c r="C573" s="72"/>
      <c r="D573" s="72"/>
      <c r="E573" s="72"/>
      <c r="K573" s="73"/>
      <c r="L573" s="73"/>
    </row>
    <row r="574" ht="15.75" customHeight="1">
      <c r="B574" s="12"/>
      <c r="C574" s="72"/>
      <c r="D574" s="72"/>
      <c r="E574" s="72"/>
      <c r="K574" s="73"/>
      <c r="L574" s="73"/>
    </row>
    <row r="575" ht="15.75" customHeight="1">
      <c r="B575" s="12"/>
      <c r="C575" s="72"/>
      <c r="D575" s="72"/>
      <c r="E575" s="72"/>
      <c r="K575" s="73"/>
      <c r="L575" s="73"/>
    </row>
    <row r="576" ht="15.75" customHeight="1">
      <c r="B576" s="12"/>
      <c r="C576" s="72"/>
      <c r="D576" s="72"/>
      <c r="E576" s="72"/>
      <c r="K576" s="73"/>
      <c r="L576" s="73"/>
    </row>
    <row r="577" ht="15.75" customHeight="1">
      <c r="B577" s="12"/>
      <c r="C577" s="72"/>
      <c r="D577" s="72"/>
      <c r="E577" s="72"/>
      <c r="K577" s="73"/>
      <c r="L577" s="73"/>
    </row>
    <row r="578" ht="15.75" customHeight="1">
      <c r="B578" s="12"/>
      <c r="C578" s="72"/>
      <c r="D578" s="72"/>
      <c r="E578" s="72"/>
      <c r="K578" s="73"/>
      <c r="L578" s="73"/>
    </row>
    <row r="579" ht="15.75" customHeight="1">
      <c r="B579" s="12"/>
      <c r="C579" s="72"/>
      <c r="D579" s="72"/>
      <c r="E579" s="72"/>
      <c r="K579" s="73"/>
      <c r="L579" s="73"/>
    </row>
    <row r="580" ht="15.75" customHeight="1">
      <c r="B580" s="12"/>
      <c r="C580" s="72"/>
      <c r="D580" s="72"/>
      <c r="E580" s="72"/>
      <c r="K580" s="73"/>
      <c r="L580" s="73"/>
    </row>
    <row r="581" ht="15.75" customHeight="1">
      <c r="B581" s="12"/>
      <c r="C581" s="72"/>
      <c r="D581" s="72"/>
      <c r="E581" s="72"/>
      <c r="K581" s="73"/>
      <c r="L581" s="73"/>
    </row>
    <row r="582" ht="15.75" customHeight="1">
      <c r="B582" s="12"/>
      <c r="C582" s="72"/>
      <c r="D582" s="72"/>
      <c r="E582" s="72"/>
      <c r="K582" s="73"/>
      <c r="L582" s="73"/>
    </row>
    <row r="583" ht="15.75" customHeight="1">
      <c r="B583" s="12"/>
      <c r="C583" s="72"/>
      <c r="D583" s="72"/>
      <c r="E583" s="72"/>
      <c r="K583" s="73"/>
      <c r="L583" s="73"/>
    </row>
    <row r="584" ht="15.75" customHeight="1">
      <c r="B584" s="12"/>
      <c r="C584" s="72"/>
      <c r="D584" s="72"/>
      <c r="E584" s="72"/>
      <c r="K584" s="73"/>
      <c r="L584" s="73"/>
    </row>
    <row r="585" ht="15.75" customHeight="1">
      <c r="B585" s="12"/>
      <c r="C585" s="72"/>
      <c r="D585" s="72"/>
      <c r="E585" s="72"/>
      <c r="K585" s="73"/>
      <c r="L585" s="73"/>
    </row>
    <row r="586" ht="15.75" customHeight="1">
      <c r="B586" s="12"/>
      <c r="C586" s="72"/>
      <c r="D586" s="72"/>
      <c r="E586" s="72"/>
      <c r="K586" s="73"/>
      <c r="L586" s="73"/>
    </row>
    <row r="587" ht="15.75" customHeight="1">
      <c r="B587" s="12"/>
      <c r="C587" s="72"/>
      <c r="D587" s="72"/>
      <c r="E587" s="72"/>
      <c r="K587" s="73"/>
      <c r="L587" s="73"/>
    </row>
    <row r="588" ht="15.75" customHeight="1">
      <c r="B588" s="12"/>
      <c r="C588" s="72"/>
      <c r="D588" s="72"/>
      <c r="E588" s="72"/>
      <c r="K588" s="73"/>
      <c r="L588" s="73"/>
    </row>
    <row r="589" ht="15.75" customHeight="1">
      <c r="B589" s="12"/>
      <c r="C589" s="72"/>
      <c r="D589" s="72"/>
      <c r="E589" s="72"/>
      <c r="K589" s="73"/>
      <c r="L589" s="73"/>
    </row>
    <row r="590" ht="15.75" customHeight="1">
      <c r="B590" s="12"/>
      <c r="C590" s="72"/>
      <c r="D590" s="72"/>
      <c r="E590" s="72"/>
      <c r="K590" s="73"/>
      <c r="L590" s="73"/>
    </row>
    <row r="591" ht="15.75" customHeight="1">
      <c r="B591" s="12"/>
      <c r="C591" s="72"/>
      <c r="D591" s="72"/>
      <c r="E591" s="72"/>
      <c r="K591" s="73"/>
      <c r="L591" s="73"/>
    </row>
    <row r="592" ht="15.75" customHeight="1">
      <c r="B592" s="12"/>
      <c r="C592" s="72"/>
      <c r="D592" s="72"/>
      <c r="E592" s="72"/>
      <c r="K592" s="73"/>
      <c r="L592" s="73"/>
    </row>
    <row r="593" ht="15.75" customHeight="1">
      <c r="B593" s="12"/>
      <c r="C593" s="72"/>
      <c r="D593" s="72"/>
      <c r="E593" s="72"/>
      <c r="K593" s="73"/>
      <c r="L593" s="73"/>
    </row>
    <row r="594" ht="15.75" customHeight="1">
      <c r="B594" s="12"/>
      <c r="C594" s="72"/>
      <c r="D594" s="72"/>
      <c r="E594" s="72"/>
      <c r="K594" s="73"/>
      <c r="L594" s="73"/>
    </row>
    <row r="595" ht="15.75" customHeight="1">
      <c r="B595" s="12"/>
      <c r="C595" s="72"/>
      <c r="D595" s="72"/>
      <c r="E595" s="72"/>
      <c r="K595" s="73"/>
      <c r="L595" s="73"/>
    </row>
    <row r="596" ht="15.75" customHeight="1">
      <c r="B596" s="12"/>
      <c r="C596" s="72"/>
      <c r="D596" s="72"/>
      <c r="E596" s="72"/>
      <c r="K596" s="73"/>
      <c r="L596" s="73"/>
    </row>
    <row r="597" ht="15.75" customHeight="1">
      <c r="B597" s="12"/>
      <c r="C597" s="72"/>
      <c r="D597" s="72"/>
      <c r="E597" s="72"/>
      <c r="K597" s="73"/>
      <c r="L597" s="73"/>
    </row>
    <row r="598" ht="15.75" customHeight="1">
      <c r="B598" s="12"/>
      <c r="C598" s="72"/>
      <c r="D598" s="72"/>
      <c r="E598" s="72"/>
      <c r="K598" s="73"/>
      <c r="L598" s="73"/>
    </row>
    <row r="599" ht="15.75" customHeight="1">
      <c r="B599" s="12"/>
      <c r="C599" s="72"/>
      <c r="D599" s="72"/>
      <c r="E599" s="72"/>
      <c r="K599" s="73"/>
      <c r="L599" s="73"/>
    </row>
    <row r="600" ht="15.75" customHeight="1">
      <c r="B600" s="12"/>
      <c r="C600" s="72"/>
      <c r="D600" s="72"/>
      <c r="E600" s="72"/>
      <c r="K600" s="73"/>
      <c r="L600" s="73"/>
    </row>
    <row r="601" ht="15.75" customHeight="1">
      <c r="B601" s="12"/>
      <c r="C601" s="72"/>
      <c r="D601" s="72"/>
      <c r="E601" s="72"/>
      <c r="K601" s="73"/>
      <c r="L601" s="73"/>
    </row>
    <row r="602" ht="15.75" customHeight="1">
      <c r="B602" s="12"/>
      <c r="C602" s="72"/>
      <c r="D602" s="72"/>
      <c r="E602" s="72"/>
      <c r="K602" s="73"/>
      <c r="L602" s="73"/>
    </row>
    <row r="603" ht="15.75" customHeight="1">
      <c r="B603" s="12"/>
      <c r="C603" s="72"/>
      <c r="D603" s="72"/>
      <c r="E603" s="72"/>
      <c r="K603" s="73"/>
      <c r="L603" s="73"/>
    </row>
    <row r="604" ht="15.75" customHeight="1">
      <c r="B604" s="12"/>
      <c r="C604" s="72"/>
      <c r="D604" s="72"/>
      <c r="E604" s="72"/>
      <c r="K604" s="73"/>
      <c r="L604" s="73"/>
    </row>
    <row r="605" ht="15.75" customHeight="1">
      <c r="B605" s="12"/>
      <c r="C605" s="72"/>
      <c r="D605" s="72"/>
      <c r="E605" s="72"/>
      <c r="K605" s="73"/>
      <c r="L605" s="73"/>
    </row>
    <row r="606" ht="15.75" customHeight="1">
      <c r="B606" s="12"/>
      <c r="C606" s="72"/>
      <c r="D606" s="72"/>
      <c r="E606" s="72"/>
      <c r="K606" s="73"/>
      <c r="L606" s="73"/>
    </row>
    <row r="607" ht="15.75" customHeight="1">
      <c r="B607" s="12"/>
      <c r="C607" s="72"/>
      <c r="D607" s="72"/>
      <c r="E607" s="72"/>
      <c r="K607" s="73"/>
      <c r="L607" s="73"/>
    </row>
    <row r="608" ht="15.75" customHeight="1">
      <c r="B608" s="12"/>
      <c r="C608" s="72"/>
      <c r="D608" s="72"/>
      <c r="E608" s="72"/>
      <c r="K608" s="73"/>
      <c r="L608" s="73"/>
    </row>
    <row r="609" ht="15.75" customHeight="1">
      <c r="B609" s="12"/>
      <c r="C609" s="72"/>
      <c r="D609" s="72"/>
      <c r="E609" s="72"/>
      <c r="K609" s="73"/>
      <c r="L609" s="73"/>
    </row>
    <row r="610" ht="15.75" customHeight="1">
      <c r="B610" s="12"/>
      <c r="C610" s="72"/>
      <c r="D610" s="72"/>
      <c r="E610" s="72"/>
      <c r="K610" s="73"/>
      <c r="L610" s="73"/>
    </row>
    <row r="611" ht="15.75" customHeight="1">
      <c r="B611" s="12"/>
      <c r="C611" s="72"/>
      <c r="D611" s="72"/>
      <c r="E611" s="72"/>
      <c r="K611" s="73"/>
      <c r="L611" s="73"/>
    </row>
    <row r="612" ht="15.75" customHeight="1">
      <c r="B612" s="12"/>
      <c r="C612" s="72"/>
      <c r="D612" s="72"/>
      <c r="E612" s="72"/>
      <c r="K612" s="73"/>
      <c r="L612" s="73"/>
    </row>
    <row r="613" ht="15.75" customHeight="1">
      <c r="B613" s="12"/>
      <c r="C613" s="72"/>
      <c r="D613" s="72"/>
      <c r="E613" s="72"/>
      <c r="K613" s="73"/>
      <c r="L613" s="73"/>
    </row>
    <row r="614" ht="15.75" customHeight="1">
      <c r="B614" s="12"/>
      <c r="C614" s="72"/>
      <c r="D614" s="72"/>
      <c r="E614" s="72"/>
      <c r="K614" s="73"/>
      <c r="L614" s="73"/>
    </row>
    <row r="615" ht="15.75" customHeight="1">
      <c r="B615" s="12"/>
      <c r="C615" s="72"/>
      <c r="D615" s="72"/>
      <c r="E615" s="72"/>
      <c r="K615" s="73"/>
      <c r="L615" s="73"/>
    </row>
    <row r="616" ht="15.75" customHeight="1">
      <c r="B616" s="12"/>
      <c r="C616" s="72"/>
      <c r="D616" s="72"/>
      <c r="E616" s="72"/>
      <c r="K616" s="73"/>
      <c r="L616" s="73"/>
    </row>
    <row r="617" ht="15.75" customHeight="1">
      <c r="B617" s="12"/>
      <c r="C617" s="72"/>
      <c r="D617" s="72"/>
      <c r="E617" s="72"/>
      <c r="K617" s="73"/>
      <c r="L617" s="73"/>
    </row>
    <row r="618" ht="15.75" customHeight="1">
      <c r="B618" s="12"/>
      <c r="C618" s="72"/>
      <c r="D618" s="72"/>
      <c r="E618" s="72"/>
      <c r="K618" s="73"/>
      <c r="L618" s="73"/>
    </row>
    <row r="619" ht="15.75" customHeight="1">
      <c r="B619" s="12"/>
      <c r="C619" s="72"/>
      <c r="D619" s="72"/>
      <c r="E619" s="72"/>
      <c r="K619" s="73"/>
      <c r="L619" s="73"/>
    </row>
    <row r="620" ht="15.75" customHeight="1">
      <c r="B620" s="12"/>
      <c r="C620" s="72"/>
      <c r="D620" s="72"/>
      <c r="E620" s="72"/>
      <c r="K620" s="73"/>
      <c r="L620" s="73"/>
    </row>
    <row r="621" ht="15.75" customHeight="1">
      <c r="B621" s="12"/>
      <c r="C621" s="72"/>
      <c r="D621" s="72"/>
      <c r="E621" s="72"/>
      <c r="K621" s="73"/>
      <c r="L621" s="73"/>
    </row>
    <row r="622" ht="15.75" customHeight="1">
      <c r="B622" s="12"/>
      <c r="C622" s="72"/>
      <c r="D622" s="72"/>
      <c r="E622" s="72"/>
      <c r="K622" s="73"/>
      <c r="L622" s="73"/>
    </row>
    <row r="623" ht="15.75" customHeight="1">
      <c r="B623" s="12"/>
      <c r="C623" s="72"/>
      <c r="D623" s="72"/>
      <c r="E623" s="72"/>
      <c r="K623" s="73"/>
      <c r="L623" s="73"/>
    </row>
    <row r="624" ht="15.75" customHeight="1">
      <c r="B624" s="12"/>
      <c r="C624" s="72"/>
      <c r="D624" s="72"/>
      <c r="E624" s="72"/>
      <c r="K624" s="73"/>
      <c r="L624" s="73"/>
    </row>
    <row r="625" ht="15.75" customHeight="1">
      <c r="B625" s="12"/>
      <c r="C625" s="72"/>
      <c r="D625" s="72"/>
      <c r="E625" s="72"/>
      <c r="K625" s="73"/>
      <c r="L625" s="73"/>
    </row>
    <row r="626" ht="15.75" customHeight="1">
      <c r="B626" s="12"/>
      <c r="C626" s="72"/>
      <c r="D626" s="72"/>
      <c r="E626" s="72"/>
      <c r="K626" s="73"/>
      <c r="L626" s="73"/>
    </row>
    <row r="627" ht="15.75" customHeight="1">
      <c r="B627" s="12"/>
      <c r="C627" s="72"/>
      <c r="D627" s="72"/>
      <c r="E627" s="72"/>
      <c r="K627" s="73"/>
      <c r="L627" s="73"/>
    </row>
    <row r="628" ht="15.75" customHeight="1">
      <c r="B628" s="12"/>
      <c r="C628" s="72"/>
      <c r="D628" s="72"/>
      <c r="E628" s="72"/>
      <c r="K628" s="73"/>
      <c r="L628" s="73"/>
    </row>
    <row r="629" ht="15.75" customHeight="1">
      <c r="B629" s="12"/>
      <c r="C629" s="72"/>
      <c r="D629" s="72"/>
      <c r="E629" s="72"/>
      <c r="K629" s="73"/>
      <c r="L629" s="73"/>
    </row>
    <row r="630" ht="15.75" customHeight="1">
      <c r="B630" s="12"/>
      <c r="C630" s="72"/>
      <c r="D630" s="72"/>
      <c r="E630" s="72"/>
      <c r="K630" s="73"/>
      <c r="L630" s="73"/>
    </row>
    <row r="631" ht="15.75" customHeight="1">
      <c r="B631" s="12"/>
      <c r="C631" s="72"/>
      <c r="D631" s="72"/>
      <c r="E631" s="72"/>
      <c r="K631" s="73"/>
      <c r="L631" s="73"/>
    </row>
    <row r="632" ht="15.75" customHeight="1">
      <c r="B632" s="12"/>
      <c r="C632" s="72"/>
      <c r="D632" s="72"/>
      <c r="E632" s="72"/>
      <c r="K632" s="73"/>
      <c r="L632" s="73"/>
    </row>
    <row r="633" ht="15.75" customHeight="1">
      <c r="B633" s="12"/>
      <c r="C633" s="72"/>
      <c r="D633" s="72"/>
      <c r="E633" s="72"/>
      <c r="K633" s="73"/>
      <c r="L633" s="73"/>
    </row>
    <row r="634" ht="15.75" customHeight="1">
      <c r="B634" s="12"/>
      <c r="C634" s="72"/>
      <c r="D634" s="72"/>
      <c r="E634" s="72"/>
      <c r="K634" s="73"/>
      <c r="L634" s="73"/>
    </row>
    <row r="635" ht="15.75" customHeight="1">
      <c r="B635" s="12"/>
      <c r="C635" s="72"/>
      <c r="D635" s="72"/>
      <c r="E635" s="72"/>
      <c r="K635" s="73"/>
      <c r="L635" s="73"/>
    </row>
    <row r="636" ht="15.75" customHeight="1">
      <c r="B636" s="12"/>
      <c r="C636" s="72"/>
      <c r="D636" s="72"/>
      <c r="E636" s="72"/>
      <c r="K636" s="73"/>
      <c r="L636" s="73"/>
    </row>
    <row r="637" ht="15.75" customHeight="1">
      <c r="B637" s="12"/>
      <c r="C637" s="72"/>
      <c r="D637" s="72"/>
      <c r="E637" s="72"/>
      <c r="K637" s="73"/>
      <c r="L637" s="73"/>
    </row>
    <row r="638" ht="15.75" customHeight="1">
      <c r="B638" s="12"/>
      <c r="C638" s="72"/>
      <c r="D638" s="72"/>
      <c r="E638" s="72"/>
      <c r="K638" s="73"/>
      <c r="L638" s="73"/>
    </row>
    <row r="639" ht="15.75" customHeight="1">
      <c r="B639" s="12"/>
      <c r="C639" s="72"/>
      <c r="D639" s="72"/>
      <c r="E639" s="72"/>
      <c r="K639" s="73"/>
      <c r="L639" s="73"/>
    </row>
    <row r="640" ht="15.75" customHeight="1">
      <c r="B640" s="12"/>
      <c r="C640" s="72"/>
      <c r="D640" s="72"/>
      <c r="E640" s="72"/>
      <c r="K640" s="73"/>
      <c r="L640" s="73"/>
    </row>
    <row r="641" ht="15.75" customHeight="1">
      <c r="B641" s="12"/>
      <c r="C641" s="72"/>
      <c r="D641" s="72"/>
      <c r="E641" s="72"/>
      <c r="K641" s="73"/>
      <c r="L641" s="73"/>
    </row>
    <row r="642" ht="15.75" customHeight="1">
      <c r="B642" s="12"/>
      <c r="C642" s="72"/>
      <c r="D642" s="72"/>
      <c r="E642" s="72"/>
      <c r="K642" s="73"/>
      <c r="L642" s="73"/>
    </row>
    <row r="643" ht="15.75" customHeight="1">
      <c r="B643" s="12"/>
      <c r="C643" s="72"/>
      <c r="D643" s="72"/>
      <c r="E643" s="72"/>
      <c r="K643" s="73"/>
      <c r="L643" s="73"/>
    </row>
    <row r="644" ht="15.75" customHeight="1">
      <c r="B644" s="12"/>
      <c r="C644" s="72"/>
      <c r="D644" s="72"/>
      <c r="E644" s="72"/>
      <c r="K644" s="73"/>
      <c r="L644" s="73"/>
    </row>
    <row r="645" ht="15.75" customHeight="1">
      <c r="B645" s="12"/>
      <c r="C645" s="72"/>
      <c r="D645" s="72"/>
      <c r="E645" s="72"/>
      <c r="K645" s="73"/>
      <c r="L645" s="73"/>
    </row>
    <row r="646" ht="15.75" customHeight="1">
      <c r="B646" s="12"/>
      <c r="C646" s="72"/>
      <c r="D646" s="72"/>
      <c r="E646" s="72"/>
      <c r="K646" s="73"/>
      <c r="L646" s="73"/>
    </row>
    <row r="647" ht="15.75" customHeight="1">
      <c r="B647" s="12"/>
      <c r="C647" s="72"/>
      <c r="D647" s="72"/>
      <c r="E647" s="72"/>
      <c r="K647" s="73"/>
      <c r="L647" s="73"/>
    </row>
    <row r="648" ht="15.75" customHeight="1">
      <c r="B648" s="12"/>
      <c r="C648" s="72"/>
      <c r="D648" s="72"/>
      <c r="E648" s="72"/>
      <c r="K648" s="73"/>
      <c r="L648" s="73"/>
    </row>
    <row r="649" ht="15.75" customHeight="1">
      <c r="B649" s="12"/>
      <c r="C649" s="72"/>
      <c r="D649" s="72"/>
      <c r="E649" s="72"/>
      <c r="K649" s="73"/>
      <c r="L649" s="73"/>
    </row>
    <row r="650" ht="15.75" customHeight="1">
      <c r="B650" s="12"/>
      <c r="C650" s="72"/>
      <c r="D650" s="72"/>
      <c r="E650" s="72"/>
      <c r="K650" s="73"/>
      <c r="L650" s="73"/>
    </row>
    <row r="651" ht="15.75" customHeight="1">
      <c r="B651" s="12"/>
      <c r="C651" s="72"/>
      <c r="D651" s="72"/>
      <c r="E651" s="72"/>
      <c r="K651" s="73"/>
      <c r="L651" s="73"/>
    </row>
    <row r="652" ht="15.75" customHeight="1">
      <c r="B652" s="12"/>
      <c r="C652" s="72"/>
      <c r="D652" s="72"/>
      <c r="E652" s="72"/>
      <c r="K652" s="73"/>
      <c r="L652" s="73"/>
    </row>
    <row r="653" ht="15.75" customHeight="1">
      <c r="B653" s="12"/>
      <c r="C653" s="72"/>
      <c r="D653" s="72"/>
      <c r="E653" s="72"/>
      <c r="K653" s="73"/>
      <c r="L653" s="73"/>
    </row>
    <row r="654" ht="15.75" customHeight="1">
      <c r="B654" s="12"/>
      <c r="C654" s="72"/>
      <c r="D654" s="72"/>
      <c r="E654" s="72"/>
      <c r="K654" s="73"/>
      <c r="L654" s="73"/>
    </row>
    <row r="655" ht="15.75" customHeight="1">
      <c r="B655" s="12"/>
      <c r="C655" s="72"/>
      <c r="D655" s="72"/>
      <c r="E655" s="72"/>
      <c r="K655" s="73"/>
      <c r="L655" s="73"/>
    </row>
    <row r="656" ht="15.75" customHeight="1">
      <c r="B656" s="12"/>
      <c r="C656" s="72"/>
      <c r="D656" s="72"/>
      <c r="E656" s="72"/>
      <c r="K656" s="73"/>
      <c r="L656" s="73"/>
    </row>
    <row r="657" ht="15.75" customHeight="1">
      <c r="B657" s="12"/>
      <c r="C657" s="72"/>
      <c r="D657" s="72"/>
      <c r="E657" s="72"/>
      <c r="K657" s="73"/>
      <c r="L657" s="73"/>
    </row>
    <row r="658" ht="15.75" customHeight="1">
      <c r="B658" s="12"/>
      <c r="C658" s="72"/>
      <c r="D658" s="72"/>
      <c r="E658" s="72"/>
      <c r="K658" s="73"/>
      <c r="L658" s="73"/>
    </row>
    <row r="659" ht="15.75" customHeight="1">
      <c r="B659" s="12"/>
      <c r="C659" s="72"/>
      <c r="D659" s="72"/>
      <c r="E659" s="72"/>
      <c r="K659" s="73"/>
      <c r="L659" s="73"/>
    </row>
    <row r="660" ht="15.75" customHeight="1">
      <c r="B660" s="12"/>
      <c r="C660" s="72"/>
      <c r="D660" s="72"/>
      <c r="E660" s="72"/>
      <c r="K660" s="73"/>
      <c r="L660" s="73"/>
    </row>
    <row r="661" ht="15.75" customHeight="1">
      <c r="B661" s="12"/>
      <c r="C661" s="72"/>
      <c r="D661" s="72"/>
      <c r="E661" s="72"/>
      <c r="K661" s="73"/>
      <c r="L661" s="73"/>
    </row>
    <row r="662" ht="15.75" customHeight="1">
      <c r="B662" s="12"/>
      <c r="C662" s="72"/>
      <c r="D662" s="72"/>
      <c r="E662" s="72"/>
      <c r="K662" s="73"/>
      <c r="L662" s="73"/>
    </row>
    <row r="663" ht="15.75" customHeight="1">
      <c r="B663" s="12"/>
      <c r="C663" s="72"/>
      <c r="D663" s="72"/>
      <c r="E663" s="72"/>
      <c r="K663" s="73"/>
      <c r="L663" s="73"/>
    </row>
    <row r="664" ht="15.75" customHeight="1">
      <c r="B664" s="12"/>
      <c r="C664" s="72"/>
      <c r="D664" s="72"/>
      <c r="E664" s="72"/>
      <c r="K664" s="73"/>
      <c r="L664" s="73"/>
    </row>
    <row r="665" ht="15.75" customHeight="1">
      <c r="B665" s="12"/>
      <c r="C665" s="72"/>
      <c r="D665" s="72"/>
      <c r="E665" s="72"/>
      <c r="K665" s="73"/>
      <c r="L665" s="73"/>
    </row>
    <row r="666" ht="15.75" customHeight="1">
      <c r="B666" s="12"/>
      <c r="C666" s="72"/>
      <c r="D666" s="72"/>
      <c r="E666" s="72"/>
      <c r="K666" s="73"/>
      <c r="L666" s="73"/>
    </row>
    <row r="667" ht="15.75" customHeight="1">
      <c r="B667" s="12"/>
      <c r="C667" s="72"/>
      <c r="D667" s="72"/>
      <c r="E667" s="72"/>
      <c r="K667" s="73"/>
      <c r="L667" s="73"/>
    </row>
    <row r="668" ht="15.75" customHeight="1">
      <c r="B668" s="12"/>
      <c r="C668" s="72"/>
      <c r="D668" s="72"/>
      <c r="E668" s="72"/>
      <c r="K668" s="73"/>
      <c r="L668" s="73"/>
    </row>
    <row r="669" ht="15.75" customHeight="1">
      <c r="B669" s="12"/>
      <c r="C669" s="72"/>
      <c r="D669" s="72"/>
      <c r="E669" s="72"/>
      <c r="K669" s="73"/>
      <c r="L669" s="73"/>
    </row>
    <row r="670" ht="15.75" customHeight="1">
      <c r="B670" s="12"/>
      <c r="C670" s="72"/>
      <c r="D670" s="72"/>
      <c r="E670" s="72"/>
      <c r="K670" s="73"/>
      <c r="L670" s="73"/>
    </row>
    <row r="671" ht="15.75" customHeight="1">
      <c r="B671" s="12"/>
      <c r="C671" s="72"/>
      <c r="D671" s="72"/>
      <c r="E671" s="72"/>
      <c r="K671" s="73"/>
      <c r="L671" s="73"/>
    </row>
    <row r="672" ht="15.75" customHeight="1">
      <c r="B672" s="12"/>
      <c r="C672" s="72"/>
      <c r="D672" s="72"/>
      <c r="E672" s="72"/>
      <c r="K672" s="73"/>
      <c r="L672" s="73"/>
    </row>
    <row r="673" ht="15.75" customHeight="1">
      <c r="B673" s="12"/>
      <c r="C673" s="72"/>
      <c r="D673" s="72"/>
      <c r="E673" s="72"/>
      <c r="K673" s="73"/>
      <c r="L673" s="73"/>
    </row>
    <row r="674" ht="15.75" customHeight="1">
      <c r="B674" s="12"/>
      <c r="C674" s="72"/>
      <c r="D674" s="72"/>
      <c r="E674" s="72"/>
      <c r="K674" s="73"/>
      <c r="L674" s="73"/>
    </row>
    <row r="675" ht="15.75" customHeight="1">
      <c r="B675" s="12"/>
      <c r="C675" s="72"/>
      <c r="D675" s="72"/>
      <c r="E675" s="72"/>
      <c r="K675" s="73"/>
      <c r="L675" s="73"/>
    </row>
    <row r="676" ht="15.75" customHeight="1">
      <c r="B676" s="12"/>
      <c r="C676" s="72"/>
      <c r="D676" s="72"/>
      <c r="E676" s="72"/>
      <c r="K676" s="73"/>
      <c r="L676" s="73"/>
    </row>
    <row r="677" ht="15.75" customHeight="1">
      <c r="B677" s="12"/>
      <c r="C677" s="72"/>
      <c r="D677" s="72"/>
      <c r="E677" s="72"/>
      <c r="K677" s="73"/>
      <c r="L677" s="73"/>
    </row>
    <row r="678" ht="15.75" customHeight="1">
      <c r="B678" s="12"/>
      <c r="C678" s="72"/>
      <c r="D678" s="72"/>
      <c r="E678" s="72"/>
      <c r="K678" s="73"/>
      <c r="L678" s="73"/>
    </row>
    <row r="679" ht="15.75" customHeight="1">
      <c r="B679" s="12"/>
      <c r="C679" s="72"/>
      <c r="D679" s="72"/>
      <c r="E679" s="72"/>
      <c r="K679" s="73"/>
      <c r="L679" s="73"/>
    </row>
    <row r="680" ht="15.75" customHeight="1">
      <c r="B680" s="12"/>
      <c r="C680" s="72"/>
      <c r="D680" s="72"/>
      <c r="E680" s="72"/>
      <c r="K680" s="73"/>
      <c r="L680" s="73"/>
    </row>
    <row r="681" ht="15.75" customHeight="1">
      <c r="B681" s="12"/>
      <c r="C681" s="72"/>
      <c r="D681" s="72"/>
      <c r="E681" s="72"/>
      <c r="K681" s="73"/>
      <c r="L681" s="73"/>
    </row>
    <row r="682" ht="15.75" customHeight="1">
      <c r="B682" s="12"/>
      <c r="C682" s="72"/>
      <c r="D682" s="72"/>
      <c r="E682" s="72"/>
      <c r="K682" s="73"/>
      <c r="L682" s="73"/>
    </row>
    <row r="683" ht="15.75" customHeight="1">
      <c r="B683" s="12"/>
      <c r="C683" s="72"/>
      <c r="D683" s="72"/>
      <c r="E683" s="72"/>
      <c r="K683" s="73"/>
      <c r="L683" s="73"/>
    </row>
    <row r="684" ht="15.75" customHeight="1">
      <c r="B684" s="12"/>
      <c r="C684" s="72"/>
      <c r="D684" s="72"/>
      <c r="E684" s="72"/>
      <c r="K684" s="73"/>
      <c r="L684" s="73"/>
    </row>
    <row r="685" ht="15.75" customHeight="1">
      <c r="B685" s="12"/>
      <c r="C685" s="72"/>
      <c r="D685" s="72"/>
      <c r="E685" s="72"/>
      <c r="K685" s="73"/>
      <c r="L685" s="73"/>
    </row>
    <row r="686" ht="15.75" customHeight="1">
      <c r="B686" s="12"/>
      <c r="C686" s="72"/>
      <c r="D686" s="72"/>
      <c r="E686" s="72"/>
      <c r="K686" s="73"/>
      <c r="L686" s="73"/>
    </row>
    <row r="687" ht="15.75" customHeight="1">
      <c r="B687" s="12"/>
      <c r="C687" s="72"/>
      <c r="D687" s="72"/>
      <c r="E687" s="72"/>
      <c r="K687" s="73"/>
      <c r="L687" s="73"/>
    </row>
    <row r="688" ht="15.75" customHeight="1">
      <c r="B688" s="12"/>
      <c r="C688" s="72"/>
      <c r="D688" s="72"/>
      <c r="E688" s="72"/>
      <c r="K688" s="73"/>
      <c r="L688" s="73"/>
    </row>
    <row r="689" ht="15.75" customHeight="1">
      <c r="B689" s="12"/>
      <c r="C689" s="72"/>
      <c r="D689" s="72"/>
      <c r="E689" s="72"/>
      <c r="K689" s="73"/>
      <c r="L689" s="73"/>
    </row>
    <row r="690" ht="15.75" customHeight="1">
      <c r="B690" s="12"/>
      <c r="C690" s="72"/>
      <c r="D690" s="72"/>
      <c r="E690" s="72"/>
      <c r="K690" s="73"/>
      <c r="L690" s="73"/>
    </row>
    <row r="691" ht="15.75" customHeight="1">
      <c r="B691" s="12"/>
      <c r="C691" s="72"/>
      <c r="D691" s="72"/>
      <c r="E691" s="72"/>
      <c r="K691" s="73"/>
      <c r="L691" s="73"/>
    </row>
    <row r="692" ht="15.75" customHeight="1">
      <c r="B692" s="12"/>
      <c r="C692" s="72"/>
      <c r="D692" s="72"/>
      <c r="E692" s="72"/>
      <c r="K692" s="73"/>
      <c r="L692" s="73"/>
    </row>
    <row r="693" ht="15.75" customHeight="1">
      <c r="B693" s="12"/>
      <c r="C693" s="72"/>
      <c r="D693" s="72"/>
      <c r="E693" s="72"/>
      <c r="K693" s="73"/>
      <c r="L693" s="73"/>
    </row>
    <row r="694" ht="15.75" customHeight="1">
      <c r="B694" s="12"/>
      <c r="C694" s="72"/>
      <c r="D694" s="72"/>
      <c r="E694" s="72"/>
      <c r="K694" s="73"/>
      <c r="L694" s="73"/>
    </row>
    <row r="695" ht="15.75" customHeight="1">
      <c r="B695" s="12"/>
      <c r="C695" s="72"/>
      <c r="D695" s="72"/>
      <c r="E695" s="72"/>
      <c r="K695" s="73"/>
      <c r="L695" s="73"/>
    </row>
    <row r="696" ht="15.75" customHeight="1">
      <c r="B696" s="12"/>
      <c r="C696" s="72"/>
      <c r="D696" s="72"/>
      <c r="E696" s="72"/>
      <c r="K696" s="73"/>
      <c r="L696" s="73"/>
    </row>
    <row r="697" ht="15.75" customHeight="1">
      <c r="B697" s="12"/>
      <c r="C697" s="72"/>
      <c r="D697" s="72"/>
      <c r="E697" s="72"/>
      <c r="K697" s="73"/>
      <c r="L697" s="73"/>
    </row>
    <row r="698" ht="15.75" customHeight="1">
      <c r="B698" s="12"/>
      <c r="C698" s="72"/>
      <c r="D698" s="72"/>
      <c r="E698" s="72"/>
      <c r="K698" s="73"/>
      <c r="L698" s="73"/>
    </row>
    <row r="699" ht="15.75" customHeight="1">
      <c r="B699" s="12"/>
      <c r="C699" s="72"/>
      <c r="D699" s="72"/>
      <c r="E699" s="72"/>
      <c r="K699" s="73"/>
      <c r="L699" s="73"/>
    </row>
    <row r="700" ht="15.75" customHeight="1">
      <c r="B700" s="12"/>
      <c r="C700" s="72"/>
      <c r="D700" s="72"/>
      <c r="E700" s="72"/>
      <c r="K700" s="73"/>
      <c r="L700" s="73"/>
    </row>
    <row r="701" ht="15.75" customHeight="1">
      <c r="B701" s="12"/>
      <c r="C701" s="72"/>
      <c r="D701" s="72"/>
      <c r="E701" s="72"/>
      <c r="K701" s="73"/>
      <c r="L701" s="73"/>
    </row>
    <row r="702" ht="15.75" customHeight="1">
      <c r="B702" s="12"/>
      <c r="C702" s="72"/>
      <c r="D702" s="72"/>
      <c r="E702" s="72"/>
      <c r="K702" s="73"/>
      <c r="L702" s="73"/>
    </row>
    <row r="703" ht="15.75" customHeight="1">
      <c r="B703" s="12"/>
      <c r="C703" s="72"/>
      <c r="D703" s="72"/>
      <c r="E703" s="72"/>
      <c r="K703" s="73"/>
      <c r="L703" s="73"/>
    </row>
    <row r="704" ht="15.75" customHeight="1">
      <c r="B704" s="12"/>
      <c r="C704" s="72"/>
      <c r="D704" s="72"/>
      <c r="E704" s="72"/>
      <c r="K704" s="73"/>
      <c r="L704" s="73"/>
    </row>
    <row r="705" ht="15.75" customHeight="1">
      <c r="B705" s="12"/>
      <c r="C705" s="72"/>
      <c r="D705" s="72"/>
      <c r="E705" s="72"/>
      <c r="K705" s="73"/>
      <c r="L705" s="73"/>
    </row>
    <row r="706" ht="15.75" customHeight="1">
      <c r="B706" s="12"/>
      <c r="C706" s="72"/>
      <c r="D706" s="72"/>
      <c r="E706" s="72"/>
      <c r="K706" s="73"/>
      <c r="L706" s="73"/>
    </row>
    <row r="707" ht="15.75" customHeight="1">
      <c r="B707" s="12"/>
      <c r="C707" s="72"/>
      <c r="D707" s="72"/>
      <c r="E707" s="72"/>
      <c r="K707" s="73"/>
      <c r="L707" s="73"/>
    </row>
    <row r="708" ht="15.75" customHeight="1">
      <c r="B708" s="12"/>
      <c r="C708" s="72"/>
      <c r="D708" s="72"/>
      <c r="E708" s="72"/>
      <c r="K708" s="73"/>
      <c r="L708" s="73"/>
    </row>
    <row r="709" ht="15.75" customHeight="1">
      <c r="B709" s="12"/>
      <c r="C709" s="72"/>
      <c r="D709" s="72"/>
      <c r="E709" s="72"/>
      <c r="K709" s="73"/>
      <c r="L709" s="73"/>
    </row>
    <row r="710" ht="15.75" customHeight="1">
      <c r="B710" s="12"/>
      <c r="C710" s="72"/>
      <c r="D710" s="72"/>
      <c r="E710" s="72"/>
      <c r="K710" s="73"/>
      <c r="L710" s="73"/>
    </row>
    <row r="711" ht="15.75" customHeight="1">
      <c r="B711" s="12"/>
      <c r="C711" s="72"/>
      <c r="D711" s="72"/>
      <c r="E711" s="72"/>
      <c r="K711" s="73"/>
      <c r="L711" s="73"/>
    </row>
    <row r="712" ht="15.75" customHeight="1">
      <c r="B712" s="12"/>
      <c r="C712" s="72"/>
      <c r="D712" s="72"/>
      <c r="E712" s="72"/>
      <c r="K712" s="73"/>
      <c r="L712" s="73"/>
    </row>
    <row r="713" ht="15.75" customHeight="1">
      <c r="B713" s="12"/>
      <c r="C713" s="72"/>
      <c r="D713" s="72"/>
      <c r="E713" s="72"/>
      <c r="K713" s="73"/>
      <c r="L713" s="73"/>
    </row>
    <row r="714" ht="15.75" customHeight="1">
      <c r="B714" s="12"/>
      <c r="C714" s="72"/>
      <c r="D714" s="72"/>
      <c r="E714" s="72"/>
      <c r="K714" s="73"/>
      <c r="L714" s="73"/>
    </row>
    <row r="715" ht="15.75" customHeight="1">
      <c r="B715" s="12"/>
      <c r="C715" s="72"/>
      <c r="D715" s="72"/>
      <c r="E715" s="72"/>
      <c r="K715" s="73"/>
      <c r="L715" s="73"/>
    </row>
    <row r="716" ht="15.75" customHeight="1">
      <c r="B716" s="12"/>
      <c r="C716" s="72"/>
      <c r="D716" s="72"/>
      <c r="E716" s="72"/>
      <c r="K716" s="73"/>
      <c r="L716" s="73"/>
    </row>
    <row r="717" ht="15.75" customHeight="1">
      <c r="B717" s="12"/>
      <c r="C717" s="72"/>
      <c r="D717" s="72"/>
      <c r="E717" s="72"/>
      <c r="K717" s="73"/>
      <c r="L717" s="73"/>
    </row>
    <row r="718" ht="15.75" customHeight="1">
      <c r="B718" s="12"/>
      <c r="C718" s="72"/>
      <c r="D718" s="72"/>
      <c r="E718" s="72"/>
      <c r="K718" s="73"/>
      <c r="L718" s="73"/>
    </row>
    <row r="719" ht="15.75" customHeight="1">
      <c r="B719" s="12"/>
      <c r="C719" s="72"/>
      <c r="D719" s="72"/>
      <c r="E719" s="72"/>
      <c r="K719" s="73"/>
      <c r="L719" s="73"/>
    </row>
    <row r="720" ht="15.75" customHeight="1">
      <c r="B720" s="12"/>
      <c r="C720" s="72"/>
      <c r="D720" s="72"/>
      <c r="E720" s="72"/>
      <c r="K720" s="73"/>
      <c r="L720" s="73"/>
    </row>
    <row r="721" ht="15.75" customHeight="1">
      <c r="B721" s="12"/>
      <c r="C721" s="72"/>
      <c r="D721" s="72"/>
      <c r="E721" s="72"/>
      <c r="K721" s="73"/>
      <c r="L721" s="73"/>
    </row>
    <row r="722" ht="15.75" customHeight="1">
      <c r="B722" s="12"/>
      <c r="C722" s="72"/>
      <c r="D722" s="72"/>
      <c r="E722" s="72"/>
      <c r="K722" s="73"/>
      <c r="L722" s="73"/>
    </row>
    <row r="723" ht="15.75" customHeight="1">
      <c r="B723" s="12"/>
      <c r="C723" s="72"/>
      <c r="D723" s="72"/>
      <c r="E723" s="72"/>
      <c r="K723" s="73"/>
      <c r="L723" s="73"/>
    </row>
    <row r="724" ht="15.75" customHeight="1">
      <c r="B724" s="12"/>
      <c r="C724" s="72"/>
      <c r="D724" s="72"/>
      <c r="E724" s="72"/>
      <c r="K724" s="73"/>
      <c r="L724" s="73"/>
    </row>
    <row r="725" ht="15.75" customHeight="1">
      <c r="B725" s="12"/>
      <c r="C725" s="72"/>
      <c r="D725" s="72"/>
      <c r="E725" s="72"/>
      <c r="K725" s="73"/>
      <c r="L725" s="73"/>
    </row>
    <row r="726" ht="15.75" customHeight="1">
      <c r="B726" s="12"/>
      <c r="C726" s="72"/>
      <c r="D726" s="72"/>
      <c r="E726" s="72"/>
      <c r="K726" s="73"/>
      <c r="L726" s="73"/>
    </row>
    <row r="727" ht="15.75" customHeight="1">
      <c r="B727" s="12"/>
      <c r="C727" s="72"/>
      <c r="D727" s="72"/>
      <c r="E727" s="72"/>
      <c r="K727" s="73"/>
      <c r="L727" s="73"/>
    </row>
    <row r="728" ht="15.75" customHeight="1">
      <c r="B728" s="12"/>
      <c r="C728" s="72"/>
      <c r="D728" s="72"/>
      <c r="E728" s="72"/>
      <c r="K728" s="73"/>
      <c r="L728" s="73"/>
    </row>
    <row r="729" ht="15.75" customHeight="1">
      <c r="B729" s="12"/>
      <c r="C729" s="72"/>
      <c r="D729" s="72"/>
      <c r="E729" s="72"/>
      <c r="K729" s="73"/>
      <c r="L729" s="73"/>
    </row>
    <row r="730" ht="15.75" customHeight="1">
      <c r="B730" s="12"/>
      <c r="C730" s="72"/>
      <c r="D730" s="72"/>
      <c r="E730" s="72"/>
      <c r="K730" s="73"/>
      <c r="L730" s="73"/>
    </row>
    <row r="731" ht="15.75" customHeight="1">
      <c r="B731" s="12"/>
      <c r="C731" s="72"/>
      <c r="D731" s="72"/>
      <c r="E731" s="72"/>
      <c r="K731" s="73"/>
      <c r="L731" s="73"/>
    </row>
    <row r="732" ht="15.75" customHeight="1">
      <c r="B732" s="12"/>
      <c r="C732" s="72"/>
      <c r="D732" s="72"/>
      <c r="E732" s="72"/>
      <c r="K732" s="73"/>
      <c r="L732" s="73"/>
    </row>
    <row r="733" ht="15.75" customHeight="1">
      <c r="B733" s="12"/>
      <c r="C733" s="72"/>
      <c r="D733" s="72"/>
      <c r="E733" s="72"/>
      <c r="K733" s="73"/>
      <c r="L733" s="73"/>
    </row>
    <row r="734" ht="15.75" customHeight="1">
      <c r="B734" s="12"/>
      <c r="C734" s="72"/>
      <c r="D734" s="72"/>
      <c r="E734" s="72"/>
      <c r="K734" s="73"/>
      <c r="L734" s="73"/>
    </row>
    <row r="735" ht="15.75" customHeight="1">
      <c r="B735" s="12"/>
      <c r="C735" s="72"/>
      <c r="D735" s="72"/>
      <c r="E735" s="72"/>
      <c r="K735" s="73"/>
      <c r="L735" s="73"/>
    </row>
    <row r="736" ht="15.75" customHeight="1">
      <c r="B736" s="12"/>
      <c r="C736" s="72"/>
      <c r="D736" s="72"/>
      <c r="E736" s="72"/>
      <c r="K736" s="73"/>
      <c r="L736" s="73"/>
    </row>
    <row r="737" ht="15.75" customHeight="1">
      <c r="B737" s="12"/>
      <c r="C737" s="72"/>
      <c r="D737" s="72"/>
      <c r="E737" s="72"/>
      <c r="K737" s="73"/>
      <c r="L737" s="73"/>
    </row>
    <row r="738" ht="15.75" customHeight="1">
      <c r="B738" s="12"/>
      <c r="C738" s="72"/>
      <c r="D738" s="72"/>
      <c r="E738" s="72"/>
      <c r="K738" s="73"/>
      <c r="L738" s="73"/>
    </row>
    <row r="739" ht="15.75" customHeight="1">
      <c r="B739" s="12"/>
      <c r="C739" s="72"/>
      <c r="D739" s="72"/>
      <c r="E739" s="72"/>
      <c r="K739" s="73"/>
      <c r="L739" s="73"/>
    </row>
    <row r="740" ht="15.75" customHeight="1">
      <c r="B740" s="12"/>
      <c r="C740" s="72"/>
      <c r="D740" s="72"/>
      <c r="E740" s="72"/>
      <c r="K740" s="73"/>
      <c r="L740" s="73"/>
    </row>
    <row r="741" ht="15.75" customHeight="1">
      <c r="B741" s="12"/>
      <c r="C741" s="72"/>
      <c r="D741" s="72"/>
      <c r="E741" s="72"/>
      <c r="K741" s="73"/>
      <c r="L741" s="73"/>
    </row>
    <row r="742" ht="15.75" customHeight="1">
      <c r="B742" s="12"/>
      <c r="C742" s="72"/>
      <c r="D742" s="72"/>
      <c r="E742" s="72"/>
      <c r="K742" s="73"/>
      <c r="L742" s="73"/>
    </row>
    <row r="743" ht="15.75" customHeight="1">
      <c r="B743" s="12"/>
      <c r="C743" s="72"/>
      <c r="D743" s="72"/>
      <c r="E743" s="72"/>
      <c r="K743" s="73"/>
      <c r="L743" s="73"/>
    </row>
    <row r="744" ht="15.75" customHeight="1">
      <c r="B744" s="12"/>
      <c r="C744" s="72"/>
      <c r="D744" s="72"/>
      <c r="E744" s="72"/>
      <c r="K744" s="73"/>
      <c r="L744" s="73"/>
    </row>
    <row r="745" ht="15.75" customHeight="1">
      <c r="B745" s="12"/>
      <c r="C745" s="72"/>
      <c r="D745" s="72"/>
      <c r="E745" s="72"/>
      <c r="K745" s="73"/>
      <c r="L745" s="73"/>
    </row>
    <row r="746" ht="15.75" customHeight="1">
      <c r="B746" s="12"/>
      <c r="C746" s="72"/>
      <c r="D746" s="72"/>
      <c r="E746" s="72"/>
      <c r="K746" s="73"/>
      <c r="L746" s="73"/>
    </row>
    <row r="747" ht="15.75" customHeight="1">
      <c r="B747" s="12"/>
      <c r="C747" s="72"/>
      <c r="D747" s="72"/>
      <c r="E747" s="72"/>
      <c r="K747" s="73"/>
      <c r="L747" s="73"/>
    </row>
    <row r="748" ht="15.75" customHeight="1">
      <c r="B748" s="12"/>
      <c r="C748" s="72"/>
      <c r="D748" s="72"/>
      <c r="E748" s="72"/>
      <c r="K748" s="73"/>
      <c r="L748" s="73"/>
    </row>
    <row r="749" ht="15.75" customHeight="1">
      <c r="B749" s="12"/>
      <c r="C749" s="72"/>
      <c r="D749" s="72"/>
      <c r="E749" s="72"/>
      <c r="K749" s="73"/>
      <c r="L749" s="73"/>
    </row>
    <row r="750" ht="15.75" customHeight="1">
      <c r="B750" s="12"/>
      <c r="C750" s="72"/>
      <c r="D750" s="72"/>
      <c r="E750" s="72"/>
      <c r="K750" s="73"/>
      <c r="L750" s="73"/>
    </row>
    <row r="751" ht="15.75" customHeight="1">
      <c r="B751" s="12"/>
      <c r="C751" s="72"/>
      <c r="D751" s="72"/>
      <c r="E751" s="72"/>
      <c r="K751" s="73"/>
      <c r="L751" s="73"/>
    </row>
    <row r="752" ht="15.75" customHeight="1">
      <c r="B752" s="12"/>
      <c r="C752" s="72"/>
      <c r="D752" s="72"/>
      <c r="E752" s="72"/>
      <c r="K752" s="73"/>
      <c r="L752" s="73"/>
    </row>
    <row r="753" ht="15.75" customHeight="1">
      <c r="B753" s="12"/>
      <c r="C753" s="72"/>
      <c r="D753" s="72"/>
      <c r="E753" s="72"/>
      <c r="K753" s="73"/>
      <c r="L753" s="73"/>
    </row>
    <row r="754" ht="15.75" customHeight="1">
      <c r="B754" s="12"/>
      <c r="C754" s="72"/>
      <c r="D754" s="72"/>
      <c r="E754" s="72"/>
      <c r="K754" s="73"/>
      <c r="L754" s="73"/>
    </row>
    <row r="755" ht="15.75" customHeight="1">
      <c r="B755" s="12"/>
      <c r="C755" s="72"/>
      <c r="D755" s="72"/>
      <c r="E755" s="72"/>
      <c r="K755" s="73"/>
      <c r="L755" s="73"/>
    </row>
    <row r="756" ht="15.75" customHeight="1">
      <c r="B756" s="12"/>
      <c r="C756" s="72"/>
      <c r="D756" s="72"/>
      <c r="E756" s="72"/>
      <c r="K756" s="73"/>
      <c r="L756" s="73"/>
    </row>
    <row r="757" ht="15.75" customHeight="1">
      <c r="B757" s="12"/>
      <c r="C757" s="72"/>
      <c r="D757" s="72"/>
      <c r="E757" s="72"/>
      <c r="K757" s="73"/>
      <c r="L757" s="73"/>
    </row>
    <row r="758" ht="15.75" customHeight="1">
      <c r="B758" s="12"/>
      <c r="C758" s="72"/>
      <c r="D758" s="72"/>
      <c r="E758" s="72"/>
      <c r="K758" s="73"/>
      <c r="L758" s="73"/>
    </row>
    <row r="759" ht="15.75" customHeight="1">
      <c r="B759" s="12"/>
      <c r="C759" s="72"/>
      <c r="D759" s="72"/>
      <c r="E759" s="72"/>
      <c r="K759" s="73"/>
      <c r="L759" s="73"/>
    </row>
    <row r="760" ht="15.75" customHeight="1">
      <c r="B760" s="12"/>
      <c r="C760" s="72"/>
      <c r="D760" s="72"/>
      <c r="E760" s="72"/>
      <c r="K760" s="73"/>
      <c r="L760" s="73"/>
    </row>
    <row r="761" ht="15.75" customHeight="1">
      <c r="B761" s="12"/>
      <c r="C761" s="72"/>
      <c r="D761" s="72"/>
      <c r="E761" s="72"/>
      <c r="K761" s="73"/>
      <c r="L761" s="73"/>
    </row>
    <row r="762" ht="15.75" customHeight="1">
      <c r="B762" s="12"/>
      <c r="C762" s="72"/>
      <c r="D762" s="72"/>
      <c r="E762" s="72"/>
      <c r="K762" s="73"/>
      <c r="L762" s="73"/>
    </row>
    <row r="763" ht="15.75" customHeight="1">
      <c r="B763" s="12"/>
      <c r="C763" s="72"/>
      <c r="D763" s="72"/>
      <c r="E763" s="72"/>
      <c r="K763" s="73"/>
      <c r="L763" s="73"/>
    </row>
    <row r="764" ht="15.75" customHeight="1">
      <c r="B764" s="12"/>
      <c r="C764" s="72"/>
      <c r="D764" s="72"/>
      <c r="E764" s="72"/>
      <c r="K764" s="73"/>
      <c r="L764" s="73"/>
    </row>
    <row r="765" ht="15.75" customHeight="1">
      <c r="B765" s="12"/>
      <c r="C765" s="72"/>
      <c r="D765" s="72"/>
      <c r="E765" s="72"/>
      <c r="K765" s="73"/>
      <c r="L765" s="73"/>
    </row>
    <row r="766" ht="15.75" customHeight="1">
      <c r="B766" s="12"/>
      <c r="C766" s="72"/>
      <c r="D766" s="72"/>
      <c r="E766" s="72"/>
      <c r="K766" s="73"/>
      <c r="L766" s="73"/>
    </row>
    <row r="767" ht="15.75" customHeight="1">
      <c r="B767" s="12"/>
      <c r="C767" s="72"/>
      <c r="D767" s="72"/>
      <c r="E767" s="72"/>
      <c r="K767" s="73"/>
      <c r="L767" s="73"/>
    </row>
    <row r="768" ht="15.75" customHeight="1">
      <c r="B768" s="12"/>
      <c r="C768" s="72"/>
      <c r="D768" s="72"/>
      <c r="E768" s="72"/>
      <c r="K768" s="73"/>
      <c r="L768" s="73"/>
    </row>
    <row r="769" ht="15.75" customHeight="1">
      <c r="B769" s="12"/>
      <c r="C769" s="72"/>
      <c r="D769" s="72"/>
      <c r="E769" s="72"/>
      <c r="K769" s="73"/>
      <c r="L769" s="73"/>
    </row>
    <row r="770" ht="15.75" customHeight="1">
      <c r="B770" s="12"/>
      <c r="C770" s="72"/>
      <c r="D770" s="72"/>
      <c r="E770" s="72"/>
      <c r="K770" s="73"/>
      <c r="L770" s="73"/>
    </row>
    <row r="771" ht="15.75" customHeight="1">
      <c r="B771" s="12"/>
      <c r="C771" s="72"/>
      <c r="D771" s="72"/>
      <c r="E771" s="72"/>
      <c r="K771" s="73"/>
      <c r="L771" s="73"/>
    </row>
    <row r="772" ht="15.75" customHeight="1">
      <c r="B772" s="12"/>
      <c r="C772" s="72"/>
      <c r="D772" s="72"/>
      <c r="E772" s="72"/>
      <c r="K772" s="73"/>
      <c r="L772" s="73"/>
    </row>
    <row r="773" ht="15.75" customHeight="1">
      <c r="B773" s="12"/>
      <c r="C773" s="72"/>
      <c r="D773" s="72"/>
      <c r="E773" s="72"/>
      <c r="K773" s="73"/>
      <c r="L773" s="73"/>
    </row>
    <row r="774" ht="15.75" customHeight="1">
      <c r="B774" s="12"/>
      <c r="C774" s="72"/>
      <c r="D774" s="72"/>
      <c r="E774" s="72"/>
      <c r="K774" s="73"/>
      <c r="L774" s="73"/>
    </row>
    <row r="775" ht="15.75" customHeight="1">
      <c r="B775" s="12"/>
      <c r="C775" s="72"/>
      <c r="D775" s="72"/>
      <c r="E775" s="72"/>
      <c r="K775" s="73"/>
      <c r="L775" s="73"/>
    </row>
    <row r="776" ht="15.75" customHeight="1">
      <c r="B776" s="12"/>
      <c r="C776" s="72"/>
      <c r="D776" s="72"/>
      <c r="E776" s="72"/>
      <c r="K776" s="73"/>
      <c r="L776" s="73"/>
    </row>
    <row r="777" ht="15.75" customHeight="1">
      <c r="B777" s="12"/>
      <c r="C777" s="72"/>
      <c r="D777" s="72"/>
      <c r="E777" s="72"/>
      <c r="K777" s="73"/>
      <c r="L777" s="73"/>
    </row>
    <row r="778" ht="15.75" customHeight="1">
      <c r="B778" s="12"/>
      <c r="C778" s="72"/>
      <c r="D778" s="72"/>
      <c r="E778" s="72"/>
      <c r="K778" s="73"/>
      <c r="L778" s="73"/>
    </row>
    <row r="779" ht="15.75" customHeight="1">
      <c r="B779" s="12"/>
      <c r="C779" s="72"/>
      <c r="D779" s="72"/>
      <c r="E779" s="72"/>
      <c r="K779" s="73"/>
      <c r="L779" s="73"/>
    </row>
    <row r="780" ht="15.75" customHeight="1">
      <c r="B780" s="12"/>
      <c r="C780" s="72"/>
      <c r="D780" s="72"/>
      <c r="E780" s="72"/>
      <c r="K780" s="73"/>
      <c r="L780" s="73"/>
    </row>
    <row r="781" ht="15.75" customHeight="1">
      <c r="B781" s="12"/>
      <c r="C781" s="72"/>
      <c r="D781" s="72"/>
      <c r="E781" s="72"/>
      <c r="K781" s="73"/>
      <c r="L781" s="73"/>
    </row>
    <row r="782" ht="15.75" customHeight="1">
      <c r="B782" s="12"/>
      <c r="C782" s="72"/>
      <c r="D782" s="72"/>
      <c r="E782" s="72"/>
      <c r="K782" s="73"/>
      <c r="L782" s="73"/>
    </row>
    <row r="783" ht="15.75" customHeight="1">
      <c r="B783" s="12"/>
      <c r="C783" s="72"/>
      <c r="D783" s="72"/>
      <c r="E783" s="72"/>
      <c r="K783" s="73"/>
      <c r="L783" s="73"/>
    </row>
    <row r="784" ht="15.75" customHeight="1">
      <c r="B784" s="12"/>
      <c r="C784" s="72"/>
      <c r="D784" s="72"/>
      <c r="E784" s="72"/>
      <c r="K784" s="73"/>
      <c r="L784" s="73"/>
    </row>
    <row r="785" ht="15.75" customHeight="1">
      <c r="B785" s="12"/>
      <c r="C785" s="72"/>
      <c r="D785" s="72"/>
      <c r="E785" s="72"/>
      <c r="K785" s="73"/>
      <c r="L785" s="73"/>
    </row>
    <row r="786" ht="15.75" customHeight="1">
      <c r="B786" s="12"/>
      <c r="C786" s="72"/>
      <c r="D786" s="72"/>
      <c r="E786" s="72"/>
      <c r="K786" s="73"/>
      <c r="L786" s="73"/>
    </row>
    <row r="787" ht="15.75" customHeight="1">
      <c r="B787" s="12"/>
      <c r="C787" s="72"/>
      <c r="D787" s="72"/>
      <c r="E787" s="72"/>
      <c r="K787" s="73"/>
      <c r="L787" s="73"/>
    </row>
    <row r="788" ht="15.75" customHeight="1">
      <c r="B788" s="12"/>
      <c r="C788" s="72"/>
      <c r="D788" s="72"/>
      <c r="E788" s="72"/>
      <c r="K788" s="73"/>
      <c r="L788" s="73"/>
    </row>
    <row r="789" ht="15.75" customHeight="1">
      <c r="B789" s="12"/>
      <c r="C789" s="72"/>
      <c r="D789" s="72"/>
      <c r="E789" s="72"/>
      <c r="K789" s="73"/>
      <c r="L789" s="73"/>
    </row>
    <row r="790" ht="15.75" customHeight="1">
      <c r="B790" s="12"/>
      <c r="C790" s="72"/>
      <c r="D790" s="72"/>
      <c r="E790" s="72"/>
      <c r="K790" s="73"/>
      <c r="L790" s="73"/>
    </row>
    <row r="791" ht="15.75" customHeight="1">
      <c r="B791" s="12"/>
      <c r="C791" s="72"/>
      <c r="D791" s="72"/>
      <c r="E791" s="72"/>
      <c r="K791" s="73"/>
      <c r="L791" s="73"/>
    </row>
    <row r="792" ht="15.75" customHeight="1">
      <c r="B792" s="12"/>
      <c r="C792" s="72"/>
      <c r="D792" s="72"/>
      <c r="E792" s="72"/>
      <c r="K792" s="73"/>
      <c r="L792" s="73"/>
    </row>
    <row r="793" ht="15.75" customHeight="1">
      <c r="B793" s="12"/>
      <c r="C793" s="72"/>
      <c r="D793" s="72"/>
      <c r="E793" s="72"/>
      <c r="K793" s="73"/>
      <c r="L793" s="73"/>
    </row>
    <row r="794" ht="15.75" customHeight="1">
      <c r="B794" s="12"/>
      <c r="C794" s="72"/>
      <c r="D794" s="72"/>
      <c r="E794" s="72"/>
      <c r="K794" s="73"/>
      <c r="L794" s="73"/>
    </row>
    <row r="795" ht="15.75" customHeight="1">
      <c r="B795" s="12"/>
      <c r="C795" s="72"/>
      <c r="D795" s="72"/>
      <c r="E795" s="72"/>
      <c r="K795" s="73"/>
      <c r="L795" s="73"/>
    </row>
    <row r="796" ht="15.75" customHeight="1">
      <c r="B796" s="12"/>
      <c r="C796" s="72"/>
      <c r="D796" s="72"/>
      <c r="E796" s="72"/>
      <c r="K796" s="73"/>
      <c r="L796" s="73"/>
    </row>
    <row r="797" ht="15.75" customHeight="1">
      <c r="B797" s="12"/>
      <c r="C797" s="72"/>
      <c r="D797" s="72"/>
      <c r="E797" s="72"/>
      <c r="K797" s="73"/>
      <c r="L797" s="73"/>
    </row>
    <row r="798" ht="15.75" customHeight="1">
      <c r="B798" s="12"/>
      <c r="C798" s="72"/>
      <c r="D798" s="72"/>
      <c r="E798" s="72"/>
      <c r="K798" s="73"/>
      <c r="L798" s="73"/>
    </row>
    <row r="799" ht="15.75" customHeight="1">
      <c r="B799" s="12"/>
      <c r="C799" s="72"/>
      <c r="D799" s="72"/>
      <c r="E799" s="72"/>
      <c r="K799" s="73"/>
      <c r="L799" s="73"/>
    </row>
    <row r="800" ht="15.75" customHeight="1">
      <c r="B800" s="12"/>
      <c r="C800" s="72"/>
      <c r="D800" s="72"/>
      <c r="E800" s="72"/>
      <c r="K800" s="73"/>
      <c r="L800" s="73"/>
    </row>
    <row r="801" ht="15.75" customHeight="1">
      <c r="B801" s="12"/>
      <c r="C801" s="72"/>
      <c r="D801" s="72"/>
      <c r="E801" s="72"/>
      <c r="K801" s="73"/>
      <c r="L801" s="73"/>
    </row>
    <row r="802" ht="15.75" customHeight="1">
      <c r="B802" s="12"/>
      <c r="C802" s="72"/>
      <c r="D802" s="72"/>
      <c r="E802" s="72"/>
      <c r="K802" s="73"/>
      <c r="L802" s="73"/>
    </row>
    <row r="803" ht="15.75" customHeight="1">
      <c r="B803" s="12"/>
      <c r="C803" s="72"/>
      <c r="D803" s="72"/>
      <c r="E803" s="72"/>
      <c r="K803" s="73"/>
      <c r="L803" s="73"/>
    </row>
    <row r="804" ht="15.75" customHeight="1">
      <c r="B804" s="12"/>
      <c r="C804" s="72"/>
      <c r="D804" s="72"/>
      <c r="E804" s="72"/>
      <c r="K804" s="73"/>
      <c r="L804" s="73"/>
    </row>
    <row r="805" ht="15.75" customHeight="1">
      <c r="B805" s="12"/>
      <c r="C805" s="72"/>
      <c r="D805" s="72"/>
      <c r="E805" s="72"/>
      <c r="K805" s="73"/>
      <c r="L805" s="73"/>
    </row>
    <row r="806" ht="15.75" customHeight="1">
      <c r="B806" s="12"/>
      <c r="C806" s="72"/>
      <c r="D806" s="72"/>
      <c r="E806" s="72"/>
      <c r="K806" s="73"/>
      <c r="L806" s="73"/>
    </row>
    <row r="807" ht="15.75" customHeight="1">
      <c r="B807" s="12"/>
      <c r="C807" s="72"/>
      <c r="D807" s="72"/>
      <c r="E807" s="72"/>
      <c r="K807" s="73"/>
      <c r="L807" s="73"/>
    </row>
    <row r="808" ht="15.75" customHeight="1">
      <c r="B808" s="12"/>
      <c r="C808" s="72"/>
      <c r="D808" s="72"/>
      <c r="E808" s="72"/>
      <c r="K808" s="73"/>
      <c r="L808" s="73"/>
    </row>
    <row r="809" ht="15.75" customHeight="1">
      <c r="B809" s="12"/>
      <c r="C809" s="72"/>
      <c r="D809" s="72"/>
      <c r="E809" s="72"/>
      <c r="K809" s="73"/>
      <c r="L809" s="73"/>
    </row>
    <row r="810" ht="15.75" customHeight="1">
      <c r="B810" s="12"/>
      <c r="C810" s="72"/>
      <c r="D810" s="72"/>
      <c r="E810" s="72"/>
      <c r="K810" s="73"/>
      <c r="L810" s="73"/>
    </row>
    <row r="811" ht="15.75" customHeight="1">
      <c r="B811" s="12"/>
      <c r="C811" s="72"/>
      <c r="D811" s="72"/>
      <c r="E811" s="72"/>
      <c r="K811" s="73"/>
      <c r="L811" s="73"/>
    </row>
    <row r="812" ht="15.75" customHeight="1">
      <c r="B812" s="12"/>
      <c r="C812" s="72"/>
      <c r="D812" s="72"/>
      <c r="E812" s="72"/>
      <c r="K812" s="73"/>
      <c r="L812" s="73"/>
    </row>
    <row r="813" ht="15.75" customHeight="1">
      <c r="B813" s="12"/>
      <c r="C813" s="72"/>
      <c r="D813" s="72"/>
      <c r="E813" s="72"/>
      <c r="K813" s="73"/>
      <c r="L813" s="73"/>
    </row>
    <row r="814" ht="15.75" customHeight="1">
      <c r="B814" s="12"/>
      <c r="C814" s="72"/>
      <c r="D814" s="72"/>
      <c r="E814" s="72"/>
      <c r="K814" s="73"/>
      <c r="L814" s="73"/>
    </row>
    <row r="815" ht="15.75" customHeight="1">
      <c r="B815" s="12"/>
      <c r="C815" s="72"/>
      <c r="D815" s="72"/>
      <c r="E815" s="72"/>
      <c r="K815" s="73"/>
      <c r="L815" s="73"/>
    </row>
    <row r="816" ht="15.75" customHeight="1">
      <c r="B816" s="12"/>
      <c r="C816" s="72"/>
      <c r="D816" s="72"/>
      <c r="E816" s="72"/>
      <c r="K816" s="73"/>
      <c r="L816" s="73"/>
    </row>
    <row r="817" ht="15.75" customHeight="1">
      <c r="B817" s="12"/>
      <c r="C817" s="72"/>
      <c r="D817" s="72"/>
      <c r="E817" s="72"/>
      <c r="K817" s="73"/>
      <c r="L817" s="73"/>
    </row>
    <row r="818" ht="15.75" customHeight="1">
      <c r="B818" s="12"/>
      <c r="C818" s="72"/>
      <c r="D818" s="72"/>
      <c r="E818" s="72"/>
      <c r="K818" s="73"/>
      <c r="L818" s="73"/>
    </row>
    <row r="819" ht="15.75" customHeight="1">
      <c r="B819" s="12"/>
      <c r="C819" s="72"/>
      <c r="D819" s="72"/>
      <c r="E819" s="72"/>
      <c r="K819" s="73"/>
      <c r="L819" s="73"/>
    </row>
    <row r="820" ht="15.75" customHeight="1">
      <c r="B820" s="12"/>
      <c r="C820" s="72"/>
      <c r="D820" s="72"/>
      <c r="E820" s="72"/>
      <c r="K820" s="73"/>
      <c r="L820" s="73"/>
    </row>
    <row r="821" ht="15.75" customHeight="1">
      <c r="B821" s="12"/>
      <c r="C821" s="72"/>
      <c r="D821" s="72"/>
      <c r="E821" s="72"/>
      <c r="K821" s="73"/>
      <c r="L821" s="73"/>
    </row>
    <row r="822" ht="15.75" customHeight="1">
      <c r="B822" s="12"/>
      <c r="C822" s="72"/>
      <c r="D822" s="72"/>
      <c r="E822" s="72"/>
      <c r="K822" s="73"/>
      <c r="L822" s="73"/>
    </row>
    <row r="823" ht="15.75" customHeight="1">
      <c r="B823" s="12"/>
      <c r="C823" s="72"/>
      <c r="D823" s="72"/>
      <c r="E823" s="72"/>
      <c r="K823" s="73"/>
      <c r="L823" s="73"/>
    </row>
    <row r="824" ht="15.75" customHeight="1">
      <c r="B824" s="12"/>
      <c r="C824" s="72"/>
      <c r="D824" s="72"/>
      <c r="E824" s="72"/>
      <c r="K824" s="73"/>
      <c r="L824" s="73"/>
    </row>
    <row r="825" ht="15.75" customHeight="1">
      <c r="B825" s="12"/>
      <c r="C825" s="72"/>
      <c r="D825" s="72"/>
      <c r="E825" s="72"/>
      <c r="K825" s="73"/>
      <c r="L825" s="73"/>
    </row>
    <row r="826" ht="15.75" customHeight="1">
      <c r="B826" s="12"/>
      <c r="C826" s="72"/>
      <c r="D826" s="72"/>
      <c r="E826" s="72"/>
      <c r="K826" s="73"/>
      <c r="L826" s="73"/>
    </row>
    <row r="827" ht="15.75" customHeight="1">
      <c r="B827" s="12"/>
      <c r="C827" s="72"/>
      <c r="D827" s="72"/>
      <c r="E827" s="72"/>
      <c r="K827" s="73"/>
      <c r="L827" s="73"/>
    </row>
    <row r="828" ht="15.75" customHeight="1">
      <c r="B828" s="12"/>
      <c r="C828" s="72"/>
      <c r="D828" s="72"/>
      <c r="E828" s="72"/>
      <c r="K828" s="73"/>
      <c r="L828" s="73"/>
    </row>
    <row r="829" ht="15.75" customHeight="1">
      <c r="B829" s="12"/>
      <c r="C829" s="72"/>
      <c r="D829" s="72"/>
      <c r="E829" s="72"/>
      <c r="K829" s="73"/>
      <c r="L829" s="73"/>
    </row>
    <row r="830" ht="15.75" customHeight="1">
      <c r="B830" s="12"/>
      <c r="C830" s="72"/>
      <c r="D830" s="72"/>
      <c r="E830" s="72"/>
      <c r="K830" s="73"/>
      <c r="L830" s="73"/>
    </row>
    <row r="831" ht="15.75" customHeight="1">
      <c r="B831" s="12"/>
      <c r="C831" s="72"/>
      <c r="D831" s="72"/>
      <c r="E831" s="72"/>
      <c r="K831" s="73"/>
      <c r="L831" s="73"/>
    </row>
    <row r="832" ht="15.75" customHeight="1">
      <c r="B832" s="12"/>
      <c r="C832" s="72"/>
      <c r="D832" s="72"/>
      <c r="E832" s="72"/>
      <c r="K832" s="73"/>
      <c r="L832" s="73"/>
    </row>
    <row r="833" ht="15.75" customHeight="1">
      <c r="B833" s="12"/>
      <c r="C833" s="72"/>
      <c r="D833" s="72"/>
      <c r="E833" s="72"/>
      <c r="K833" s="73"/>
      <c r="L833" s="73"/>
    </row>
    <row r="834" ht="15.75" customHeight="1">
      <c r="B834" s="12"/>
      <c r="C834" s="72"/>
      <c r="D834" s="72"/>
      <c r="E834" s="72"/>
      <c r="K834" s="73"/>
      <c r="L834" s="73"/>
    </row>
    <row r="835" ht="15.75" customHeight="1">
      <c r="B835" s="12"/>
      <c r="C835" s="72"/>
      <c r="D835" s="72"/>
      <c r="E835" s="72"/>
      <c r="K835" s="73"/>
      <c r="L835" s="73"/>
    </row>
    <row r="836" ht="15.75" customHeight="1">
      <c r="B836" s="12"/>
      <c r="C836" s="72"/>
      <c r="D836" s="72"/>
      <c r="E836" s="72"/>
      <c r="K836" s="73"/>
      <c r="L836" s="73"/>
    </row>
    <row r="837" ht="15.75" customHeight="1">
      <c r="B837" s="12"/>
      <c r="C837" s="72"/>
      <c r="D837" s="72"/>
      <c r="E837" s="72"/>
      <c r="K837" s="73"/>
      <c r="L837" s="73"/>
    </row>
    <row r="838" ht="15.75" customHeight="1">
      <c r="B838" s="12"/>
      <c r="C838" s="72"/>
      <c r="D838" s="72"/>
      <c r="E838" s="72"/>
      <c r="K838" s="73"/>
      <c r="L838" s="73"/>
    </row>
    <row r="839" ht="15.75" customHeight="1">
      <c r="B839" s="12"/>
      <c r="C839" s="72"/>
      <c r="D839" s="72"/>
      <c r="E839" s="72"/>
      <c r="K839" s="73"/>
      <c r="L839" s="73"/>
    </row>
    <row r="840" ht="15.75" customHeight="1">
      <c r="B840" s="12"/>
      <c r="C840" s="72"/>
      <c r="D840" s="72"/>
      <c r="E840" s="72"/>
      <c r="K840" s="73"/>
      <c r="L840" s="73"/>
    </row>
    <row r="841" ht="15.75" customHeight="1">
      <c r="B841" s="12"/>
      <c r="C841" s="72"/>
      <c r="D841" s="72"/>
      <c r="E841" s="72"/>
      <c r="K841" s="73"/>
      <c r="L841" s="73"/>
    </row>
    <row r="842" ht="15.75" customHeight="1">
      <c r="B842" s="12"/>
      <c r="C842" s="72"/>
      <c r="D842" s="72"/>
      <c r="E842" s="72"/>
      <c r="K842" s="73"/>
      <c r="L842" s="73"/>
    </row>
    <row r="843" ht="15.75" customHeight="1">
      <c r="B843" s="12"/>
      <c r="C843" s="72"/>
      <c r="D843" s="72"/>
      <c r="E843" s="72"/>
      <c r="K843" s="73"/>
      <c r="L843" s="73"/>
    </row>
    <row r="844" ht="15.75" customHeight="1">
      <c r="B844" s="12"/>
      <c r="C844" s="72"/>
      <c r="D844" s="72"/>
      <c r="E844" s="72"/>
      <c r="K844" s="73"/>
      <c r="L844" s="73"/>
    </row>
    <row r="845" ht="15.75" customHeight="1">
      <c r="B845" s="12"/>
      <c r="C845" s="72"/>
      <c r="D845" s="72"/>
      <c r="E845" s="72"/>
      <c r="K845" s="73"/>
      <c r="L845" s="73"/>
    </row>
    <row r="846" ht="15.75" customHeight="1">
      <c r="B846" s="12"/>
      <c r="C846" s="72"/>
      <c r="D846" s="72"/>
      <c r="E846" s="72"/>
      <c r="K846" s="73"/>
      <c r="L846" s="73"/>
    </row>
    <row r="847" ht="15.75" customHeight="1">
      <c r="B847" s="12"/>
      <c r="C847" s="72"/>
      <c r="D847" s="72"/>
      <c r="E847" s="72"/>
      <c r="K847" s="73"/>
      <c r="L847" s="73"/>
    </row>
    <row r="848" ht="15.75" customHeight="1">
      <c r="B848" s="12"/>
      <c r="C848" s="72"/>
      <c r="D848" s="72"/>
      <c r="E848" s="72"/>
      <c r="K848" s="73"/>
      <c r="L848" s="73"/>
    </row>
    <row r="849" ht="15.75" customHeight="1">
      <c r="B849" s="12"/>
      <c r="C849" s="72"/>
      <c r="D849" s="72"/>
      <c r="E849" s="72"/>
      <c r="K849" s="73"/>
      <c r="L849" s="73"/>
    </row>
    <row r="850" ht="15.75" customHeight="1">
      <c r="B850" s="12"/>
      <c r="C850" s="72"/>
      <c r="D850" s="72"/>
      <c r="E850" s="72"/>
      <c r="K850" s="73"/>
      <c r="L850" s="73"/>
    </row>
    <row r="851" ht="15.75" customHeight="1">
      <c r="B851" s="12"/>
      <c r="C851" s="72"/>
      <c r="D851" s="72"/>
      <c r="E851" s="72"/>
      <c r="K851" s="73"/>
      <c r="L851" s="73"/>
    </row>
    <row r="852" ht="15.75" customHeight="1">
      <c r="B852" s="12"/>
      <c r="C852" s="72"/>
      <c r="D852" s="72"/>
      <c r="E852" s="72"/>
      <c r="K852" s="73"/>
      <c r="L852" s="73"/>
    </row>
    <row r="853" ht="15.75" customHeight="1">
      <c r="B853" s="12"/>
      <c r="C853" s="72"/>
      <c r="D853" s="72"/>
      <c r="E853" s="72"/>
      <c r="K853" s="73"/>
      <c r="L853" s="73"/>
    </row>
    <row r="854" ht="15.75" customHeight="1">
      <c r="B854" s="12"/>
      <c r="C854" s="72"/>
      <c r="D854" s="72"/>
      <c r="E854" s="72"/>
      <c r="K854" s="73"/>
      <c r="L854" s="73"/>
    </row>
    <row r="855" ht="15.75" customHeight="1">
      <c r="B855" s="12"/>
      <c r="C855" s="72"/>
      <c r="D855" s="72"/>
      <c r="E855" s="72"/>
      <c r="K855" s="73"/>
      <c r="L855" s="73"/>
    </row>
    <row r="856" ht="15.75" customHeight="1">
      <c r="B856" s="12"/>
      <c r="C856" s="72"/>
      <c r="D856" s="72"/>
      <c r="E856" s="72"/>
      <c r="K856" s="73"/>
      <c r="L856" s="73"/>
    </row>
    <row r="857" ht="15.75" customHeight="1">
      <c r="B857" s="12"/>
      <c r="C857" s="72"/>
      <c r="D857" s="72"/>
      <c r="E857" s="72"/>
      <c r="K857" s="73"/>
      <c r="L857" s="73"/>
    </row>
    <row r="858" ht="15.75" customHeight="1">
      <c r="B858" s="12"/>
      <c r="C858" s="72"/>
      <c r="D858" s="72"/>
      <c r="E858" s="72"/>
      <c r="K858" s="73"/>
      <c r="L858" s="73"/>
    </row>
    <row r="859" ht="15.75" customHeight="1">
      <c r="B859" s="12"/>
      <c r="C859" s="72"/>
      <c r="D859" s="72"/>
      <c r="E859" s="72"/>
      <c r="K859" s="73"/>
      <c r="L859" s="73"/>
    </row>
    <row r="860" ht="15.75" customHeight="1">
      <c r="B860" s="12"/>
      <c r="C860" s="72"/>
      <c r="D860" s="72"/>
      <c r="E860" s="72"/>
      <c r="K860" s="73"/>
      <c r="L860" s="73"/>
    </row>
    <row r="861" ht="15.75" customHeight="1">
      <c r="B861" s="12"/>
      <c r="C861" s="72"/>
      <c r="D861" s="72"/>
      <c r="E861" s="72"/>
      <c r="K861" s="73"/>
      <c r="L861" s="73"/>
    </row>
    <row r="862" ht="15.75" customHeight="1">
      <c r="B862" s="12"/>
      <c r="C862" s="72"/>
      <c r="D862" s="72"/>
      <c r="E862" s="72"/>
      <c r="K862" s="73"/>
      <c r="L862" s="73"/>
    </row>
    <row r="863" ht="15.75" customHeight="1">
      <c r="B863" s="12"/>
      <c r="C863" s="72"/>
      <c r="D863" s="72"/>
      <c r="E863" s="72"/>
      <c r="K863" s="73"/>
      <c r="L863" s="73"/>
    </row>
    <row r="864" ht="15.75" customHeight="1">
      <c r="B864" s="12"/>
      <c r="C864" s="72"/>
      <c r="D864" s="72"/>
      <c r="E864" s="72"/>
      <c r="K864" s="73"/>
      <c r="L864" s="73"/>
    </row>
    <row r="865" ht="15.75" customHeight="1">
      <c r="B865" s="12"/>
      <c r="C865" s="72"/>
      <c r="D865" s="72"/>
      <c r="E865" s="72"/>
      <c r="K865" s="73"/>
      <c r="L865" s="73"/>
    </row>
    <row r="866" ht="15.75" customHeight="1">
      <c r="B866" s="12"/>
      <c r="C866" s="72"/>
      <c r="D866" s="72"/>
      <c r="E866" s="72"/>
      <c r="K866" s="73"/>
      <c r="L866" s="73"/>
    </row>
    <row r="867" ht="15.75" customHeight="1">
      <c r="B867" s="12"/>
      <c r="C867" s="72"/>
      <c r="D867" s="72"/>
      <c r="E867" s="72"/>
      <c r="K867" s="73"/>
      <c r="L867" s="73"/>
    </row>
    <row r="868" ht="15.75" customHeight="1">
      <c r="B868" s="12"/>
      <c r="C868" s="72"/>
      <c r="D868" s="72"/>
      <c r="E868" s="72"/>
      <c r="K868" s="73"/>
      <c r="L868" s="73"/>
    </row>
    <row r="869" ht="15.75" customHeight="1">
      <c r="B869" s="12"/>
      <c r="C869" s="72"/>
      <c r="D869" s="72"/>
      <c r="E869" s="72"/>
      <c r="K869" s="73"/>
      <c r="L869" s="73"/>
    </row>
    <row r="870" ht="15.75" customHeight="1">
      <c r="B870" s="12"/>
      <c r="C870" s="72"/>
      <c r="D870" s="72"/>
      <c r="E870" s="72"/>
      <c r="K870" s="73"/>
      <c r="L870" s="73"/>
    </row>
    <row r="871" ht="15.75" customHeight="1">
      <c r="B871" s="12"/>
      <c r="C871" s="72"/>
      <c r="D871" s="72"/>
      <c r="E871" s="72"/>
      <c r="K871" s="73"/>
      <c r="L871" s="73"/>
    </row>
    <row r="872" ht="15.75" customHeight="1">
      <c r="B872" s="12"/>
      <c r="C872" s="72"/>
      <c r="D872" s="72"/>
      <c r="E872" s="72"/>
      <c r="K872" s="73"/>
      <c r="L872" s="73"/>
    </row>
    <row r="873" ht="15.75" customHeight="1">
      <c r="B873" s="12"/>
      <c r="C873" s="72"/>
      <c r="D873" s="72"/>
      <c r="E873" s="72"/>
      <c r="K873" s="73"/>
      <c r="L873" s="73"/>
    </row>
    <row r="874" ht="15.75" customHeight="1">
      <c r="B874" s="12"/>
      <c r="C874" s="72"/>
      <c r="D874" s="72"/>
      <c r="E874" s="72"/>
      <c r="K874" s="73"/>
      <c r="L874" s="73"/>
    </row>
    <row r="875" ht="15.75" customHeight="1">
      <c r="B875" s="12"/>
      <c r="C875" s="72"/>
      <c r="D875" s="72"/>
      <c r="E875" s="72"/>
      <c r="K875" s="73"/>
      <c r="L875" s="73"/>
    </row>
    <row r="876" ht="15.75" customHeight="1">
      <c r="B876" s="12"/>
      <c r="C876" s="72"/>
      <c r="D876" s="72"/>
      <c r="E876" s="72"/>
      <c r="K876" s="73"/>
      <c r="L876" s="73"/>
    </row>
    <row r="877" ht="15.75" customHeight="1">
      <c r="B877" s="12"/>
      <c r="C877" s="72"/>
      <c r="D877" s="72"/>
      <c r="E877" s="72"/>
      <c r="K877" s="73"/>
      <c r="L877" s="73"/>
    </row>
    <row r="878" ht="15.75" customHeight="1">
      <c r="B878" s="12"/>
      <c r="C878" s="72"/>
      <c r="D878" s="72"/>
      <c r="E878" s="72"/>
      <c r="K878" s="73"/>
      <c r="L878" s="73"/>
    </row>
    <row r="879" ht="15.75" customHeight="1">
      <c r="B879" s="12"/>
      <c r="C879" s="72"/>
      <c r="D879" s="72"/>
      <c r="E879" s="72"/>
      <c r="K879" s="73"/>
      <c r="L879" s="73"/>
    </row>
    <row r="880" ht="15.75" customHeight="1">
      <c r="B880" s="12"/>
      <c r="C880" s="72"/>
      <c r="D880" s="72"/>
      <c r="E880" s="72"/>
      <c r="K880" s="73"/>
      <c r="L880" s="73"/>
    </row>
    <row r="881" ht="15.75" customHeight="1">
      <c r="B881" s="12"/>
      <c r="C881" s="72"/>
      <c r="D881" s="72"/>
      <c r="E881" s="72"/>
      <c r="K881" s="73"/>
      <c r="L881" s="73"/>
    </row>
    <row r="882" ht="15.75" customHeight="1">
      <c r="B882" s="12"/>
      <c r="C882" s="72"/>
      <c r="D882" s="72"/>
      <c r="E882" s="72"/>
      <c r="K882" s="73"/>
      <c r="L882" s="73"/>
    </row>
    <row r="883" ht="15.75" customHeight="1">
      <c r="B883" s="12"/>
      <c r="C883" s="72"/>
      <c r="D883" s="72"/>
      <c r="E883" s="72"/>
      <c r="K883" s="73"/>
      <c r="L883" s="73"/>
    </row>
    <row r="884" ht="15.75" customHeight="1">
      <c r="B884" s="12"/>
      <c r="C884" s="72"/>
      <c r="D884" s="72"/>
      <c r="E884" s="72"/>
      <c r="K884" s="73"/>
      <c r="L884" s="73"/>
    </row>
    <row r="885" ht="15.75" customHeight="1">
      <c r="B885" s="12"/>
      <c r="C885" s="72"/>
      <c r="D885" s="72"/>
      <c r="E885" s="72"/>
      <c r="K885" s="73"/>
      <c r="L885" s="73"/>
    </row>
    <row r="886" ht="15.75" customHeight="1">
      <c r="B886" s="12"/>
      <c r="C886" s="72"/>
      <c r="D886" s="72"/>
      <c r="E886" s="72"/>
      <c r="K886" s="73"/>
      <c r="L886" s="73"/>
    </row>
    <row r="887" ht="15.75" customHeight="1">
      <c r="B887" s="12"/>
      <c r="C887" s="72"/>
      <c r="D887" s="72"/>
      <c r="E887" s="72"/>
      <c r="K887" s="73"/>
      <c r="L887" s="73"/>
    </row>
    <row r="888" ht="15.75" customHeight="1">
      <c r="B888" s="12"/>
      <c r="C888" s="72"/>
      <c r="D888" s="72"/>
      <c r="E888" s="72"/>
      <c r="K888" s="73"/>
      <c r="L888" s="73"/>
    </row>
    <row r="889" ht="15.75" customHeight="1">
      <c r="B889" s="12"/>
      <c r="C889" s="72"/>
      <c r="D889" s="72"/>
      <c r="E889" s="72"/>
      <c r="K889" s="73"/>
      <c r="L889" s="73"/>
    </row>
    <row r="890" ht="15.75" customHeight="1">
      <c r="B890" s="12"/>
      <c r="C890" s="72"/>
      <c r="D890" s="72"/>
      <c r="E890" s="72"/>
      <c r="K890" s="73"/>
      <c r="L890" s="73"/>
    </row>
    <row r="891" ht="15.75" customHeight="1">
      <c r="B891" s="12"/>
      <c r="C891" s="72"/>
      <c r="D891" s="72"/>
      <c r="E891" s="72"/>
      <c r="K891" s="73"/>
      <c r="L891" s="73"/>
    </row>
    <row r="892" ht="15.75" customHeight="1">
      <c r="B892" s="12"/>
      <c r="C892" s="72"/>
      <c r="D892" s="72"/>
      <c r="E892" s="72"/>
      <c r="K892" s="73"/>
      <c r="L892" s="73"/>
    </row>
    <row r="893" ht="15.75" customHeight="1">
      <c r="B893" s="12"/>
      <c r="C893" s="72"/>
      <c r="D893" s="72"/>
      <c r="E893" s="72"/>
      <c r="K893" s="73"/>
      <c r="L893" s="73"/>
    </row>
    <row r="894" ht="15.75" customHeight="1">
      <c r="B894" s="12"/>
      <c r="C894" s="72"/>
      <c r="D894" s="72"/>
      <c r="E894" s="72"/>
      <c r="K894" s="73"/>
      <c r="L894" s="73"/>
    </row>
    <row r="895" ht="15.75" customHeight="1">
      <c r="B895" s="12"/>
      <c r="C895" s="72"/>
      <c r="D895" s="72"/>
      <c r="E895" s="72"/>
      <c r="K895" s="73"/>
      <c r="L895" s="73"/>
    </row>
    <row r="896" ht="15.75" customHeight="1">
      <c r="B896" s="12"/>
      <c r="C896" s="72"/>
      <c r="D896" s="72"/>
      <c r="E896" s="72"/>
      <c r="K896" s="73"/>
      <c r="L896" s="73"/>
    </row>
    <row r="897" ht="15.75" customHeight="1">
      <c r="B897" s="12"/>
      <c r="C897" s="72"/>
      <c r="D897" s="72"/>
      <c r="E897" s="72"/>
      <c r="K897" s="73"/>
      <c r="L897" s="73"/>
    </row>
    <row r="898" ht="15.75" customHeight="1">
      <c r="B898" s="12"/>
      <c r="C898" s="72"/>
      <c r="D898" s="72"/>
      <c r="E898" s="72"/>
      <c r="K898" s="73"/>
      <c r="L898" s="73"/>
    </row>
    <row r="899" ht="15.75" customHeight="1">
      <c r="B899" s="12"/>
      <c r="C899" s="72"/>
      <c r="D899" s="72"/>
      <c r="E899" s="72"/>
      <c r="K899" s="73"/>
      <c r="L899" s="73"/>
    </row>
    <row r="900" ht="15.75" customHeight="1">
      <c r="B900" s="12"/>
      <c r="C900" s="72"/>
      <c r="D900" s="72"/>
      <c r="E900" s="72"/>
      <c r="K900" s="73"/>
      <c r="L900" s="73"/>
    </row>
    <row r="901" ht="15.75" customHeight="1">
      <c r="B901" s="12"/>
      <c r="C901" s="72"/>
      <c r="D901" s="72"/>
      <c r="E901" s="72"/>
      <c r="K901" s="73"/>
      <c r="L901" s="73"/>
    </row>
    <row r="902" ht="15.75" customHeight="1">
      <c r="B902" s="12"/>
      <c r="C902" s="72"/>
      <c r="D902" s="72"/>
      <c r="E902" s="72"/>
      <c r="K902" s="73"/>
      <c r="L902" s="73"/>
    </row>
    <row r="903" ht="15.75" customHeight="1">
      <c r="B903" s="12"/>
      <c r="C903" s="72"/>
      <c r="D903" s="72"/>
      <c r="E903" s="72"/>
      <c r="K903" s="73"/>
      <c r="L903" s="73"/>
    </row>
    <row r="904" ht="15.75" customHeight="1">
      <c r="B904" s="12"/>
      <c r="C904" s="72"/>
      <c r="D904" s="72"/>
      <c r="E904" s="72"/>
      <c r="K904" s="73"/>
      <c r="L904" s="73"/>
    </row>
    <row r="905" ht="15.75" customHeight="1">
      <c r="B905" s="12"/>
      <c r="C905" s="72"/>
      <c r="D905" s="72"/>
      <c r="E905" s="72"/>
      <c r="K905" s="73"/>
      <c r="L905" s="73"/>
    </row>
    <row r="906" ht="15.75" customHeight="1">
      <c r="B906" s="12"/>
      <c r="C906" s="72"/>
      <c r="D906" s="72"/>
      <c r="E906" s="72"/>
      <c r="K906" s="73"/>
      <c r="L906" s="73"/>
    </row>
    <row r="907" ht="15.75" customHeight="1">
      <c r="B907" s="12"/>
      <c r="C907" s="72"/>
      <c r="D907" s="72"/>
      <c r="E907" s="72"/>
      <c r="K907" s="73"/>
      <c r="L907" s="73"/>
    </row>
    <row r="908" ht="15.75" customHeight="1">
      <c r="B908" s="12"/>
      <c r="C908" s="72"/>
      <c r="D908" s="72"/>
      <c r="E908" s="72"/>
      <c r="K908" s="73"/>
      <c r="L908" s="73"/>
    </row>
    <row r="909" ht="15.75" customHeight="1">
      <c r="B909" s="12"/>
      <c r="C909" s="72"/>
      <c r="D909" s="72"/>
      <c r="E909" s="72"/>
      <c r="K909" s="73"/>
      <c r="L909" s="73"/>
    </row>
    <row r="910" ht="15.75" customHeight="1">
      <c r="B910" s="12"/>
      <c r="C910" s="72"/>
      <c r="D910" s="72"/>
      <c r="E910" s="72"/>
      <c r="K910" s="73"/>
      <c r="L910" s="73"/>
    </row>
    <row r="911" ht="15.75" customHeight="1">
      <c r="B911" s="12"/>
      <c r="C911" s="72"/>
      <c r="D911" s="72"/>
      <c r="E911" s="72"/>
      <c r="K911" s="73"/>
      <c r="L911" s="73"/>
    </row>
    <row r="912" ht="15.75" customHeight="1">
      <c r="B912" s="12"/>
      <c r="C912" s="72"/>
      <c r="D912" s="72"/>
      <c r="E912" s="72"/>
      <c r="K912" s="73"/>
      <c r="L912" s="73"/>
    </row>
    <row r="913" ht="15.75" customHeight="1">
      <c r="B913" s="12"/>
      <c r="C913" s="72"/>
      <c r="D913" s="72"/>
      <c r="E913" s="72"/>
      <c r="K913" s="73"/>
      <c r="L913" s="73"/>
    </row>
    <row r="914" ht="15.75" customHeight="1">
      <c r="B914" s="12"/>
      <c r="C914" s="72"/>
      <c r="D914" s="72"/>
      <c r="E914" s="72"/>
      <c r="K914" s="73"/>
      <c r="L914" s="73"/>
    </row>
    <row r="915" ht="15.75" customHeight="1">
      <c r="B915" s="12"/>
      <c r="C915" s="72"/>
      <c r="D915" s="72"/>
      <c r="E915" s="72"/>
      <c r="K915" s="73"/>
      <c r="L915" s="73"/>
    </row>
    <row r="916" ht="15.75" customHeight="1">
      <c r="B916" s="12"/>
      <c r="C916" s="72"/>
      <c r="D916" s="72"/>
      <c r="E916" s="72"/>
      <c r="K916" s="73"/>
      <c r="L916" s="73"/>
    </row>
    <row r="917" ht="15.75" customHeight="1">
      <c r="B917" s="12"/>
      <c r="C917" s="72"/>
      <c r="D917" s="72"/>
      <c r="E917" s="72"/>
      <c r="K917" s="73"/>
      <c r="L917" s="73"/>
    </row>
    <row r="918" ht="15.75" customHeight="1">
      <c r="B918" s="12"/>
      <c r="C918" s="72"/>
      <c r="D918" s="72"/>
      <c r="E918" s="72"/>
      <c r="K918" s="73"/>
      <c r="L918" s="73"/>
    </row>
    <row r="919" ht="15.75" customHeight="1">
      <c r="B919" s="12"/>
      <c r="C919" s="72"/>
      <c r="D919" s="72"/>
      <c r="E919" s="72"/>
      <c r="K919" s="73"/>
      <c r="L919" s="73"/>
    </row>
    <row r="920" ht="15.75" customHeight="1">
      <c r="B920" s="12"/>
      <c r="C920" s="72"/>
      <c r="D920" s="72"/>
      <c r="E920" s="72"/>
      <c r="K920" s="73"/>
      <c r="L920" s="73"/>
    </row>
    <row r="921" ht="15.75" customHeight="1">
      <c r="B921" s="12"/>
      <c r="C921" s="72"/>
      <c r="D921" s="72"/>
      <c r="E921" s="72"/>
      <c r="K921" s="73"/>
      <c r="L921" s="73"/>
    </row>
    <row r="922" ht="15.75" customHeight="1">
      <c r="B922" s="12"/>
      <c r="C922" s="72"/>
      <c r="D922" s="72"/>
      <c r="E922" s="72"/>
      <c r="K922" s="73"/>
      <c r="L922" s="73"/>
    </row>
    <row r="923" ht="15.75" customHeight="1">
      <c r="B923" s="12"/>
      <c r="C923" s="72"/>
      <c r="D923" s="72"/>
      <c r="E923" s="72"/>
      <c r="K923" s="73"/>
      <c r="L923" s="73"/>
    </row>
    <row r="924" ht="15.75" customHeight="1">
      <c r="B924" s="12"/>
      <c r="C924" s="72"/>
      <c r="D924" s="72"/>
      <c r="E924" s="72"/>
      <c r="K924" s="73"/>
      <c r="L924" s="73"/>
    </row>
    <row r="925" ht="15.75" customHeight="1">
      <c r="B925" s="12"/>
      <c r="C925" s="72"/>
      <c r="D925" s="72"/>
      <c r="E925" s="72"/>
      <c r="K925" s="73"/>
      <c r="L925" s="73"/>
    </row>
    <row r="926" ht="15.75" customHeight="1">
      <c r="B926" s="12"/>
      <c r="C926" s="72"/>
      <c r="D926" s="72"/>
      <c r="E926" s="72"/>
      <c r="K926" s="73"/>
      <c r="L926" s="73"/>
    </row>
    <row r="927" ht="15.75" customHeight="1">
      <c r="B927" s="12"/>
      <c r="C927" s="72"/>
      <c r="D927" s="72"/>
      <c r="E927" s="72"/>
      <c r="K927" s="73"/>
      <c r="L927" s="73"/>
    </row>
    <row r="928" ht="15.75" customHeight="1">
      <c r="B928" s="12"/>
      <c r="C928" s="72"/>
      <c r="D928" s="72"/>
      <c r="E928" s="72"/>
      <c r="K928" s="73"/>
      <c r="L928" s="73"/>
    </row>
    <row r="929" ht="15.75" customHeight="1">
      <c r="B929" s="12"/>
      <c r="C929" s="72"/>
      <c r="D929" s="72"/>
      <c r="E929" s="72"/>
      <c r="K929" s="73"/>
      <c r="L929" s="73"/>
    </row>
    <row r="930" ht="15.75" customHeight="1">
      <c r="B930" s="12"/>
      <c r="C930" s="72"/>
      <c r="D930" s="72"/>
      <c r="E930" s="72"/>
      <c r="K930" s="73"/>
      <c r="L930" s="73"/>
    </row>
    <row r="931" ht="15.75" customHeight="1">
      <c r="B931" s="12"/>
      <c r="C931" s="72"/>
      <c r="D931" s="72"/>
      <c r="E931" s="72"/>
      <c r="K931" s="73"/>
      <c r="L931" s="73"/>
    </row>
    <row r="932" ht="15.75" customHeight="1">
      <c r="B932" s="12"/>
      <c r="C932" s="72"/>
      <c r="D932" s="72"/>
      <c r="E932" s="72"/>
      <c r="K932" s="73"/>
      <c r="L932" s="73"/>
    </row>
    <row r="933" ht="15.75" customHeight="1">
      <c r="B933" s="12"/>
      <c r="C933" s="72"/>
      <c r="D933" s="72"/>
      <c r="E933" s="72"/>
      <c r="K933" s="73"/>
      <c r="L933" s="73"/>
    </row>
    <row r="934" ht="15.75" customHeight="1">
      <c r="B934" s="12"/>
      <c r="C934" s="72"/>
      <c r="D934" s="72"/>
      <c r="E934" s="72"/>
      <c r="K934" s="73"/>
      <c r="L934" s="73"/>
    </row>
    <row r="935" ht="15.75" customHeight="1">
      <c r="B935" s="12"/>
      <c r="C935" s="72"/>
      <c r="D935" s="72"/>
      <c r="E935" s="72"/>
      <c r="K935" s="73"/>
      <c r="L935" s="73"/>
    </row>
    <row r="936" ht="15.75" customHeight="1">
      <c r="B936" s="12"/>
      <c r="C936" s="72"/>
      <c r="D936" s="72"/>
      <c r="E936" s="72"/>
      <c r="K936" s="73"/>
      <c r="L936" s="73"/>
    </row>
    <row r="937" ht="15.75" customHeight="1">
      <c r="B937" s="12"/>
      <c r="C937" s="72"/>
      <c r="D937" s="72"/>
      <c r="E937" s="72"/>
      <c r="K937" s="73"/>
      <c r="L937" s="73"/>
    </row>
    <row r="938" ht="15.75" customHeight="1">
      <c r="B938" s="12"/>
      <c r="C938" s="72"/>
      <c r="D938" s="72"/>
      <c r="E938" s="72"/>
      <c r="K938" s="73"/>
      <c r="L938" s="73"/>
    </row>
    <row r="939" ht="15.75" customHeight="1">
      <c r="B939" s="12"/>
      <c r="C939" s="72"/>
      <c r="D939" s="72"/>
      <c r="E939" s="72"/>
      <c r="K939" s="73"/>
      <c r="L939" s="73"/>
    </row>
    <row r="940" ht="15.75" customHeight="1">
      <c r="B940" s="12"/>
      <c r="C940" s="72"/>
      <c r="D940" s="72"/>
      <c r="E940" s="72"/>
      <c r="K940" s="73"/>
      <c r="L940" s="73"/>
    </row>
    <row r="941" ht="15.75" customHeight="1">
      <c r="B941" s="12"/>
      <c r="C941" s="72"/>
      <c r="D941" s="72"/>
      <c r="E941" s="72"/>
      <c r="K941" s="73"/>
      <c r="L941" s="73"/>
    </row>
    <row r="942" ht="15.75" customHeight="1">
      <c r="B942" s="12"/>
      <c r="C942" s="72"/>
      <c r="D942" s="72"/>
      <c r="E942" s="72"/>
      <c r="K942" s="73"/>
      <c r="L942" s="73"/>
    </row>
    <row r="943" ht="15.75" customHeight="1">
      <c r="B943" s="12"/>
      <c r="C943" s="72"/>
      <c r="D943" s="72"/>
      <c r="E943" s="72"/>
      <c r="K943" s="73"/>
      <c r="L943" s="73"/>
    </row>
    <row r="944" ht="15.75" customHeight="1">
      <c r="B944" s="12"/>
      <c r="C944" s="72"/>
      <c r="D944" s="72"/>
      <c r="E944" s="72"/>
      <c r="K944" s="73"/>
      <c r="L944" s="73"/>
    </row>
    <row r="945" ht="15.75" customHeight="1">
      <c r="B945" s="12"/>
      <c r="C945" s="72"/>
      <c r="D945" s="72"/>
      <c r="E945" s="72"/>
      <c r="K945" s="73"/>
      <c r="L945" s="73"/>
    </row>
    <row r="946" ht="15.75" customHeight="1">
      <c r="B946" s="12"/>
      <c r="C946" s="72"/>
      <c r="D946" s="72"/>
      <c r="E946" s="72"/>
      <c r="K946" s="73"/>
      <c r="L946" s="73"/>
    </row>
    <row r="947" ht="15.75" customHeight="1">
      <c r="B947" s="12"/>
      <c r="C947" s="72"/>
      <c r="D947" s="72"/>
      <c r="E947" s="72"/>
      <c r="K947" s="73"/>
      <c r="L947" s="73"/>
    </row>
    <row r="948" ht="15.75" customHeight="1">
      <c r="B948" s="12"/>
      <c r="C948" s="72"/>
      <c r="D948" s="72"/>
      <c r="E948" s="72"/>
      <c r="K948" s="73"/>
      <c r="L948" s="73"/>
    </row>
    <row r="949" ht="15.75" customHeight="1">
      <c r="B949" s="12"/>
      <c r="C949" s="72"/>
      <c r="D949" s="72"/>
      <c r="E949" s="72"/>
      <c r="K949" s="73"/>
      <c r="L949" s="73"/>
    </row>
    <row r="950" ht="15.75" customHeight="1">
      <c r="B950" s="12"/>
      <c r="C950" s="72"/>
      <c r="D950" s="72"/>
      <c r="E950" s="72"/>
      <c r="K950" s="73"/>
      <c r="L950" s="73"/>
    </row>
    <row r="951" ht="15.75" customHeight="1">
      <c r="B951" s="12"/>
      <c r="C951" s="72"/>
      <c r="D951" s="72"/>
      <c r="E951" s="72"/>
      <c r="K951" s="73"/>
      <c r="L951" s="73"/>
    </row>
    <row r="952" ht="15.75" customHeight="1">
      <c r="B952" s="12"/>
      <c r="C952" s="72"/>
      <c r="D952" s="72"/>
      <c r="E952" s="72"/>
      <c r="K952" s="73"/>
      <c r="L952" s="73"/>
    </row>
    <row r="953" ht="15.75" customHeight="1">
      <c r="B953" s="12"/>
      <c r="C953" s="72"/>
      <c r="D953" s="72"/>
      <c r="E953" s="72"/>
      <c r="K953" s="73"/>
      <c r="L953" s="73"/>
    </row>
    <row r="954" ht="15.75" customHeight="1">
      <c r="B954" s="12"/>
      <c r="C954" s="72"/>
      <c r="D954" s="72"/>
      <c r="E954" s="72"/>
      <c r="K954" s="73"/>
      <c r="L954" s="73"/>
    </row>
    <row r="955" ht="15.75" customHeight="1">
      <c r="B955" s="12"/>
      <c r="C955" s="72"/>
      <c r="D955" s="72"/>
      <c r="E955" s="72"/>
      <c r="K955" s="73"/>
      <c r="L955" s="73"/>
    </row>
    <row r="956" ht="15.75" customHeight="1">
      <c r="B956" s="12"/>
      <c r="C956" s="72"/>
      <c r="D956" s="72"/>
      <c r="E956" s="72"/>
      <c r="K956" s="73"/>
      <c r="L956" s="73"/>
    </row>
    <row r="957" ht="15.75" customHeight="1">
      <c r="B957" s="12"/>
      <c r="C957" s="72"/>
      <c r="D957" s="72"/>
      <c r="E957" s="72"/>
      <c r="K957" s="73"/>
      <c r="L957" s="73"/>
    </row>
    <row r="958" ht="15.75" customHeight="1">
      <c r="B958" s="12"/>
      <c r="C958" s="72"/>
      <c r="D958" s="72"/>
      <c r="E958" s="72"/>
      <c r="K958" s="73"/>
      <c r="L958" s="73"/>
    </row>
    <row r="959" ht="15.75" customHeight="1">
      <c r="B959" s="12"/>
      <c r="C959" s="72"/>
      <c r="D959" s="72"/>
      <c r="E959" s="72"/>
      <c r="K959" s="73"/>
      <c r="L959" s="73"/>
    </row>
    <row r="960" ht="15.75" customHeight="1">
      <c r="B960" s="12"/>
      <c r="C960" s="72"/>
      <c r="D960" s="72"/>
      <c r="E960" s="72"/>
      <c r="K960" s="73"/>
      <c r="L960" s="73"/>
    </row>
    <row r="961" ht="15.75" customHeight="1">
      <c r="B961" s="12"/>
      <c r="C961" s="72"/>
      <c r="D961" s="72"/>
      <c r="E961" s="72"/>
      <c r="K961" s="73"/>
      <c r="L961" s="73"/>
    </row>
    <row r="962" ht="15.75" customHeight="1">
      <c r="B962" s="12"/>
      <c r="C962" s="72"/>
      <c r="D962" s="72"/>
      <c r="E962" s="72"/>
      <c r="K962" s="73"/>
      <c r="L962" s="73"/>
    </row>
    <row r="963" ht="15.75" customHeight="1">
      <c r="B963" s="12"/>
      <c r="C963" s="72"/>
      <c r="D963" s="72"/>
      <c r="E963" s="72"/>
      <c r="K963" s="73"/>
      <c r="L963" s="73"/>
    </row>
    <row r="964" ht="15.75" customHeight="1">
      <c r="B964" s="12"/>
      <c r="C964" s="72"/>
      <c r="D964" s="72"/>
      <c r="E964" s="72"/>
      <c r="K964" s="73"/>
      <c r="L964" s="73"/>
    </row>
    <row r="965" ht="15.75" customHeight="1">
      <c r="B965" s="12"/>
      <c r="C965" s="72"/>
      <c r="D965" s="72"/>
      <c r="E965" s="72"/>
      <c r="K965" s="73"/>
      <c r="L965" s="73"/>
    </row>
    <row r="966" ht="15.75" customHeight="1">
      <c r="B966" s="12"/>
      <c r="C966" s="72"/>
      <c r="D966" s="72"/>
      <c r="E966" s="72"/>
      <c r="K966" s="73"/>
      <c r="L966" s="73"/>
    </row>
    <row r="967" ht="15.75" customHeight="1">
      <c r="B967" s="12"/>
      <c r="C967" s="72"/>
      <c r="D967" s="72"/>
      <c r="E967" s="72"/>
      <c r="K967" s="73"/>
      <c r="L967" s="73"/>
    </row>
    <row r="968" ht="15.75" customHeight="1">
      <c r="B968" s="12"/>
      <c r="C968" s="72"/>
      <c r="D968" s="72"/>
      <c r="E968" s="72"/>
      <c r="K968" s="73"/>
      <c r="L968" s="73"/>
    </row>
    <row r="969" ht="15.75" customHeight="1">
      <c r="B969" s="12"/>
      <c r="C969" s="72"/>
      <c r="D969" s="72"/>
      <c r="E969" s="72"/>
      <c r="K969" s="73"/>
      <c r="L969" s="73"/>
    </row>
    <row r="970" ht="15.75" customHeight="1">
      <c r="B970" s="12"/>
      <c r="C970" s="72"/>
      <c r="D970" s="72"/>
      <c r="E970" s="72"/>
      <c r="K970" s="73"/>
      <c r="L970" s="73"/>
    </row>
    <row r="971" ht="15.75" customHeight="1">
      <c r="B971" s="12"/>
      <c r="C971" s="72"/>
      <c r="D971" s="72"/>
      <c r="E971" s="72"/>
      <c r="K971" s="73"/>
      <c r="L971" s="73"/>
    </row>
    <row r="972" ht="15.75" customHeight="1">
      <c r="B972" s="12"/>
      <c r="C972" s="72"/>
      <c r="D972" s="72"/>
      <c r="E972" s="72"/>
      <c r="K972" s="73"/>
      <c r="L972" s="73"/>
    </row>
    <row r="973" ht="15.75" customHeight="1">
      <c r="B973" s="12"/>
      <c r="C973" s="72"/>
      <c r="D973" s="72"/>
      <c r="E973" s="72"/>
      <c r="K973" s="73"/>
      <c r="L973" s="73"/>
    </row>
    <row r="974" ht="15.75" customHeight="1">
      <c r="B974" s="12"/>
      <c r="C974" s="72"/>
      <c r="D974" s="72"/>
      <c r="E974" s="72"/>
      <c r="K974" s="73"/>
      <c r="L974" s="73"/>
    </row>
    <row r="975" ht="15.75" customHeight="1">
      <c r="B975" s="12"/>
      <c r="C975" s="72"/>
      <c r="D975" s="72"/>
      <c r="E975" s="72"/>
      <c r="K975" s="73"/>
      <c r="L975" s="73"/>
    </row>
    <row r="976" ht="15.75" customHeight="1">
      <c r="B976" s="12"/>
      <c r="C976" s="72"/>
      <c r="D976" s="72"/>
      <c r="E976" s="72"/>
      <c r="K976" s="73"/>
      <c r="L976" s="73"/>
    </row>
    <row r="977" ht="15.75" customHeight="1">
      <c r="B977" s="12"/>
      <c r="C977" s="72"/>
      <c r="D977" s="72"/>
      <c r="E977" s="72"/>
      <c r="K977" s="73"/>
      <c r="L977" s="73"/>
    </row>
    <row r="978" ht="15.75" customHeight="1">
      <c r="B978" s="12"/>
      <c r="C978" s="72"/>
      <c r="D978" s="72"/>
      <c r="E978" s="72"/>
      <c r="K978" s="73"/>
      <c r="L978" s="73"/>
    </row>
    <row r="979" ht="15.75" customHeight="1">
      <c r="B979" s="12"/>
      <c r="C979" s="72"/>
      <c r="D979" s="72"/>
      <c r="E979" s="72"/>
      <c r="K979" s="73"/>
      <c r="L979" s="73"/>
    </row>
    <row r="980" ht="15.75" customHeight="1">
      <c r="B980" s="12"/>
      <c r="C980" s="72"/>
      <c r="D980" s="72"/>
      <c r="E980" s="72"/>
      <c r="K980" s="73"/>
      <c r="L980" s="73"/>
    </row>
    <row r="981" ht="15.75" customHeight="1">
      <c r="B981" s="12"/>
      <c r="C981" s="72"/>
      <c r="D981" s="72"/>
      <c r="E981" s="72"/>
      <c r="K981" s="73"/>
      <c r="L981" s="73"/>
    </row>
    <row r="982" ht="15.75" customHeight="1">
      <c r="B982" s="12"/>
      <c r="C982" s="72"/>
      <c r="D982" s="72"/>
      <c r="E982" s="72"/>
      <c r="K982" s="73"/>
      <c r="L982" s="73"/>
    </row>
    <row r="983" ht="15.75" customHeight="1">
      <c r="B983" s="12"/>
      <c r="C983" s="72"/>
      <c r="D983" s="72"/>
      <c r="E983" s="72"/>
      <c r="K983" s="73"/>
      <c r="L983" s="73"/>
    </row>
    <row r="984" ht="15.75" customHeight="1">
      <c r="B984" s="12"/>
      <c r="C984" s="72"/>
      <c r="D984" s="72"/>
      <c r="E984" s="72"/>
      <c r="K984" s="73"/>
      <c r="L984" s="73"/>
    </row>
    <row r="985" ht="15.75" customHeight="1">
      <c r="B985" s="12"/>
      <c r="C985" s="72"/>
      <c r="D985" s="72"/>
      <c r="E985" s="72"/>
      <c r="K985" s="73"/>
      <c r="L985" s="73"/>
    </row>
    <row r="986" ht="15.75" customHeight="1">
      <c r="B986" s="12"/>
      <c r="C986" s="72"/>
      <c r="D986" s="72"/>
      <c r="E986" s="72"/>
      <c r="K986" s="73"/>
      <c r="L986" s="73"/>
    </row>
    <row r="987" ht="15.75" customHeight="1">
      <c r="B987" s="12"/>
      <c r="C987" s="72"/>
      <c r="D987" s="72"/>
      <c r="E987" s="72"/>
      <c r="K987" s="73"/>
      <c r="L987" s="73"/>
    </row>
    <row r="988" ht="15.75" customHeight="1">
      <c r="B988" s="12"/>
      <c r="C988" s="72"/>
      <c r="D988" s="72"/>
      <c r="E988" s="72"/>
      <c r="K988" s="73"/>
      <c r="L988" s="73"/>
    </row>
    <row r="989" ht="15.75" customHeight="1">
      <c r="B989" s="12"/>
      <c r="C989" s="72"/>
      <c r="D989" s="72"/>
      <c r="E989" s="72"/>
      <c r="K989" s="73"/>
      <c r="L989" s="73"/>
    </row>
    <row r="990" ht="15.75" customHeight="1">
      <c r="B990" s="12"/>
      <c r="C990" s="72"/>
      <c r="D990" s="72"/>
      <c r="E990" s="72"/>
      <c r="K990" s="73"/>
      <c r="L990" s="73"/>
    </row>
    <row r="991" ht="15.75" customHeight="1">
      <c r="B991" s="12"/>
      <c r="C991" s="72"/>
      <c r="D991" s="72"/>
      <c r="E991" s="72"/>
      <c r="K991" s="73"/>
      <c r="L991" s="73"/>
    </row>
    <row r="992" ht="15.75" customHeight="1">
      <c r="B992" s="12"/>
      <c r="C992" s="72"/>
      <c r="D992" s="72"/>
      <c r="E992" s="72"/>
      <c r="K992" s="73"/>
      <c r="L992" s="73"/>
    </row>
    <row r="993" ht="15.75" customHeight="1">
      <c r="B993" s="12"/>
      <c r="C993" s="72"/>
      <c r="D993" s="72"/>
      <c r="E993" s="72"/>
      <c r="K993" s="73"/>
      <c r="L993" s="73"/>
    </row>
    <row r="994" ht="15.75" customHeight="1">
      <c r="B994" s="12"/>
      <c r="C994" s="72"/>
      <c r="D994" s="72"/>
      <c r="E994" s="72"/>
      <c r="K994" s="73"/>
      <c r="L994" s="73"/>
    </row>
    <row r="995" ht="15.75" customHeight="1">
      <c r="B995" s="12"/>
      <c r="C995" s="72"/>
      <c r="D995" s="72"/>
      <c r="E995" s="72"/>
      <c r="K995" s="73"/>
      <c r="L995" s="73"/>
    </row>
    <row r="996" ht="15.75" customHeight="1">
      <c r="B996" s="12"/>
      <c r="C996" s="72"/>
      <c r="D996" s="72"/>
      <c r="E996" s="72"/>
      <c r="K996" s="73"/>
      <c r="L996" s="73"/>
    </row>
    <row r="997" ht="15.75" customHeight="1">
      <c r="B997" s="12"/>
      <c r="C997" s="72"/>
      <c r="D997" s="72"/>
      <c r="E997" s="72"/>
      <c r="K997" s="73"/>
      <c r="L997" s="73"/>
    </row>
  </sheetData>
  <mergeCells count="1">
    <mergeCell ref="H1:J1"/>
  </mergeCells>
  <hyperlinks>
    <hyperlink r:id="rId2" ref="A1"/>
  </hyperlinks>
  <printOptions/>
  <pageMargins bottom="0.7480314960629921" footer="0.0" header="0.0" left="0.7086614173228347" right="0.3937007874015748" top="0.7480314960629921"/>
  <pageSetup paperSize="9" scale="80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2018-09-29T10:09:54Z</dcterms:created>
  <dc:creator>cbitpo-1</dc:creator>
</cp:coreProperties>
</file>